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6F0B167D-4FF2-4293-B315-75442AC790B2}" xr6:coauthVersionLast="47" xr6:coauthVersionMax="47" xr10:uidLastSave="{00000000-0000-0000-0000-000000000000}"/>
  <bookViews>
    <workbookView xWindow="-120" yWindow="-120" windowWidth="29040" windowHeight="1572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E35" i="49"/>
  <c r="F35" i="49" s="1"/>
  <c r="D35" i="49"/>
  <c r="C35" i="49"/>
  <c r="B35" i="49"/>
  <c r="E35" i="48"/>
  <c r="F35" i="48" s="1"/>
  <c r="D35" i="48"/>
  <c r="C35" i="48"/>
  <c r="B35" i="48"/>
  <c r="E35" i="47"/>
  <c r="F35" i="47" s="1"/>
  <c r="D35" i="47"/>
  <c r="C35" i="47"/>
  <c r="B35" i="47"/>
  <c r="E35" i="46"/>
  <c r="F35" i="46" s="1"/>
  <c r="D35" i="46"/>
  <c r="C35" i="46"/>
  <c r="B35" i="46"/>
  <c r="E35" i="45"/>
  <c r="F35" i="45" s="1"/>
  <c r="D35" i="45"/>
  <c r="C35" i="45"/>
  <c r="B35" i="45"/>
  <c r="E35" i="44"/>
  <c r="F35" i="44" s="1"/>
  <c r="D35" i="44"/>
  <c r="C35" i="44"/>
  <c r="B35" i="44"/>
  <c r="F35" i="43"/>
  <c r="E35" i="43"/>
  <c r="D35" i="43"/>
  <c r="C35" i="43"/>
  <c r="B35" i="43"/>
  <c r="AA2" i="43"/>
  <c r="AA1" i="43"/>
  <c r="F35" i="31"/>
  <c r="E35" i="31"/>
  <c r="D35" i="31"/>
  <c r="C35" i="31"/>
  <c r="B35" i="31"/>
  <c r="F35" i="30"/>
  <c r="E35" i="30"/>
  <c r="D35" i="30"/>
  <c r="C35" i="30"/>
  <c r="B35" i="30"/>
  <c r="D34" i="6" s="1" a="1"/>
  <c r="E35" i="29"/>
  <c r="D35" i="29"/>
  <c r="D33" i="6" s="1" a="1"/>
  <c r="C35" i="29"/>
  <c r="B35" i="29"/>
  <c r="E35" i="38"/>
  <c r="F35" i="38" s="1"/>
  <c r="D35" i="38"/>
  <c r="C35" i="38"/>
  <c r="B35" i="38"/>
  <c r="E35" i="28"/>
  <c r="F35" i="28" s="1"/>
  <c r="D35" i="28"/>
  <c r="C35" i="28"/>
  <c r="B35" i="28"/>
  <c r="D31" i="6" s="1" a="1"/>
  <c r="E35" i="34"/>
  <c r="D35" i="34"/>
  <c r="F35" i="34" s="1"/>
  <c r="C35" i="34"/>
  <c r="B35" i="34"/>
  <c r="E35" i="33"/>
  <c r="F35" i="33" s="1"/>
  <c r="D35" i="33"/>
  <c r="C35" i="33"/>
  <c r="B35" i="33"/>
  <c r="D29" i="6" s="1" a="1"/>
  <c r="E35" i="32"/>
  <c r="F35" i="32" s="1"/>
  <c r="D35" i="32"/>
  <c r="C35" i="32"/>
  <c r="B35" i="32"/>
  <c r="E35" i="26"/>
  <c r="F35" i="26" s="1"/>
  <c r="D35" i="26"/>
  <c r="C35" i="26"/>
  <c r="B35" i="26"/>
  <c r="E35" i="25"/>
  <c r="F35" i="25" s="1"/>
  <c r="D35" i="25"/>
  <c r="C35" i="25"/>
  <c r="D26" i="6" s="1" a="1"/>
  <c r="B35" i="25"/>
  <c r="E35" i="24"/>
  <c r="F35" i="24" s="1"/>
  <c r="D35" i="24"/>
  <c r="C35" i="24"/>
  <c r="B35" i="24"/>
  <c r="E35" i="22"/>
  <c r="F35" i="22" s="1"/>
  <c r="D35" i="22"/>
  <c r="C35" i="22"/>
  <c r="D24" i="6" s="1" a="1"/>
  <c r="B35" i="22"/>
  <c r="F35" i="21"/>
  <c r="E35" i="21"/>
  <c r="D35" i="21"/>
  <c r="C35" i="21"/>
  <c r="B35" i="21"/>
  <c r="F35" i="20"/>
  <c r="E35" i="20"/>
  <c r="D35" i="20"/>
  <c r="C35" i="20"/>
  <c r="B35" i="20"/>
  <c r="D22" i="6" s="1" a="1"/>
  <c r="E35" i="19"/>
  <c r="D35" i="19"/>
  <c r="F35" i="19" s="1"/>
  <c r="C35" i="19"/>
  <c r="B35" i="19"/>
  <c r="E35" i="18"/>
  <c r="F35" i="18" s="1"/>
  <c r="D35" i="18"/>
  <c r="C35" i="18"/>
  <c r="B35" i="18"/>
  <c r="E35" i="17"/>
  <c r="F35" i="17" s="1"/>
  <c r="D35" i="17"/>
  <c r="C35" i="17"/>
  <c r="B35" i="17"/>
  <c r="D16" i="6" s="1" a="1"/>
  <c r="E35" i="16"/>
  <c r="F35" i="16" s="1"/>
  <c r="D35" i="16"/>
  <c r="C35" i="16"/>
  <c r="B35" i="16"/>
  <c r="E35" i="15"/>
  <c r="F35" i="15" s="1"/>
  <c r="D35" i="15"/>
  <c r="C35" i="15"/>
  <c r="B35" i="15"/>
  <c r="D14" i="6" s="1" a="1"/>
  <c r="E35" i="14"/>
  <c r="F35" i="14" s="1"/>
  <c r="D35" i="14"/>
  <c r="C35" i="14"/>
  <c r="B35" i="14"/>
  <c r="E35" i="13"/>
  <c r="F35" i="13" s="1"/>
  <c r="D35" i="13"/>
  <c r="C35" i="13"/>
  <c r="B35" i="13"/>
  <c r="E35" i="12"/>
  <c r="F35" i="12" s="1"/>
  <c r="D35" i="12"/>
  <c r="C35" i="12"/>
  <c r="D9" i="6" s="1" a="1"/>
  <c r="B35" i="12"/>
  <c r="E35" i="11"/>
  <c r="F35" i="11" s="1"/>
  <c r="D35" i="11"/>
  <c r="C35" i="11"/>
  <c r="B35" i="11"/>
  <c r="E35" i="10"/>
  <c r="F35" i="10" s="1"/>
  <c r="D35" i="10"/>
  <c r="C35" i="10"/>
  <c r="D7" i="6" s="1" a="1"/>
  <c r="B35" i="10"/>
  <c r="F35" i="9"/>
  <c r="E35" i="9"/>
  <c r="D35" i="9"/>
  <c r="C35" i="9"/>
  <c r="B35" i="9"/>
  <c r="E35" i="7"/>
  <c r="D35" i="7"/>
  <c r="F35" i="7" s="1"/>
  <c r="C35" i="7"/>
  <c r="B35" i="7"/>
  <c r="AA2" i="7"/>
  <c r="AA1" i="7"/>
  <c r="N48" i="40"/>
  <c r="L48" i="40"/>
  <c r="M48" i="40" s="1"/>
  <c r="K48" i="40"/>
  <c r="H48" i="40"/>
  <c r="J48" i="40" s="1"/>
  <c r="G48" i="40"/>
  <c r="I48" i="40" s="1"/>
  <c r="D48" i="40"/>
  <c r="F48" i="40" s="1"/>
  <c r="C48" i="40"/>
  <c r="N48" i="39"/>
  <c r="L48" i="39"/>
  <c r="M48" i="39" s="1"/>
  <c r="K48" i="39"/>
  <c r="H48" i="39"/>
  <c r="J48" i="39" s="1"/>
  <c r="G48" i="39"/>
  <c r="I48" i="39" s="1"/>
  <c r="D48" i="39"/>
  <c r="F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H35" i="6"/>
  <c r="D35" i="6" a="1"/>
  <c r="I35" i="6" s="1"/>
  <c r="H32" i="6"/>
  <c r="D32" i="6" a="1"/>
  <c r="I32" i="6" s="1"/>
  <c r="D30" i="6" a="1"/>
  <c r="I30" i="6" s="1"/>
  <c r="D30" i="6"/>
  <c r="D27" i="6" a="1"/>
  <c r="H27" i="6" s="1"/>
  <c r="D27" i="6"/>
  <c r="D25" i="6" a="1"/>
  <c r="I25" i="6" s="1"/>
  <c r="H23" i="6"/>
  <c r="D23" i="6" a="1"/>
  <c r="I23" i="6" s="1"/>
  <c r="H20" i="6"/>
  <c r="D20" i="6" a="1"/>
  <c r="I20" i="6" s="1"/>
  <c r="D15" i="6" a="1"/>
  <c r="H15" i="6" s="1"/>
  <c r="D15" i="6"/>
  <c r="D10" i="6" a="1"/>
  <c r="I10" i="6" s="1"/>
  <c r="D10" i="6"/>
  <c r="D8" i="6" a="1"/>
  <c r="I8" i="6" s="1"/>
  <c r="I16" i="6" l="1"/>
  <c r="H16" i="6"/>
  <c r="D16" i="6"/>
  <c r="I34" i="6"/>
  <c r="H34" i="6"/>
  <c r="D34" i="6"/>
  <c r="H33" i="6"/>
  <c r="D33" i="6"/>
  <c r="I33" i="6"/>
  <c r="I14" i="6"/>
  <c r="D14" i="6"/>
  <c r="H14" i="6"/>
  <c r="D9" i="6"/>
  <c r="D11" i="6" s="1"/>
  <c r="G11" i="6"/>
  <c r="F11" i="6"/>
  <c r="E11" i="6"/>
  <c r="I9" i="6"/>
  <c r="H9" i="6"/>
  <c r="I29" i="6"/>
  <c r="D29" i="6"/>
  <c r="H29" i="6"/>
  <c r="I31" i="6"/>
  <c r="H31" i="6"/>
  <c r="D31" i="6"/>
  <c r="E12" i="6"/>
  <c r="H7" i="6"/>
  <c r="D7" i="6"/>
  <c r="I7" i="6"/>
  <c r="G12" i="6"/>
  <c r="F12" i="6"/>
  <c r="I22" i="6"/>
  <c r="H22" i="6"/>
  <c r="D22" i="6"/>
  <c r="I26" i="6"/>
  <c r="D26" i="6"/>
  <c r="H26" i="6"/>
  <c r="H24" i="6"/>
  <c r="I24" i="6"/>
  <c r="D24" i="6"/>
  <c r="F35" i="29"/>
  <c r="E48" i="40"/>
  <c r="H10" i="6"/>
  <c r="H30" i="6"/>
  <c r="D21" i="6" a="1"/>
  <c r="D8" i="6"/>
  <c r="D25" i="6"/>
  <c r="D13" i="6" a="1"/>
  <c r="I15" i="6"/>
  <c r="I27" i="6"/>
  <c r="D28" i="6" a="1"/>
  <c r="E48" i="39"/>
  <c r="H8" i="6"/>
  <c r="H25" i="6"/>
  <c r="D20" i="6"/>
  <c r="D23" i="6"/>
  <c r="D32" i="6"/>
  <c r="D35" i="6"/>
  <c r="G17" i="6" l="1"/>
  <c r="E17" i="6"/>
  <c r="I13" i="6"/>
  <c r="H13" i="6"/>
  <c r="F17" i="6"/>
  <c r="F18" i="6" s="1"/>
  <c r="D13" i="6"/>
  <c r="D17" i="6" s="1"/>
  <c r="D21" i="6"/>
  <c r="H21" i="6"/>
  <c r="I21" i="6"/>
  <c r="H12" i="6"/>
  <c r="G18" i="6"/>
  <c r="I12" i="6"/>
  <c r="D12" i="6"/>
  <c r="I28" i="6"/>
  <c r="H28" i="6"/>
  <c r="D28" i="6"/>
  <c r="I11" i="6"/>
  <c r="H11" i="6"/>
  <c r="E18" i="6"/>
  <c r="I18" i="6" l="1"/>
  <c r="H18" i="6"/>
  <c r="D18" i="6"/>
  <c r="I17" i="6"/>
  <c r="H17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<sst xmlns="http://schemas.openxmlformats.org/spreadsheetml/2006/main" count="1939" uniqueCount="243">
  <si>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</si>
  <si>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</si>
  <si>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</si>
  <si>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</si>
  <si>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</si>
  <si>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</si>
  <si>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</si>
  <si>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</si>
  <si>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</si>
  <si>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</si>
  <si>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</si>
  <si>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</si>
  <si>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</si>
  <si>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</si>
  <si>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</si>
  <si>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</si>
  <si>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</si>
  <si>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</si>
  <si>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</si>
  <si>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</si>
  <si>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</si>
  <si>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</si>
  <si>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</si>
  <si>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</si>
  <si>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</si>
  <si>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</si>
  <si>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</si>
  <si>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</si>
  <si>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</si>
  <si>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</si>
  <si>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</si>
  <si>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</si>
  <si>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</si>
  <si>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</si>
  <si>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</si>
  <si>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</si>
  <si>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</si>
  <si>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</si>
  <si>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</si>
  <si>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</si>
  <si>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</si>
  <si>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</si>
  <si>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</si>
  <si>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</si>
  <si>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</si>
  <si>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</si>
  <si>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</si>
  <si>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</si>
  <si>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</si>
  <si>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</si>
  <si>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</si>
  <si>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</si>
  <si>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</si>
  <si>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</si>
  <si>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</si>
  <si>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</si>
  <si>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</si>
  <si>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</si>
  <si>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</si>
  <si>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</si>
  <si>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</si>
  <si>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</si>
  <si>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</si>
  <si>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</si>
  <si>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</si>
  <si>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</si>
  <si>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</si>
  <si>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</si>
  <si>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</si>
  <si>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</si>
  <si>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</si>
  <si>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</si>
  <si>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</si>
  <si>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</si>
  <si>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</si>
  <si>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</si>
  <si>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</si>
  <si>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</si>
  <si>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</si>
  <si>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</si>
  <si>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</si>
  <si>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</si>
  <si>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</si>
  <si>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</si>
  <si>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</si>
  <si>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</si>
  <si>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</si>
  <si>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</si>
  <si>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</si>
  <si>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</si>
  <si>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</si>
  <si>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</si>
  <si>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</si>
  <si>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</si>
  <si>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</si>
  <si>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</si>
  <si>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</si>
  <si>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</si>
  <si>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</si>
  <si>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</si>
  <si>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</si>
  <si>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</si>
  <si>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</si>
  <si>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</si>
  <si>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</si>
  <si>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</si>
  <si>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</si>
  <si>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</si>
  <si>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</si>
  <si>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</si>
  <si>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</si>
  <si>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</si>
  <si>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</si>
  <si>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</si>
  <si>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</si>
  <si>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</si>
  <si>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</si>
  <si>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</si>
  <si>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</si>
  <si>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</si>
  <si>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</si>
  <si>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</si>
  <si>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</si>
  <si>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</si>
  <si>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</si>
  <si>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</si>
  <si>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</si>
  <si>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</si>
  <si>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</si>
  <si>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</si>
  <si>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</si>
  <si>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</si>
  <si>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</si>
  <si>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</si>
  <si>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</si>
  <si>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</si>
  <si>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</si>
  <si>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</si>
  <si>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</si>
  <si>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</si>
  <si>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</si>
  <si>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</si>
  <si>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</si>
  <si>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</si>
  <si>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</si>
  <si>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</si>
  <si>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</si>
  <si>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</si>
  <si>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</si>
  <si>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</si>
  <si>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</si>
  <si>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</si>
  <si>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</si>
  <si>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</si>
  <si>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Enero </t>
  </si>
  <si>
    <t xml:space="preserve"> Enero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</si>
  <si>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</si>
  <si>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</si>
  <si>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</si>
  <si>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</si>
  <si>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</si>
  <si>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</si>
  <si>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</si>
  <si>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Enero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</si>
  <si>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</si>
  <si>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</si>
  <si>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</si>
  <si>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</si>
  <si>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</si>
  <si>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</si>
  <si>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</si>
  <si>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</si>
  <si>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23/6/2025</t>
  </si>
  <si>
    <t>Pasaia</t>
  </si>
  <si>
    <t>Maquinaria, aparatos, herramientas y repuestos</t>
  </si>
  <si>
    <t>Baleares</t>
  </si>
  <si>
    <t xml:space="preserve">Enero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</si>
  <si>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</si>
  <si>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</si>
  <si>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</si>
  <si>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</si>
  <si>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</si>
  <si>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</si>
  <si>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</si>
  <si>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</si>
  <si>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Fecha: 22/06/2025</t>
  </si>
  <si>
    <t>Var.(%)</t>
  </si>
  <si>
    <t>No incluye tránsito, ni taras ni transbordo</t>
  </si>
  <si>
    <t>1.1. IMPORTACIONES DE GRANELES LÍQUIDOS</t>
  </si>
  <si>
    <t>1.2. IMPORTACIONES DE GRANELES SÓLIDOS</t>
  </si>
  <si>
    <t>1.3. IMPORTACIONES DE MERCANCÍA GENERAL</t>
  </si>
  <si>
    <t>2. EXPORTACIONES TOTALES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</si>
  <si>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</si>
  <si>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</si>
  <si>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</si>
  <si>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</si>
  <si>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</si>
  <si>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</si>
  <si>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</si>
  <si>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Fecha: 22/6/2025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</si>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</sst>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44" fillId="2" borderId="0" xfId="0" applyFont="1" applyFill="1" applyAlignment="1">
      <alignment horizontal="center" vertical="center"/>
    </xf>
  </cellXfs>
  <cellStyles count="2">
    <cellStyle name="Normal" xfId="0" builtinId="0"/>
    <cellStyle name="Normal 2" xfId="1" xr:uid="{76462C53-92BC-4A48-AB16-38FAF676F154}"/>
  </cellStyles>
  <dxfs count="75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780340.89399999997</c:v>
                </c:pt>
                <c:pt idx="1">
                  <c:v>210393</c:v>
                </c:pt>
                <c:pt idx="2">
                  <c:v>356627.13699999999</c:v>
                </c:pt>
                <c:pt idx="3">
                  <c:v>370650.87800000003</c:v>
                </c:pt>
                <c:pt idx="4">
                  <c:v>8171722.0489999996</c:v>
                </c:pt>
                <c:pt idx="5">
                  <c:v>471512.076</c:v>
                </c:pt>
                <c:pt idx="6">
                  <c:v>1242594.0330000001</c:v>
                </c:pt>
                <c:pt idx="7">
                  <c:v>4800962.4479999999</c:v>
                </c:pt>
                <c:pt idx="8">
                  <c:v>2388449</c:v>
                </c:pt>
                <c:pt idx="9">
                  <c:v>3156461.6510000001</c:v>
                </c:pt>
                <c:pt idx="10">
                  <c:v>1473236.83</c:v>
                </c:pt>
                <c:pt idx="11">
                  <c:v>148028</c:v>
                </c:pt>
                <c:pt idx="12">
                  <c:v>407582.25099999999</c:v>
                </c:pt>
                <c:pt idx="13">
                  <c:v>1342947.683</c:v>
                </c:pt>
                <c:pt idx="14">
                  <c:v>2574636.878</c:v>
                </c:pt>
                <c:pt idx="15">
                  <c:v>3128047.59</c:v>
                </c:pt>
                <c:pt idx="16">
                  <c:v>401924.58899999998</c:v>
                </c:pt>
                <c:pt idx="17">
                  <c:v>182895.15400000001</c:v>
                </c:pt>
                <c:pt idx="18">
                  <c:v>44279</c:v>
                </c:pt>
                <c:pt idx="19">
                  <c:v>209594.375</c:v>
                </c:pt>
                <c:pt idx="20">
                  <c:v>210552.973</c:v>
                </c:pt>
                <c:pt idx="21">
                  <c:v>1276797.963</c:v>
                </c:pt>
                <c:pt idx="22">
                  <c:v>416541.43599999999</c:v>
                </c:pt>
                <c:pt idx="23">
                  <c:v>300661</c:v>
                </c:pt>
                <c:pt idx="24">
                  <c:v>2334336.7740000002</c:v>
                </c:pt>
                <c:pt idx="25">
                  <c:v>6074027.3569999998</c:v>
                </c:pt>
                <c:pt idx="26">
                  <c:v>329774.75400000002</c:v>
                </c:pt>
                <c:pt idx="27">
                  <c:v>91194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1159413.912</c:v>
                </c:pt>
                <c:pt idx="1">
                  <c:v>205184.489</c:v>
                </c:pt>
                <c:pt idx="2">
                  <c:v>390300.505</c:v>
                </c:pt>
                <c:pt idx="3">
                  <c:v>383150.14600000001</c:v>
                </c:pt>
                <c:pt idx="4">
                  <c:v>9054063.5370000005</c:v>
                </c:pt>
                <c:pt idx="5">
                  <c:v>406987.62900000002</c:v>
                </c:pt>
                <c:pt idx="6">
                  <c:v>1113748.737</c:v>
                </c:pt>
                <c:pt idx="7">
                  <c:v>5048759.2080000006</c:v>
                </c:pt>
                <c:pt idx="8">
                  <c:v>2993746</c:v>
                </c:pt>
                <c:pt idx="9">
                  <c:v>3086965.3640000001</c:v>
                </c:pt>
                <c:pt idx="10">
                  <c:v>1052164.338</c:v>
                </c:pt>
                <c:pt idx="11">
                  <c:v>177268</c:v>
                </c:pt>
                <c:pt idx="12">
                  <c:v>619447.84000000008</c:v>
                </c:pt>
                <c:pt idx="13">
                  <c:v>1333997.575</c:v>
                </c:pt>
                <c:pt idx="14">
                  <c:v>3012889.281</c:v>
                </c:pt>
                <c:pt idx="15">
                  <c:v>2672260.8590000002</c:v>
                </c:pt>
                <c:pt idx="16">
                  <c:v>305480.46299999999</c:v>
                </c:pt>
                <c:pt idx="17">
                  <c:v>302794.46299999999</c:v>
                </c:pt>
                <c:pt idx="18">
                  <c:v>42357</c:v>
                </c:pt>
                <c:pt idx="19">
                  <c:v>262891.63199999998</c:v>
                </c:pt>
                <c:pt idx="20">
                  <c:v>253860.25</c:v>
                </c:pt>
                <c:pt idx="21">
                  <c:v>1166776.3200000001</c:v>
                </c:pt>
                <c:pt idx="22">
                  <c:v>689918.74699999997</c:v>
                </c:pt>
                <c:pt idx="23">
                  <c:v>393658</c:v>
                </c:pt>
                <c:pt idx="24">
                  <c:v>3090434.2009999999</c:v>
                </c:pt>
                <c:pt idx="25">
                  <c:v>6330192.2369999997</c:v>
                </c:pt>
                <c:pt idx="26">
                  <c:v>355890.37099999998</c:v>
                </c:pt>
                <c:pt idx="27">
                  <c:v>99612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684049"/>
        <c:axId val="59059058"/>
      </c:barChart>
      <c:catAx>
        <c:axId val="2168404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059058"/>
        <c:crosses val="autoZero"/>
        <c:auto val="1"/>
        <c:lblAlgn val="ctr"/>
        <c:lblOffset val="100"/>
        <c:noMultiLvlLbl val="0"/>
      </c:catAx>
      <c:valAx>
        <c:axId val="5905905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684049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281246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9994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169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103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350154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10024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151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1729804"/>
        <c:axId val="27275808"/>
      </c:barChart>
      <c:catAx>
        <c:axId val="3172980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275808"/>
        <c:crosses val="autoZero"/>
        <c:auto val="1"/>
        <c:lblAlgn val="ctr"/>
        <c:lblOffset val="100"/>
        <c:noMultiLvlLbl val="0"/>
      </c:catAx>
      <c:valAx>
        <c:axId val="2727580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72980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86396</c:v>
                </c:pt>
                <c:pt idx="1">
                  <c:v>5249</c:v>
                </c:pt>
                <c:pt idx="2">
                  <c:v>15</c:v>
                </c:pt>
                <c:pt idx="3">
                  <c:v>0</c:v>
                </c:pt>
                <c:pt idx="4">
                  <c:v>4960790</c:v>
                </c:pt>
                <c:pt idx="5">
                  <c:v>53576</c:v>
                </c:pt>
                <c:pt idx="6">
                  <c:v>1123</c:v>
                </c:pt>
                <c:pt idx="7">
                  <c:v>1579182</c:v>
                </c:pt>
                <c:pt idx="8">
                  <c:v>3998</c:v>
                </c:pt>
                <c:pt idx="9">
                  <c:v>2277</c:v>
                </c:pt>
                <c:pt idx="10">
                  <c:v>285</c:v>
                </c:pt>
                <c:pt idx="11">
                  <c:v>0</c:v>
                </c:pt>
                <c:pt idx="12">
                  <c:v>26570</c:v>
                </c:pt>
                <c:pt idx="13">
                  <c:v>8260</c:v>
                </c:pt>
                <c:pt idx="14">
                  <c:v>123307</c:v>
                </c:pt>
                <c:pt idx="15">
                  <c:v>1604118</c:v>
                </c:pt>
                <c:pt idx="16">
                  <c:v>242986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1636</c:v>
                </c:pt>
                <c:pt idx="21">
                  <c:v>74780</c:v>
                </c:pt>
                <c:pt idx="22">
                  <c:v>23808</c:v>
                </c:pt>
                <c:pt idx="23">
                  <c:v>0</c:v>
                </c:pt>
                <c:pt idx="24">
                  <c:v>20274</c:v>
                </c:pt>
                <c:pt idx="25">
                  <c:v>2373033</c:v>
                </c:pt>
                <c:pt idx="26">
                  <c:v>31294</c:v>
                </c:pt>
                <c:pt idx="27">
                  <c:v>2246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41024</c:v>
                </c:pt>
                <c:pt idx="1">
                  <c:v>297</c:v>
                </c:pt>
                <c:pt idx="2">
                  <c:v>0</c:v>
                </c:pt>
                <c:pt idx="3">
                  <c:v>0</c:v>
                </c:pt>
                <c:pt idx="4">
                  <c:v>5407831</c:v>
                </c:pt>
                <c:pt idx="5">
                  <c:v>31744</c:v>
                </c:pt>
                <c:pt idx="6">
                  <c:v>720</c:v>
                </c:pt>
                <c:pt idx="7">
                  <c:v>2035022</c:v>
                </c:pt>
                <c:pt idx="8">
                  <c:v>4973</c:v>
                </c:pt>
                <c:pt idx="9">
                  <c:v>74172</c:v>
                </c:pt>
                <c:pt idx="10">
                  <c:v>103</c:v>
                </c:pt>
                <c:pt idx="11">
                  <c:v>0</c:v>
                </c:pt>
                <c:pt idx="12">
                  <c:v>132715</c:v>
                </c:pt>
                <c:pt idx="13">
                  <c:v>230107</c:v>
                </c:pt>
                <c:pt idx="14">
                  <c:v>152787</c:v>
                </c:pt>
                <c:pt idx="15">
                  <c:v>1169280</c:v>
                </c:pt>
                <c:pt idx="16">
                  <c:v>10354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942</c:v>
                </c:pt>
                <c:pt idx="21">
                  <c:v>53688</c:v>
                </c:pt>
                <c:pt idx="22">
                  <c:v>17082</c:v>
                </c:pt>
                <c:pt idx="23">
                  <c:v>0</c:v>
                </c:pt>
                <c:pt idx="24">
                  <c:v>34705</c:v>
                </c:pt>
                <c:pt idx="25">
                  <c:v>2822296</c:v>
                </c:pt>
                <c:pt idx="26">
                  <c:v>21243</c:v>
                </c:pt>
                <c:pt idx="27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862495"/>
        <c:axId val="53017167"/>
      </c:barChart>
      <c:catAx>
        <c:axId val="1986249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017167"/>
        <c:crosses val="autoZero"/>
        <c:auto val="1"/>
        <c:lblAlgn val="ctr"/>
        <c:lblOffset val="100"/>
        <c:noMultiLvlLbl val="0"/>
      </c:catAx>
      <c:valAx>
        <c:axId val="5301716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86249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5249</c:v>
                </c:pt>
                <c:pt idx="2">
                  <c:v>15</c:v>
                </c:pt>
                <c:pt idx="3">
                  <c:v>0</c:v>
                </c:pt>
                <c:pt idx="4">
                  <c:v>3804389</c:v>
                </c:pt>
                <c:pt idx="5">
                  <c:v>16729</c:v>
                </c:pt>
                <c:pt idx="6">
                  <c:v>5</c:v>
                </c:pt>
                <c:pt idx="7">
                  <c:v>1324344</c:v>
                </c:pt>
                <c:pt idx="8">
                  <c:v>3998</c:v>
                </c:pt>
                <c:pt idx="9">
                  <c:v>1445</c:v>
                </c:pt>
                <c:pt idx="10">
                  <c:v>285</c:v>
                </c:pt>
                <c:pt idx="11">
                  <c:v>0</c:v>
                </c:pt>
                <c:pt idx="12">
                  <c:v>306</c:v>
                </c:pt>
                <c:pt idx="13">
                  <c:v>49</c:v>
                </c:pt>
                <c:pt idx="14">
                  <c:v>10306</c:v>
                </c:pt>
                <c:pt idx="15">
                  <c:v>1112167</c:v>
                </c:pt>
                <c:pt idx="16">
                  <c:v>234407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71549</c:v>
                </c:pt>
                <c:pt idx="22">
                  <c:v>23355</c:v>
                </c:pt>
                <c:pt idx="23">
                  <c:v>0</c:v>
                </c:pt>
                <c:pt idx="24">
                  <c:v>0</c:v>
                </c:pt>
                <c:pt idx="25">
                  <c:v>2326358</c:v>
                </c:pt>
                <c:pt idx="26">
                  <c:v>21298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297</c:v>
                </c:pt>
                <c:pt idx="2">
                  <c:v>0</c:v>
                </c:pt>
                <c:pt idx="3">
                  <c:v>0</c:v>
                </c:pt>
                <c:pt idx="4">
                  <c:v>3989965</c:v>
                </c:pt>
                <c:pt idx="5">
                  <c:v>15917</c:v>
                </c:pt>
                <c:pt idx="6">
                  <c:v>0</c:v>
                </c:pt>
                <c:pt idx="7">
                  <c:v>1705021</c:v>
                </c:pt>
                <c:pt idx="8">
                  <c:v>4973</c:v>
                </c:pt>
                <c:pt idx="9">
                  <c:v>0</c:v>
                </c:pt>
                <c:pt idx="10">
                  <c:v>103</c:v>
                </c:pt>
                <c:pt idx="11">
                  <c:v>0</c:v>
                </c:pt>
                <c:pt idx="12">
                  <c:v>209</c:v>
                </c:pt>
                <c:pt idx="13">
                  <c:v>8</c:v>
                </c:pt>
                <c:pt idx="14">
                  <c:v>10261</c:v>
                </c:pt>
                <c:pt idx="15">
                  <c:v>892237</c:v>
                </c:pt>
                <c:pt idx="16">
                  <c:v>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46394</c:v>
                </c:pt>
                <c:pt idx="22">
                  <c:v>15623</c:v>
                </c:pt>
                <c:pt idx="23">
                  <c:v>0</c:v>
                </c:pt>
                <c:pt idx="24">
                  <c:v>0</c:v>
                </c:pt>
                <c:pt idx="25">
                  <c:v>2789258</c:v>
                </c:pt>
                <c:pt idx="26">
                  <c:v>8651</c:v>
                </c:pt>
                <c:pt idx="27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6619419"/>
        <c:axId val="29421635"/>
      </c:barChart>
      <c:catAx>
        <c:axId val="6661941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421635"/>
        <c:crosses val="autoZero"/>
        <c:auto val="1"/>
        <c:lblAlgn val="ctr"/>
        <c:lblOffset val="100"/>
        <c:noMultiLvlLbl val="0"/>
      </c:catAx>
      <c:valAx>
        <c:axId val="2942163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1941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4382</c:v>
                </c:pt>
                <c:pt idx="2">
                  <c:v>86689</c:v>
                </c:pt>
                <c:pt idx="3">
                  <c:v>0</c:v>
                </c:pt>
                <c:pt idx="4">
                  <c:v>1114228</c:v>
                </c:pt>
                <c:pt idx="5">
                  <c:v>82367</c:v>
                </c:pt>
                <c:pt idx="6">
                  <c:v>1058605</c:v>
                </c:pt>
                <c:pt idx="7">
                  <c:v>826094</c:v>
                </c:pt>
                <c:pt idx="8">
                  <c:v>89132</c:v>
                </c:pt>
                <c:pt idx="9">
                  <c:v>0</c:v>
                </c:pt>
                <c:pt idx="10">
                  <c:v>0</c:v>
                </c:pt>
                <c:pt idx="11">
                  <c:v>50251</c:v>
                </c:pt>
                <c:pt idx="12">
                  <c:v>3187</c:v>
                </c:pt>
                <c:pt idx="13">
                  <c:v>0</c:v>
                </c:pt>
                <c:pt idx="14">
                  <c:v>44972</c:v>
                </c:pt>
                <c:pt idx="15">
                  <c:v>487236</c:v>
                </c:pt>
                <c:pt idx="16">
                  <c:v>35549</c:v>
                </c:pt>
                <c:pt idx="17">
                  <c:v>0</c:v>
                </c:pt>
                <c:pt idx="18">
                  <c:v>39701</c:v>
                </c:pt>
                <c:pt idx="19">
                  <c:v>56869</c:v>
                </c:pt>
                <c:pt idx="20">
                  <c:v>34473</c:v>
                </c:pt>
                <c:pt idx="21">
                  <c:v>439884</c:v>
                </c:pt>
                <c:pt idx="22">
                  <c:v>123591</c:v>
                </c:pt>
                <c:pt idx="23">
                  <c:v>14429</c:v>
                </c:pt>
                <c:pt idx="24">
                  <c:v>28973</c:v>
                </c:pt>
                <c:pt idx="25">
                  <c:v>1026335</c:v>
                </c:pt>
                <c:pt idx="26">
                  <c:v>79942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6210</c:v>
                </c:pt>
                <c:pt idx="2">
                  <c:v>60781</c:v>
                </c:pt>
                <c:pt idx="3">
                  <c:v>0</c:v>
                </c:pt>
                <c:pt idx="4">
                  <c:v>1054068</c:v>
                </c:pt>
                <c:pt idx="5">
                  <c:v>68593</c:v>
                </c:pt>
                <c:pt idx="6">
                  <c:v>971240</c:v>
                </c:pt>
                <c:pt idx="7">
                  <c:v>842985</c:v>
                </c:pt>
                <c:pt idx="8">
                  <c:v>46098</c:v>
                </c:pt>
                <c:pt idx="9">
                  <c:v>0</c:v>
                </c:pt>
                <c:pt idx="10">
                  <c:v>6149</c:v>
                </c:pt>
                <c:pt idx="11">
                  <c:v>46545</c:v>
                </c:pt>
                <c:pt idx="12">
                  <c:v>1135</c:v>
                </c:pt>
                <c:pt idx="13">
                  <c:v>0</c:v>
                </c:pt>
                <c:pt idx="14">
                  <c:v>58406</c:v>
                </c:pt>
                <c:pt idx="15">
                  <c:v>420046</c:v>
                </c:pt>
                <c:pt idx="16">
                  <c:v>62165</c:v>
                </c:pt>
                <c:pt idx="17">
                  <c:v>0</c:v>
                </c:pt>
                <c:pt idx="18">
                  <c:v>36026</c:v>
                </c:pt>
                <c:pt idx="19">
                  <c:v>43246</c:v>
                </c:pt>
                <c:pt idx="20">
                  <c:v>46489</c:v>
                </c:pt>
                <c:pt idx="21">
                  <c:v>439319</c:v>
                </c:pt>
                <c:pt idx="22">
                  <c:v>203581</c:v>
                </c:pt>
                <c:pt idx="23">
                  <c:v>14923</c:v>
                </c:pt>
                <c:pt idx="24">
                  <c:v>37469</c:v>
                </c:pt>
                <c:pt idx="25">
                  <c:v>1069302</c:v>
                </c:pt>
                <c:pt idx="26">
                  <c:v>130578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525246"/>
        <c:axId val="19286948"/>
      </c:barChart>
      <c:catAx>
        <c:axId val="2552524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286948"/>
        <c:crosses val="autoZero"/>
        <c:auto val="1"/>
        <c:lblAlgn val="ctr"/>
        <c:lblOffset val="100"/>
        <c:noMultiLvlLbl val="0"/>
      </c:catAx>
      <c:valAx>
        <c:axId val="1928694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52524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42</c:v>
                </c:pt>
                <c:pt idx="2">
                  <c:v>4507</c:v>
                </c:pt>
                <c:pt idx="3">
                  <c:v>0</c:v>
                </c:pt>
                <c:pt idx="4">
                  <c:v>45854</c:v>
                </c:pt>
                <c:pt idx="5">
                  <c:v>2874</c:v>
                </c:pt>
                <c:pt idx="6">
                  <c:v>48401</c:v>
                </c:pt>
                <c:pt idx="7">
                  <c:v>29669</c:v>
                </c:pt>
                <c:pt idx="8">
                  <c:v>3337</c:v>
                </c:pt>
                <c:pt idx="9">
                  <c:v>0</c:v>
                </c:pt>
                <c:pt idx="10">
                  <c:v>0</c:v>
                </c:pt>
                <c:pt idx="11">
                  <c:v>2740</c:v>
                </c:pt>
                <c:pt idx="12">
                  <c:v>0</c:v>
                </c:pt>
                <c:pt idx="13">
                  <c:v>0</c:v>
                </c:pt>
                <c:pt idx="14">
                  <c:v>2246</c:v>
                </c:pt>
                <c:pt idx="15">
                  <c:v>29329</c:v>
                </c:pt>
                <c:pt idx="16">
                  <c:v>2036</c:v>
                </c:pt>
                <c:pt idx="17">
                  <c:v>0</c:v>
                </c:pt>
                <c:pt idx="18">
                  <c:v>2506</c:v>
                </c:pt>
                <c:pt idx="19">
                  <c:v>2240</c:v>
                </c:pt>
                <c:pt idx="20">
                  <c:v>262</c:v>
                </c:pt>
                <c:pt idx="21">
                  <c:v>25474</c:v>
                </c:pt>
                <c:pt idx="22">
                  <c:v>3046</c:v>
                </c:pt>
                <c:pt idx="23">
                  <c:v>727</c:v>
                </c:pt>
                <c:pt idx="24">
                  <c:v>0</c:v>
                </c:pt>
                <c:pt idx="25">
                  <c:v>38595</c:v>
                </c:pt>
                <c:pt idx="26">
                  <c:v>1304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232</c:v>
                </c:pt>
                <c:pt idx="2">
                  <c:v>3102</c:v>
                </c:pt>
                <c:pt idx="3">
                  <c:v>0</c:v>
                </c:pt>
                <c:pt idx="4">
                  <c:v>43635</c:v>
                </c:pt>
                <c:pt idx="5">
                  <c:v>2237</c:v>
                </c:pt>
                <c:pt idx="6">
                  <c:v>45193</c:v>
                </c:pt>
                <c:pt idx="7">
                  <c:v>30213</c:v>
                </c:pt>
                <c:pt idx="8">
                  <c:v>1509</c:v>
                </c:pt>
                <c:pt idx="9">
                  <c:v>0</c:v>
                </c:pt>
                <c:pt idx="10">
                  <c:v>0</c:v>
                </c:pt>
                <c:pt idx="11">
                  <c:v>2676</c:v>
                </c:pt>
                <c:pt idx="12">
                  <c:v>2</c:v>
                </c:pt>
                <c:pt idx="13">
                  <c:v>0</c:v>
                </c:pt>
                <c:pt idx="14">
                  <c:v>2920</c:v>
                </c:pt>
                <c:pt idx="15">
                  <c:v>28460</c:v>
                </c:pt>
                <c:pt idx="16">
                  <c:v>3284</c:v>
                </c:pt>
                <c:pt idx="17">
                  <c:v>0</c:v>
                </c:pt>
                <c:pt idx="18">
                  <c:v>2331</c:v>
                </c:pt>
                <c:pt idx="19">
                  <c:v>1760</c:v>
                </c:pt>
                <c:pt idx="20">
                  <c:v>280</c:v>
                </c:pt>
                <c:pt idx="21">
                  <c:v>26276</c:v>
                </c:pt>
                <c:pt idx="22">
                  <c:v>5661</c:v>
                </c:pt>
                <c:pt idx="23">
                  <c:v>676</c:v>
                </c:pt>
                <c:pt idx="24">
                  <c:v>0</c:v>
                </c:pt>
                <c:pt idx="25">
                  <c:v>38886</c:v>
                </c:pt>
                <c:pt idx="26">
                  <c:v>1824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3284834"/>
        <c:axId val="12795455"/>
      </c:barChart>
      <c:catAx>
        <c:axId val="3328483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795455"/>
        <c:crosses val="autoZero"/>
        <c:auto val="1"/>
        <c:lblAlgn val="ctr"/>
        <c:lblOffset val="100"/>
        <c:noMultiLvlLbl val="0"/>
      </c:catAx>
      <c:valAx>
        <c:axId val="1279545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28483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2</c:v>
                </c:pt>
                <c:pt idx="1">
                  <c:v>15695.25</c:v>
                </c:pt>
                <c:pt idx="2">
                  <c:v>1880</c:v>
                </c:pt>
                <c:pt idx="3">
                  <c:v>0</c:v>
                </c:pt>
                <c:pt idx="4">
                  <c:v>356393</c:v>
                </c:pt>
                <c:pt idx="5">
                  <c:v>17693</c:v>
                </c:pt>
                <c:pt idx="6">
                  <c:v>6206</c:v>
                </c:pt>
                <c:pt idx="7">
                  <c:v>292136.5</c:v>
                </c:pt>
                <c:pt idx="8">
                  <c:v>30523</c:v>
                </c:pt>
                <c:pt idx="9">
                  <c:v>4203</c:v>
                </c:pt>
                <c:pt idx="10">
                  <c:v>7314.5</c:v>
                </c:pt>
                <c:pt idx="11">
                  <c:v>486</c:v>
                </c:pt>
                <c:pt idx="12">
                  <c:v>825.75</c:v>
                </c:pt>
                <c:pt idx="13">
                  <c:v>5669</c:v>
                </c:pt>
                <c:pt idx="14">
                  <c:v>8384</c:v>
                </c:pt>
                <c:pt idx="15">
                  <c:v>134827</c:v>
                </c:pt>
                <c:pt idx="16">
                  <c:v>22376.75</c:v>
                </c:pt>
                <c:pt idx="17">
                  <c:v>3462.75</c:v>
                </c:pt>
                <c:pt idx="18">
                  <c:v>482</c:v>
                </c:pt>
                <c:pt idx="19">
                  <c:v>4</c:v>
                </c:pt>
                <c:pt idx="20">
                  <c:v>0</c:v>
                </c:pt>
                <c:pt idx="21">
                  <c:v>41609</c:v>
                </c:pt>
                <c:pt idx="22">
                  <c:v>11362.25</c:v>
                </c:pt>
                <c:pt idx="23">
                  <c:v>12377</c:v>
                </c:pt>
                <c:pt idx="24">
                  <c:v>835</c:v>
                </c:pt>
                <c:pt idx="25">
                  <c:v>413480</c:v>
                </c:pt>
                <c:pt idx="26">
                  <c:v>18553</c:v>
                </c:pt>
                <c:pt idx="27">
                  <c:v>2579.75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0</c:v>
                </c:pt>
                <c:pt idx="1">
                  <c:v>10634.75</c:v>
                </c:pt>
                <c:pt idx="2">
                  <c:v>1116.75</c:v>
                </c:pt>
                <c:pt idx="3">
                  <c:v>0</c:v>
                </c:pt>
                <c:pt idx="4">
                  <c:v>372092</c:v>
                </c:pt>
                <c:pt idx="5">
                  <c:v>16301.75</c:v>
                </c:pt>
                <c:pt idx="6">
                  <c:v>6047</c:v>
                </c:pt>
                <c:pt idx="7">
                  <c:v>295727.75</c:v>
                </c:pt>
                <c:pt idx="8">
                  <c:v>36923</c:v>
                </c:pt>
                <c:pt idx="9">
                  <c:v>2789</c:v>
                </c:pt>
                <c:pt idx="10">
                  <c:v>4827.25</c:v>
                </c:pt>
                <c:pt idx="11">
                  <c:v>487</c:v>
                </c:pt>
                <c:pt idx="12">
                  <c:v>1053</c:v>
                </c:pt>
                <c:pt idx="13">
                  <c:v>5190</c:v>
                </c:pt>
                <c:pt idx="14">
                  <c:v>7990.5</c:v>
                </c:pt>
                <c:pt idx="15">
                  <c:v>109692</c:v>
                </c:pt>
                <c:pt idx="16">
                  <c:v>1815</c:v>
                </c:pt>
                <c:pt idx="17">
                  <c:v>3236.75</c:v>
                </c:pt>
                <c:pt idx="18">
                  <c:v>501.5</c:v>
                </c:pt>
                <c:pt idx="19">
                  <c:v>27.5</c:v>
                </c:pt>
                <c:pt idx="20">
                  <c:v>0</c:v>
                </c:pt>
                <c:pt idx="21">
                  <c:v>37311</c:v>
                </c:pt>
                <c:pt idx="22">
                  <c:v>9155.75</c:v>
                </c:pt>
                <c:pt idx="23">
                  <c:v>12511.75</c:v>
                </c:pt>
                <c:pt idx="24">
                  <c:v>1068</c:v>
                </c:pt>
                <c:pt idx="25">
                  <c:v>410014</c:v>
                </c:pt>
                <c:pt idx="26">
                  <c:v>17638</c:v>
                </c:pt>
                <c:pt idx="27">
                  <c:v>2806.5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6754528"/>
        <c:axId val="8022541"/>
      </c:barChart>
      <c:catAx>
        <c:axId val="567545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022541"/>
        <c:crosses val="autoZero"/>
        <c:auto val="1"/>
        <c:lblAlgn val="ctr"/>
        <c:lblOffset val="100"/>
        <c:noMultiLvlLbl val="0"/>
      </c:catAx>
      <c:valAx>
        <c:axId val="802254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75452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530</c:v>
                </c:pt>
                <c:pt idx="2">
                  <c:v>7</c:v>
                </c:pt>
                <c:pt idx="3">
                  <c:v>0</c:v>
                </c:pt>
                <c:pt idx="4">
                  <c:v>307631</c:v>
                </c:pt>
                <c:pt idx="5">
                  <c:v>1497.75</c:v>
                </c:pt>
                <c:pt idx="6">
                  <c:v>2</c:v>
                </c:pt>
                <c:pt idx="7">
                  <c:v>122485</c:v>
                </c:pt>
                <c:pt idx="8">
                  <c:v>389</c:v>
                </c:pt>
                <c:pt idx="9">
                  <c:v>202</c:v>
                </c:pt>
                <c:pt idx="10">
                  <c:v>20</c:v>
                </c:pt>
                <c:pt idx="11">
                  <c:v>0</c:v>
                </c:pt>
                <c:pt idx="12">
                  <c:v>48.5</c:v>
                </c:pt>
                <c:pt idx="13">
                  <c:v>2</c:v>
                </c:pt>
                <c:pt idx="14">
                  <c:v>838</c:v>
                </c:pt>
                <c:pt idx="15">
                  <c:v>87313</c:v>
                </c:pt>
                <c:pt idx="16">
                  <c:v>20259.25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4778</c:v>
                </c:pt>
                <c:pt idx="22">
                  <c:v>1814.5</c:v>
                </c:pt>
                <c:pt idx="23">
                  <c:v>0</c:v>
                </c:pt>
                <c:pt idx="24">
                  <c:v>0</c:v>
                </c:pt>
                <c:pt idx="25">
                  <c:v>188051</c:v>
                </c:pt>
                <c:pt idx="26">
                  <c:v>1445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38</c:v>
                </c:pt>
                <c:pt idx="2">
                  <c:v>0</c:v>
                </c:pt>
                <c:pt idx="3">
                  <c:v>0</c:v>
                </c:pt>
                <c:pt idx="4">
                  <c:v>314859</c:v>
                </c:pt>
                <c:pt idx="5">
                  <c:v>1619</c:v>
                </c:pt>
                <c:pt idx="6">
                  <c:v>0</c:v>
                </c:pt>
                <c:pt idx="7">
                  <c:v>142361</c:v>
                </c:pt>
                <c:pt idx="8">
                  <c:v>394.75</c:v>
                </c:pt>
                <c:pt idx="9">
                  <c:v>0</c:v>
                </c:pt>
                <c:pt idx="10">
                  <c:v>10</c:v>
                </c:pt>
                <c:pt idx="11">
                  <c:v>0</c:v>
                </c:pt>
                <c:pt idx="12">
                  <c:v>30.75</c:v>
                </c:pt>
                <c:pt idx="13">
                  <c:v>4</c:v>
                </c:pt>
                <c:pt idx="14">
                  <c:v>806</c:v>
                </c:pt>
                <c:pt idx="15">
                  <c:v>63093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2220</c:v>
                </c:pt>
                <c:pt idx="22">
                  <c:v>1476.25</c:v>
                </c:pt>
                <c:pt idx="23">
                  <c:v>0</c:v>
                </c:pt>
                <c:pt idx="24">
                  <c:v>0</c:v>
                </c:pt>
                <c:pt idx="25">
                  <c:v>224461</c:v>
                </c:pt>
                <c:pt idx="26">
                  <c:v>1154</c:v>
                </c:pt>
                <c:pt idx="2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1313274"/>
        <c:axId val="62311872"/>
      </c:barChart>
      <c:catAx>
        <c:axId val="3131327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311872"/>
        <c:crosses val="autoZero"/>
        <c:auto val="1"/>
        <c:lblAlgn val="ctr"/>
        <c:lblOffset val="100"/>
        <c:noMultiLvlLbl val="0"/>
      </c:catAx>
      <c:valAx>
        <c:axId val="6231187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31327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11820</c:v>
                </c:pt>
                <c:pt idx="2">
                  <c:v>340</c:v>
                </c:pt>
                <c:pt idx="3">
                  <c:v>0</c:v>
                </c:pt>
                <c:pt idx="4">
                  <c:v>0</c:v>
                </c:pt>
                <c:pt idx="5">
                  <c:v>14081.75</c:v>
                </c:pt>
                <c:pt idx="6">
                  <c:v>6188</c:v>
                </c:pt>
                <c:pt idx="7">
                  <c:v>16296.5</c:v>
                </c:pt>
                <c:pt idx="8">
                  <c:v>1463.75</c:v>
                </c:pt>
                <c:pt idx="9">
                  <c:v>890</c:v>
                </c:pt>
                <c:pt idx="10">
                  <c:v>201.5</c:v>
                </c:pt>
                <c:pt idx="11">
                  <c:v>470</c:v>
                </c:pt>
                <c:pt idx="12">
                  <c:v>161.25</c:v>
                </c:pt>
                <c:pt idx="13">
                  <c:v>1375</c:v>
                </c:pt>
                <c:pt idx="14">
                  <c:v>6691</c:v>
                </c:pt>
                <c:pt idx="15">
                  <c:v>41331</c:v>
                </c:pt>
                <c:pt idx="16">
                  <c:v>624.5</c:v>
                </c:pt>
                <c:pt idx="17">
                  <c:v>790</c:v>
                </c:pt>
                <c:pt idx="18">
                  <c:v>482</c:v>
                </c:pt>
                <c:pt idx="19">
                  <c:v>0</c:v>
                </c:pt>
                <c:pt idx="20">
                  <c:v>0</c:v>
                </c:pt>
                <c:pt idx="21">
                  <c:v>31743</c:v>
                </c:pt>
                <c:pt idx="22">
                  <c:v>1928.25</c:v>
                </c:pt>
                <c:pt idx="23">
                  <c:v>12219</c:v>
                </c:pt>
                <c:pt idx="24">
                  <c:v>0</c:v>
                </c:pt>
                <c:pt idx="25">
                  <c:v>15864</c:v>
                </c:pt>
                <c:pt idx="26">
                  <c:v>1148</c:v>
                </c:pt>
                <c:pt idx="27">
                  <c:v>2228.5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8683.5</c:v>
                </c:pt>
                <c:pt idx="2">
                  <c:v>457.75</c:v>
                </c:pt>
                <c:pt idx="3">
                  <c:v>0</c:v>
                </c:pt>
                <c:pt idx="4">
                  <c:v>0</c:v>
                </c:pt>
                <c:pt idx="5">
                  <c:v>12192.75</c:v>
                </c:pt>
                <c:pt idx="6">
                  <c:v>6047</c:v>
                </c:pt>
                <c:pt idx="7">
                  <c:v>16857.75</c:v>
                </c:pt>
                <c:pt idx="8">
                  <c:v>1259.5</c:v>
                </c:pt>
                <c:pt idx="9">
                  <c:v>586</c:v>
                </c:pt>
                <c:pt idx="10">
                  <c:v>408.5</c:v>
                </c:pt>
                <c:pt idx="11">
                  <c:v>469</c:v>
                </c:pt>
                <c:pt idx="12">
                  <c:v>173.5</c:v>
                </c:pt>
                <c:pt idx="13">
                  <c:v>460</c:v>
                </c:pt>
                <c:pt idx="14">
                  <c:v>6333.5</c:v>
                </c:pt>
                <c:pt idx="15">
                  <c:v>40269</c:v>
                </c:pt>
                <c:pt idx="16">
                  <c:v>671</c:v>
                </c:pt>
                <c:pt idx="17">
                  <c:v>200</c:v>
                </c:pt>
                <c:pt idx="18">
                  <c:v>501.5</c:v>
                </c:pt>
                <c:pt idx="19">
                  <c:v>0</c:v>
                </c:pt>
                <c:pt idx="20">
                  <c:v>0</c:v>
                </c:pt>
                <c:pt idx="21">
                  <c:v>31205</c:v>
                </c:pt>
                <c:pt idx="22">
                  <c:v>1761</c:v>
                </c:pt>
                <c:pt idx="23">
                  <c:v>12450.75</c:v>
                </c:pt>
                <c:pt idx="24">
                  <c:v>0</c:v>
                </c:pt>
                <c:pt idx="25">
                  <c:v>14744</c:v>
                </c:pt>
                <c:pt idx="26">
                  <c:v>1567</c:v>
                </c:pt>
                <c:pt idx="27">
                  <c:v>2406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885327"/>
        <c:axId val="13835843"/>
      </c:barChart>
      <c:catAx>
        <c:axId val="4288532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35843"/>
        <c:crosses val="autoZero"/>
        <c:auto val="1"/>
        <c:lblAlgn val="ctr"/>
        <c:lblOffset val="100"/>
        <c:noMultiLvlLbl val="0"/>
      </c:catAx>
      <c:valAx>
        <c:axId val="1383584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88532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2</c:v>
                </c:pt>
                <c:pt idx="1">
                  <c:v>3345.25</c:v>
                </c:pt>
                <c:pt idx="2">
                  <c:v>1533</c:v>
                </c:pt>
                <c:pt idx="3">
                  <c:v>0</c:v>
                </c:pt>
                <c:pt idx="4">
                  <c:v>48762</c:v>
                </c:pt>
                <c:pt idx="5">
                  <c:v>2113.5</c:v>
                </c:pt>
                <c:pt idx="6">
                  <c:v>16</c:v>
                </c:pt>
                <c:pt idx="7">
                  <c:v>153355</c:v>
                </c:pt>
                <c:pt idx="8">
                  <c:v>28670.25</c:v>
                </c:pt>
                <c:pt idx="9">
                  <c:v>3111</c:v>
                </c:pt>
                <c:pt idx="10">
                  <c:v>7093</c:v>
                </c:pt>
                <c:pt idx="11">
                  <c:v>16</c:v>
                </c:pt>
                <c:pt idx="12">
                  <c:v>616</c:v>
                </c:pt>
                <c:pt idx="13">
                  <c:v>4292</c:v>
                </c:pt>
                <c:pt idx="14">
                  <c:v>855</c:v>
                </c:pt>
                <c:pt idx="15">
                  <c:v>6183</c:v>
                </c:pt>
                <c:pt idx="16">
                  <c:v>1493</c:v>
                </c:pt>
                <c:pt idx="17">
                  <c:v>2672.75</c:v>
                </c:pt>
                <c:pt idx="18">
                  <c:v>0</c:v>
                </c:pt>
                <c:pt idx="19">
                  <c:v>4</c:v>
                </c:pt>
                <c:pt idx="20">
                  <c:v>0</c:v>
                </c:pt>
                <c:pt idx="21">
                  <c:v>5088</c:v>
                </c:pt>
                <c:pt idx="22">
                  <c:v>7619.5</c:v>
                </c:pt>
                <c:pt idx="23">
                  <c:v>158</c:v>
                </c:pt>
                <c:pt idx="24">
                  <c:v>835</c:v>
                </c:pt>
                <c:pt idx="25">
                  <c:v>209565</c:v>
                </c:pt>
                <c:pt idx="26">
                  <c:v>15960</c:v>
                </c:pt>
                <c:pt idx="27">
                  <c:v>351.25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1913.25</c:v>
                </c:pt>
                <c:pt idx="2">
                  <c:v>659</c:v>
                </c:pt>
                <c:pt idx="3">
                  <c:v>0</c:v>
                </c:pt>
                <c:pt idx="4">
                  <c:v>57233</c:v>
                </c:pt>
                <c:pt idx="5">
                  <c:v>2490</c:v>
                </c:pt>
                <c:pt idx="6">
                  <c:v>0</c:v>
                </c:pt>
                <c:pt idx="7">
                  <c:v>136509</c:v>
                </c:pt>
                <c:pt idx="8">
                  <c:v>35268.75</c:v>
                </c:pt>
                <c:pt idx="9">
                  <c:v>2203</c:v>
                </c:pt>
                <c:pt idx="10">
                  <c:v>4408.75</c:v>
                </c:pt>
                <c:pt idx="11">
                  <c:v>18</c:v>
                </c:pt>
                <c:pt idx="12">
                  <c:v>848.75</c:v>
                </c:pt>
                <c:pt idx="13">
                  <c:v>4726</c:v>
                </c:pt>
                <c:pt idx="14">
                  <c:v>851</c:v>
                </c:pt>
                <c:pt idx="15">
                  <c:v>6330</c:v>
                </c:pt>
                <c:pt idx="16">
                  <c:v>1142</c:v>
                </c:pt>
                <c:pt idx="17">
                  <c:v>3036.75</c:v>
                </c:pt>
                <c:pt idx="18">
                  <c:v>0</c:v>
                </c:pt>
                <c:pt idx="19">
                  <c:v>27.5</c:v>
                </c:pt>
                <c:pt idx="20">
                  <c:v>0</c:v>
                </c:pt>
                <c:pt idx="21">
                  <c:v>3886</c:v>
                </c:pt>
                <c:pt idx="22">
                  <c:v>5918.5</c:v>
                </c:pt>
                <c:pt idx="23">
                  <c:v>61</c:v>
                </c:pt>
                <c:pt idx="24">
                  <c:v>1068</c:v>
                </c:pt>
                <c:pt idx="25">
                  <c:v>170809</c:v>
                </c:pt>
                <c:pt idx="26">
                  <c:v>14917</c:v>
                </c:pt>
                <c:pt idx="27">
                  <c:v>396.5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726952"/>
        <c:axId val="25681432"/>
      </c:barChart>
      <c:catAx>
        <c:axId val="587269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681432"/>
        <c:crosses val="autoZero"/>
        <c:auto val="1"/>
        <c:lblAlgn val="ctr"/>
        <c:lblOffset val="100"/>
        <c:noMultiLvlLbl val="0"/>
      </c:catAx>
      <c:valAx>
        <c:axId val="2568143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72695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81</c:v>
                </c:pt>
                <c:pt idx="1">
                  <c:v>64</c:v>
                </c:pt>
                <c:pt idx="2">
                  <c:v>110</c:v>
                </c:pt>
                <c:pt idx="3">
                  <c:v>59</c:v>
                </c:pt>
                <c:pt idx="4">
                  <c:v>2467</c:v>
                </c:pt>
                <c:pt idx="5">
                  <c:v>138</c:v>
                </c:pt>
                <c:pt idx="6">
                  <c:v>2982</c:v>
                </c:pt>
                <c:pt idx="7">
                  <c:v>553</c:v>
                </c:pt>
                <c:pt idx="8">
                  <c:v>189</c:v>
                </c:pt>
                <c:pt idx="9">
                  <c:v>168</c:v>
                </c:pt>
                <c:pt idx="10">
                  <c:v>100</c:v>
                </c:pt>
                <c:pt idx="11">
                  <c:v>870</c:v>
                </c:pt>
                <c:pt idx="12">
                  <c:v>54</c:v>
                </c:pt>
                <c:pt idx="13">
                  <c:v>86</c:v>
                </c:pt>
                <c:pt idx="14">
                  <c:v>167</c:v>
                </c:pt>
                <c:pt idx="15">
                  <c:v>1260</c:v>
                </c:pt>
                <c:pt idx="16">
                  <c:v>94</c:v>
                </c:pt>
                <c:pt idx="17">
                  <c:v>37</c:v>
                </c:pt>
                <c:pt idx="18">
                  <c:v>69</c:v>
                </c:pt>
                <c:pt idx="19">
                  <c:v>72</c:v>
                </c:pt>
                <c:pt idx="20">
                  <c:v>51</c:v>
                </c:pt>
                <c:pt idx="21">
                  <c:v>1503</c:v>
                </c:pt>
                <c:pt idx="22">
                  <c:v>103</c:v>
                </c:pt>
                <c:pt idx="23">
                  <c:v>56</c:v>
                </c:pt>
                <c:pt idx="24">
                  <c:v>175</c:v>
                </c:pt>
                <c:pt idx="25">
                  <c:v>578</c:v>
                </c:pt>
                <c:pt idx="26">
                  <c:v>124</c:v>
                </c:pt>
                <c:pt idx="27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82</c:v>
                </c:pt>
                <c:pt idx="1">
                  <c:v>54</c:v>
                </c:pt>
                <c:pt idx="2">
                  <c:v>134</c:v>
                </c:pt>
                <c:pt idx="3">
                  <c:v>56</c:v>
                </c:pt>
                <c:pt idx="4">
                  <c:v>2527</c:v>
                </c:pt>
                <c:pt idx="5">
                  <c:v>134</c:v>
                </c:pt>
                <c:pt idx="6">
                  <c:v>3068</c:v>
                </c:pt>
                <c:pt idx="7">
                  <c:v>642</c:v>
                </c:pt>
                <c:pt idx="8">
                  <c:v>197</c:v>
                </c:pt>
                <c:pt idx="9">
                  <c:v>158</c:v>
                </c:pt>
                <c:pt idx="10">
                  <c:v>95</c:v>
                </c:pt>
                <c:pt idx="11">
                  <c:v>861</c:v>
                </c:pt>
                <c:pt idx="12">
                  <c:v>55</c:v>
                </c:pt>
                <c:pt idx="13">
                  <c:v>91</c:v>
                </c:pt>
                <c:pt idx="14">
                  <c:v>205</c:v>
                </c:pt>
                <c:pt idx="15">
                  <c:v>1137</c:v>
                </c:pt>
                <c:pt idx="16">
                  <c:v>129</c:v>
                </c:pt>
                <c:pt idx="17">
                  <c:v>40</c:v>
                </c:pt>
                <c:pt idx="18">
                  <c:v>97</c:v>
                </c:pt>
                <c:pt idx="19">
                  <c:v>79</c:v>
                </c:pt>
                <c:pt idx="20">
                  <c:v>68</c:v>
                </c:pt>
                <c:pt idx="21">
                  <c:v>1406</c:v>
                </c:pt>
                <c:pt idx="22">
                  <c:v>122</c:v>
                </c:pt>
                <c:pt idx="23">
                  <c:v>76</c:v>
                </c:pt>
                <c:pt idx="24">
                  <c:v>202</c:v>
                </c:pt>
                <c:pt idx="25">
                  <c:v>618</c:v>
                </c:pt>
                <c:pt idx="26">
                  <c:v>156</c:v>
                </c:pt>
                <c:pt idx="27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755937"/>
        <c:axId val="52574232"/>
      </c:barChart>
      <c:catAx>
        <c:axId val="1375593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574232"/>
        <c:crosses val="autoZero"/>
        <c:auto val="1"/>
        <c:lblAlgn val="ctr"/>
        <c:lblOffset val="100"/>
        <c:noMultiLvlLbl val="0"/>
      </c:catAx>
      <c:valAx>
        <c:axId val="5257423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75593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776737</c:v>
                </c:pt>
                <c:pt idx="1">
                  <c:v>209715</c:v>
                </c:pt>
                <c:pt idx="2">
                  <c:v>350522</c:v>
                </c:pt>
                <c:pt idx="3">
                  <c:v>366409</c:v>
                </c:pt>
                <c:pt idx="4">
                  <c:v>7635084</c:v>
                </c:pt>
                <c:pt idx="5">
                  <c:v>462228</c:v>
                </c:pt>
                <c:pt idx="6">
                  <c:v>1234685</c:v>
                </c:pt>
                <c:pt idx="7">
                  <c:v>4691831</c:v>
                </c:pt>
                <c:pt idx="8">
                  <c:v>2386800</c:v>
                </c:pt>
                <c:pt idx="9">
                  <c:v>3136445</c:v>
                </c:pt>
                <c:pt idx="10">
                  <c:v>1472105</c:v>
                </c:pt>
                <c:pt idx="11">
                  <c:v>96305</c:v>
                </c:pt>
                <c:pt idx="12">
                  <c:v>407066</c:v>
                </c:pt>
                <c:pt idx="13">
                  <c:v>1342837</c:v>
                </c:pt>
                <c:pt idx="14">
                  <c:v>2553971</c:v>
                </c:pt>
                <c:pt idx="15">
                  <c:v>2898263</c:v>
                </c:pt>
                <c:pt idx="16">
                  <c:v>398496</c:v>
                </c:pt>
                <c:pt idx="17">
                  <c:v>179277</c:v>
                </c:pt>
                <c:pt idx="18">
                  <c:v>44279</c:v>
                </c:pt>
                <c:pt idx="19">
                  <c:v>207702</c:v>
                </c:pt>
                <c:pt idx="20">
                  <c:v>206559</c:v>
                </c:pt>
                <c:pt idx="21">
                  <c:v>1212535</c:v>
                </c:pt>
                <c:pt idx="22">
                  <c:v>412037</c:v>
                </c:pt>
                <c:pt idx="23">
                  <c:v>298881</c:v>
                </c:pt>
                <c:pt idx="24">
                  <c:v>2327148</c:v>
                </c:pt>
                <c:pt idx="25">
                  <c:v>6043562</c:v>
                </c:pt>
                <c:pt idx="26">
                  <c:v>319765</c:v>
                </c:pt>
                <c:pt idx="27">
                  <c:v>90784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1155362</c:v>
                </c:pt>
                <c:pt idx="1">
                  <c:v>204239</c:v>
                </c:pt>
                <c:pt idx="2">
                  <c:v>383984</c:v>
                </c:pt>
                <c:pt idx="3">
                  <c:v>379755</c:v>
                </c:pt>
                <c:pt idx="4">
                  <c:v>8354876</c:v>
                </c:pt>
                <c:pt idx="5">
                  <c:v>398386</c:v>
                </c:pt>
                <c:pt idx="6">
                  <c:v>1107049</c:v>
                </c:pt>
                <c:pt idx="7">
                  <c:v>4935633</c:v>
                </c:pt>
                <c:pt idx="8">
                  <c:v>2984413</c:v>
                </c:pt>
                <c:pt idx="9">
                  <c:v>3075010</c:v>
                </c:pt>
                <c:pt idx="10">
                  <c:v>1049671</c:v>
                </c:pt>
                <c:pt idx="11">
                  <c:v>120214</c:v>
                </c:pt>
                <c:pt idx="12">
                  <c:v>618851</c:v>
                </c:pt>
                <c:pt idx="13">
                  <c:v>1328070</c:v>
                </c:pt>
                <c:pt idx="14">
                  <c:v>2987525</c:v>
                </c:pt>
                <c:pt idx="15">
                  <c:v>2423787</c:v>
                </c:pt>
                <c:pt idx="16">
                  <c:v>299777</c:v>
                </c:pt>
                <c:pt idx="17">
                  <c:v>301259</c:v>
                </c:pt>
                <c:pt idx="18">
                  <c:v>42234</c:v>
                </c:pt>
                <c:pt idx="19">
                  <c:v>260781</c:v>
                </c:pt>
                <c:pt idx="20">
                  <c:v>250353</c:v>
                </c:pt>
                <c:pt idx="21">
                  <c:v>1094816</c:v>
                </c:pt>
                <c:pt idx="22">
                  <c:v>684201</c:v>
                </c:pt>
                <c:pt idx="23">
                  <c:v>390838</c:v>
                </c:pt>
                <c:pt idx="24">
                  <c:v>3079921</c:v>
                </c:pt>
                <c:pt idx="25">
                  <c:v>6291758</c:v>
                </c:pt>
                <c:pt idx="26">
                  <c:v>343259</c:v>
                </c:pt>
                <c:pt idx="27">
                  <c:v>99104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834596"/>
        <c:axId val="58631006"/>
      </c:barChart>
      <c:catAx>
        <c:axId val="138345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631006"/>
        <c:crosses val="autoZero"/>
        <c:auto val="1"/>
        <c:lblAlgn val="ctr"/>
        <c:lblOffset val="100"/>
        <c:noMultiLvlLbl val="0"/>
      </c:catAx>
      <c:valAx>
        <c:axId val="5863100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3459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1209361</c:v>
                </c:pt>
                <c:pt idx="1">
                  <c:v>702046</c:v>
                </c:pt>
                <c:pt idx="2">
                  <c:v>2016323</c:v>
                </c:pt>
                <c:pt idx="3">
                  <c:v>469747</c:v>
                </c:pt>
                <c:pt idx="4">
                  <c:v>43900764</c:v>
                </c:pt>
                <c:pt idx="5">
                  <c:v>1815784</c:v>
                </c:pt>
                <c:pt idx="6">
                  <c:v>16795202</c:v>
                </c:pt>
                <c:pt idx="7">
                  <c:v>22236443</c:v>
                </c:pt>
                <c:pt idx="8">
                  <c:v>3527561</c:v>
                </c:pt>
                <c:pt idx="9">
                  <c:v>3916813</c:v>
                </c:pt>
                <c:pt idx="10">
                  <c:v>1633351</c:v>
                </c:pt>
                <c:pt idx="11">
                  <c:v>6302361</c:v>
                </c:pt>
                <c:pt idx="12">
                  <c:v>678852</c:v>
                </c:pt>
                <c:pt idx="13">
                  <c:v>1397922</c:v>
                </c:pt>
                <c:pt idx="14">
                  <c:v>3120910</c:v>
                </c:pt>
                <c:pt idx="15">
                  <c:v>32113951</c:v>
                </c:pt>
                <c:pt idx="16">
                  <c:v>4116828</c:v>
                </c:pt>
                <c:pt idx="17">
                  <c:v>279259</c:v>
                </c:pt>
                <c:pt idx="18">
                  <c:v>1912089</c:v>
                </c:pt>
                <c:pt idx="19">
                  <c:v>1113218</c:v>
                </c:pt>
                <c:pt idx="20">
                  <c:v>411650</c:v>
                </c:pt>
                <c:pt idx="21">
                  <c:v>21464567</c:v>
                </c:pt>
                <c:pt idx="22">
                  <c:v>1617738</c:v>
                </c:pt>
                <c:pt idx="23">
                  <c:v>419906</c:v>
                </c:pt>
                <c:pt idx="24">
                  <c:v>3355802</c:v>
                </c:pt>
                <c:pt idx="25">
                  <c:v>22116565</c:v>
                </c:pt>
                <c:pt idx="26">
                  <c:v>2990120</c:v>
                </c:pt>
                <c:pt idx="27">
                  <c:v>161592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1556733</c:v>
                </c:pt>
                <c:pt idx="1">
                  <c:v>548180</c:v>
                </c:pt>
                <c:pt idx="2">
                  <c:v>2131887</c:v>
                </c:pt>
                <c:pt idx="3">
                  <c:v>402073</c:v>
                </c:pt>
                <c:pt idx="4">
                  <c:v>48357023</c:v>
                </c:pt>
                <c:pt idx="5">
                  <c:v>2451398</c:v>
                </c:pt>
                <c:pt idx="6">
                  <c:v>17175681</c:v>
                </c:pt>
                <c:pt idx="7">
                  <c:v>25184951</c:v>
                </c:pt>
                <c:pt idx="8">
                  <c:v>4149021</c:v>
                </c:pt>
                <c:pt idx="9">
                  <c:v>2986584</c:v>
                </c:pt>
                <c:pt idx="10">
                  <c:v>1245576</c:v>
                </c:pt>
                <c:pt idx="11">
                  <c:v>6046805</c:v>
                </c:pt>
                <c:pt idx="12">
                  <c:v>768909</c:v>
                </c:pt>
                <c:pt idx="13">
                  <c:v>1579504</c:v>
                </c:pt>
                <c:pt idx="14">
                  <c:v>3970229</c:v>
                </c:pt>
                <c:pt idx="15">
                  <c:v>27981177</c:v>
                </c:pt>
                <c:pt idx="16">
                  <c:v>3506895</c:v>
                </c:pt>
                <c:pt idx="17">
                  <c:v>341682</c:v>
                </c:pt>
                <c:pt idx="18">
                  <c:v>2791936</c:v>
                </c:pt>
                <c:pt idx="19">
                  <c:v>955852</c:v>
                </c:pt>
                <c:pt idx="20">
                  <c:v>525600</c:v>
                </c:pt>
                <c:pt idx="21">
                  <c:v>20201954</c:v>
                </c:pt>
                <c:pt idx="22">
                  <c:v>2350908</c:v>
                </c:pt>
                <c:pt idx="23">
                  <c:v>457634</c:v>
                </c:pt>
                <c:pt idx="24">
                  <c:v>4006881</c:v>
                </c:pt>
                <c:pt idx="25">
                  <c:v>22955435</c:v>
                </c:pt>
                <c:pt idx="26">
                  <c:v>3328548</c:v>
                </c:pt>
                <c:pt idx="27">
                  <c:v>207165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700032"/>
        <c:axId val="65922728"/>
      </c:barChart>
      <c:catAx>
        <c:axId val="87000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922728"/>
        <c:crosses val="autoZero"/>
        <c:auto val="1"/>
        <c:lblAlgn val="ctr"/>
        <c:lblOffset val="100"/>
        <c:noMultiLvlLbl val="0"/>
      </c:catAx>
      <c:valAx>
        <c:axId val="6592272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70003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</c:v>
                </c:pt>
                <c:pt idx="6">
                  <c:v>15</c:v>
                </c:pt>
                <c:pt idx="7">
                  <c:v>23</c:v>
                </c:pt>
                <c:pt idx="8">
                  <c:v>0</c:v>
                </c:pt>
                <c:pt idx="9">
                  <c:v>6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110</c:v>
                </c:pt>
                <c:pt idx="16">
                  <c:v>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90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10</c:v>
                </c:pt>
                <c:pt idx="26">
                  <c:v>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</c:v>
                </c:pt>
                <c:pt idx="6">
                  <c:v>15</c:v>
                </c:pt>
                <c:pt idx="7">
                  <c:v>24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82</c:v>
                </c:pt>
                <c:pt idx="16">
                  <c:v>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69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7</c:v>
                </c:pt>
                <c:pt idx="26">
                  <c:v>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5726000"/>
        <c:axId val="31241100"/>
      </c:barChart>
      <c:catAx>
        <c:axId val="4572600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241100"/>
        <c:crosses val="autoZero"/>
        <c:auto val="1"/>
        <c:lblAlgn val="ctr"/>
        <c:lblOffset val="100"/>
        <c:noMultiLvlLbl val="0"/>
      </c:catAx>
      <c:valAx>
        <c:axId val="3124110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72600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5677</c:v>
                </c:pt>
                <c:pt idx="1">
                  <c:v>10267</c:v>
                </c:pt>
                <c:pt idx="2">
                  <c:v>40956</c:v>
                </c:pt>
                <c:pt idx="3">
                  <c:v>0</c:v>
                </c:pt>
                <c:pt idx="4">
                  <c:v>399875</c:v>
                </c:pt>
                <c:pt idx="5">
                  <c:v>15109</c:v>
                </c:pt>
                <c:pt idx="6">
                  <c:v>308099</c:v>
                </c:pt>
                <c:pt idx="7">
                  <c:v>179492</c:v>
                </c:pt>
                <c:pt idx="8">
                  <c:v>4367</c:v>
                </c:pt>
                <c:pt idx="9">
                  <c:v>8115</c:v>
                </c:pt>
                <c:pt idx="10">
                  <c:v>0</c:v>
                </c:pt>
                <c:pt idx="11">
                  <c:v>147737</c:v>
                </c:pt>
                <c:pt idx="12">
                  <c:v>0</c:v>
                </c:pt>
                <c:pt idx="13">
                  <c:v>0</c:v>
                </c:pt>
                <c:pt idx="14">
                  <c:v>2894</c:v>
                </c:pt>
                <c:pt idx="15">
                  <c:v>416065</c:v>
                </c:pt>
                <c:pt idx="16">
                  <c:v>38904</c:v>
                </c:pt>
                <c:pt idx="17">
                  <c:v>0</c:v>
                </c:pt>
                <c:pt idx="18">
                  <c:v>42318</c:v>
                </c:pt>
                <c:pt idx="19">
                  <c:v>7749</c:v>
                </c:pt>
                <c:pt idx="20">
                  <c:v>0</c:v>
                </c:pt>
                <c:pt idx="21">
                  <c:v>682166</c:v>
                </c:pt>
                <c:pt idx="22">
                  <c:v>6048</c:v>
                </c:pt>
                <c:pt idx="23">
                  <c:v>295</c:v>
                </c:pt>
                <c:pt idx="24">
                  <c:v>0</c:v>
                </c:pt>
                <c:pt idx="25">
                  <c:v>69995</c:v>
                </c:pt>
                <c:pt idx="26">
                  <c:v>9809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9704</c:v>
                </c:pt>
                <c:pt idx="1">
                  <c:v>8151</c:v>
                </c:pt>
                <c:pt idx="2">
                  <c:v>40825</c:v>
                </c:pt>
                <c:pt idx="3">
                  <c:v>0</c:v>
                </c:pt>
                <c:pt idx="4">
                  <c:v>362170</c:v>
                </c:pt>
                <c:pt idx="5">
                  <c:v>33070</c:v>
                </c:pt>
                <c:pt idx="6">
                  <c:v>300769</c:v>
                </c:pt>
                <c:pt idx="7">
                  <c:v>179890</c:v>
                </c:pt>
                <c:pt idx="8">
                  <c:v>13</c:v>
                </c:pt>
                <c:pt idx="9">
                  <c:v>0</c:v>
                </c:pt>
                <c:pt idx="10">
                  <c:v>0</c:v>
                </c:pt>
                <c:pt idx="11">
                  <c:v>134674</c:v>
                </c:pt>
                <c:pt idx="12">
                  <c:v>0</c:v>
                </c:pt>
                <c:pt idx="13">
                  <c:v>0</c:v>
                </c:pt>
                <c:pt idx="14">
                  <c:v>4194</c:v>
                </c:pt>
                <c:pt idx="15">
                  <c:v>343509</c:v>
                </c:pt>
                <c:pt idx="16">
                  <c:v>35376</c:v>
                </c:pt>
                <c:pt idx="17">
                  <c:v>0</c:v>
                </c:pt>
                <c:pt idx="18">
                  <c:v>41045</c:v>
                </c:pt>
                <c:pt idx="19">
                  <c:v>8773</c:v>
                </c:pt>
                <c:pt idx="20">
                  <c:v>0</c:v>
                </c:pt>
                <c:pt idx="21">
                  <c:v>578376</c:v>
                </c:pt>
                <c:pt idx="22">
                  <c:v>11090</c:v>
                </c:pt>
                <c:pt idx="23">
                  <c:v>310</c:v>
                </c:pt>
                <c:pt idx="24">
                  <c:v>0</c:v>
                </c:pt>
                <c:pt idx="25">
                  <c:v>75337</c:v>
                </c:pt>
                <c:pt idx="26">
                  <c:v>6811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5790032"/>
        <c:axId val="865187"/>
      </c:barChart>
      <c:catAx>
        <c:axId val="557900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65187"/>
        <c:crosses val="autoZero"/>
        <c:auto val="1"/>
        <c:lblAlgn val="ctr"/>
        <c:lblOffset val="100"/>
        <c:noMultiLvlLbl val="0"/>
      </c:catAx>
      <c:valAx>
        <c:axId val="86518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79003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10267</c:v>
                </c:pt>
                <c:pt idx="2">
                  <c:v>40956</c:v>
                </c:pt>
                <c:pt idx="3">
                  <c:v>0</c:v>
                </c:pt>
                <c:pt idx="4">
                  <c:v>399875</c:v>
                </c:pt>
                <c:pt idx="5">
                  <c:v>2590</c:v>
                </c:pt>
                <c:pt idx="6">
                  <c:v>256861</c:v>
                </c:pt>
                <c:pt idx="7">
                  <c:v>68438</c:v>
                </c:pt>
                <c:pt idx="8">
                  <c:v>4367</c:v>
                </c:pt>
                <c:pt idx="9">
                  <c:v>0</c:v>
                </c:pt>
                <c:pt idx="10">
                  <c:v>0</c:v>
                </c:pt>
                <c:pt idx="11">
                  <c:v>146889</c:v>
                </c:pt>
                <c:pt idx="12">
                  <c:v>0</c:v>
                </c:pt>
                <c:pt idx="13">
                  <c:v>0</c:v>
                </c:pt>
                <c:pt idx="14">
                  <c:v>2894</c:v>
                </c:pt>
                <c:pt idx="15">
                  <c:v>97332</c:v>
                </c:pt>
                <c:pt idx="16">
                  <c:v>26476</c:v>
                </c:pt>
                <c:pt idx="17">
                  <c:v>0</c:v>
                </c:pt>
                <c:pt idx="18">
                  <c:v>42318</c:v>
                </c:pt>
                <c:pt idx="19">
                  <c:v>7749</c:v>
                </c:pt>
                <c:pt idx="20">
                  <c:v>0</c:v>
                </c:pt>
                <c:pt idx="21">
                  <c:v>430337</c:v>
                </c:pt>
                <c:pt idx="22">
                  <c:v>6048</c:v>
                </c:pt>
                <c:pt idx="23">
                  <c:v>0</c:v>
                </c:pt>
                <c:pt idx="24">
                  <c:v>0</c:v>
                </c:pt>
                <c:pt idx="25">
                  <c:v>51267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5990</c:v>
                </c:pt>
                <c:pt idx="2">
                  <c:v>40825</c:v>
                </c:pt>
                <c:pt idx="3">
                  <c:v>0</c:v>
                </c:pt>
                <c:pt idx="4">
                  <c:v>362170</c:v>
                </c:pt>
                <c:pt idx="5">
                  <c:v>1817</c:v>
                </c:pt>
                <c:pt idx="6">
                  <c:v>244663</c:v>
                </c:pt>
                <c:pt idx="7">
                  <c:v>68854</c:v>
                </c:pt>
                <c:pt idx="8">
                  <c:v>13</c:v>
                </c:pt>
                <c:pt idx="9">
                  <c:v>0</c:v>
                </c:pt>
                <c:pt idx="10">
                  <c:v>0</c:v>
                </c:pt>
                <c:pt idx="11">
                  <c:v>134674</c:v>
                </c:pt>
                <c:pt idx="12">
                  <c:v>0</c:v>
                </c:pt>
                <c:pt idx="13">
                  <c:v>0</c:v>
                </c:pt>
                <c:pt idx="14">
                  <c:v>4194</c:v>
                </c:pt>
                <c:pt idx="15">
                  <c:v>100658</c:v>
                </c:pt>
                <c:pt idx="16">
                  <c:v>25068</c:v>
                </c:pt>
                <c:pt idx="17">
                  <c:v>0</c:v>
                </c:pt>
                <c:pt idx="18">
                  <c:v>41045</c:v>
                </c:pt>
                <c:pt idx="19">
                  <c:v>8773</c:v>
                </c:pt>
                <c:pt idx="20">
                  <c:v>0</c:v>
                </c:pt>
                <c:pt idx="21">
                  <c:v>404236</c:v>
                </c:pt>
                <c:pt idx="22">
                  <c:v>11086</c:v>
                </c:pt>
                <c:pt idx="23">
                  <c:v>0</c:v>
                </c:pt>
                <c:pt idx="24">
                  <c:v>0</c:v>
                </c:pt>
                <c:pt idx="25">
                  <c:v>51083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7509465"/>
        <c:axId val="37854069"/>
      </c:barChart>
      <c:catAx>
        <c:axId val="2750946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854069"/>
        <c:crosses val="autoZero"/>
        <c:auto val="1"/>
        <c:lblAlgn val="ctr"/>
        <c:lblOffset val="100"/>
        <c:noMultiLvlLbl val="0"/>
      </c:catAx>
      <c:valAx>
        <c:axId val="3785406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50946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5677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12519</c:v>
                </c:pt>
                <c:pt idx="6">
                  <c:v>51238</c:v>
                </c:pt>
                <c:pt idx="7">
                  <c:v>111054</c:v>
                </c:pt>
                <c:pt idx="8">
                  <c:v>0</c:v>
                </c:pt>
                <c:pt idx="9">
                  <c:v>8115</c:v>
                </c:pt>
                <c:pt idx="10">
                  <c:v>0</c:v>
                </c:pt>
                <c:pt idx="11">
                  <c:v>848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318733</c:v>
                </c:pt>
                <c:pt idx="16">
                  <c:v>12428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251829</c:v>
                </c:pt>
                <c:pt idx="22">
                  <c:v>0</c:v>
                </c:pt>
                <c:pt idx="23">
                  <c:v>295</c:v>
                </c:pt>
                <c:pt idx="24">
                  <c:v>0</c:v>
                </c:pt>
                <c:pt idx="25">
                  <c:v>18728</c:v>
                </c:pt>
                <c:pt idx="26">
                  <c:v>9809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9704</c:v>
                </c:pt>
                <c:pt idx="1">
                  <c:v>2161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31253</c:v>
                </c:pt>
                <c:pt idx="6">
                  <c:v>56106</c:v>
                </c:pt>
                <c:pt idx="7">
                  <c:v>111036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242851</c:v>
                </c:pt>
                <c:pt idx="16">
                  <c:v>10308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174140</c:v>
                </c:pt>
                <c:pt idx="22">
                  <c:v>4</c:v>
                </c:pt>
                <c:pt idx="23">
                  <c:v>310</c:v>
                </c:pt>
                <c:pt idx="24">
                  <c:v>0</c:v>
                </c:pt>
                <c:pt idx="25">
                  <c:v>24254</c:v>
                </c:pt>
                <c:pt idx="26">
                  <c:v>6811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328183"/>
        <c:axId val="19637140"/>
      </c:barChart>
      <c:catAx>
        <c:axId val="1332818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637140"/>
        <c:crosses val="autoZero"/>
        <c:auto val="1"/>
        <c:lblAlgn val="ctr"/>
        <c:lblOffset val="100"/>
        <c:noMultiLvlLbl val="0"/>
      </c:catAx>
      <c:valAx>
        <c:axId val="1963714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32818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3946</c:v>
                </c:pt>
                <c:pt idx="2">
                  <c:v>12275</c:v>
                </c:pt>
                <c:pt idx="3">
                  <c:v>0</c:v>
                </c:pt>
                <c:pt idx="4">
                  <c:v>92495</c:v>
                </c:pt>
                <c:pt idx="5">
                  <c:v>1569</c:v>
                </c:pt>
                <c:pt idx="6">
                  <c:v>65908</c:v>
                </c:pt>
                <c:pt idx="7">
                  <c:v>23870</c:v>
                </c:pt>
                <c:pt idx="8">
                  <c:v>1952</c:v>
                </c:pt>
                <c:pt idx="9">
                  <c:v>0</c:v>
                </c:pt>
                <c:pt idx="10">
                  <c:v>0</c:v>
                </c:pt>
                <c:pt idx="11">
                  <c:v>39466</c:v>
                </c:pt>
                <c:pt idx="12">
                  <c:v>0</c:v>
                </c:pt>
                <c:pt idx="13">
                  <c:v>0</c:v>
                </c:pt>
                <c:pt idx="14">
                  <c:v>1759</c:v>
                </c:pt>
                <c:pt idx="15">
                  <c:v>43718</c:v>
                </c:pt>
                <c:pt idx="16">
                  <c:v>5891</c:v>
                </c:pt>
                <c:pt idx="17">
                  <c:v>0</c:v>
                </c:pt>
                <c:pt idx="18">
                  <c:v>10620</c:v>
                </c:pt>
                <c:pt idx="19">
                  <c:v>2112</c:v>
                </c:pt>
                <c:pt idx="20">
                  <c:v>0</c:v>
                </c:pt>
                <c:pt idx="21">
                  <c:v>130692</c:v>
                </c:pt>
                <c:pt idx="22">
                  <c:v>2872</c:v>
                </c:pt>
                <c:pt idx="23">
                  <c:v>0</c:v>
                </c:pt>
                <c:pt idx="24">
                  <c:v>0</c:v>
                </c:pt>
                <c:pt idx="25">
                  <c:v>15902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1580</c:v>
                </c:pt>
                <c:pt idx="2">
                  <c:v>11445</c:v>
                </c:pt>
                <c:pt idx="3">
                  <c:v>0</c:v>
                </c:pt>
                <c:pt idx="4">
                  <c:v>81160</c:v>
                </c:pt>
                <c:pt idx="5">
                  <c:v>1102</c:v>
                </c:pt>
                <c:pt idx="6">
                  <c:v>54996</c:v>
                </c:pt>
                <c:pt idx="7">
                  <c:v>22448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33915</c:v>
                </c:pt>
                <c:pt idx="12">
                  <c:v>0</c:v>
                </c:pt>
                <c:pt idx="13">
                  <c:v>0</c:v>
                </c:pt>
                <c:pt idx="14">
                  <c:v>2628</c:v>
                </c:pt>
                <c:pt idx="15">
                  <c:v>44902</c:v>
                </c:pt>
                <c:pt idx="16">
                  <c:v>5466</c:v>
                </c:pt>
                <c:pt idx="17">
                  <c:v>0</c:v>
                </c:pt>
                <c:pt idx="18">
                  <c:v>10120</c:v>
                </c:pt>
                <c:pt idx="19">
                  <c:v>2546</c:v>
                </c:pt>
                <c:pt idx="20">
                  <c:v>0</c:v>
                </c:pt>
                <c:pt idx="21">
                  <c:v>123443</c:v>
                </c:pt>
                <c:pt idx="22">
                  <c:v>5121</c:v>
                </c:pt>
                <c:pt idx="23">
                  <c:v>0</c:v>
                </c:pt>
                <c:pt idx="24">
                  <c:v>0</c:v>
                </c:pt>
                <c:pt idx="25">
                  <c:v>15562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804148"/>
        <c:axId val="13972348"/>
      </c:barChart>
      <c:catAx>
        <c:axId val="6380414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972348"/>
        <c:crosses val="autoZero"/>
        <c:auto val="1"/>
        <c:lblAlgn val="ctr"/>
        <c:lblOffset val="100"/>
        <c:noMultiLvlLbl val="0"/>
      </c:catAx>
      <c:valAx>
        <c:axId val="1397234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80414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544</c:v>
                </c:pt>
                <c:pt idx="2">
                  <c:v>604</c:v>
                </c:pt>
                <c:pt idx="3">
                  <c:v>0</c:v>
                </c:pt>
                <c:pt idx="4">
                  <c:v>382</c:v>
                </c:pt>
                <c:pt idx="5">
                  <c:v>1247</c:v>
                </c:pt>
                <c:pt idx="6">
                  <c:v>5542</c:v>
                </c:pt>
                <c:pt idx="7">
                  <c:v>42823</c:v>
                </c:pt>
                <c:pt idx="8">
                  <c:v>826</c:v>
                </c:pt>
                <c:pt idx="9">
                  <c:v>0</c:v>
                </c:pt>
                <c:pt idx="10">
                  <c:v>8</c:v>
                </c:pt>
                <c:pt idx="11">
                  <c:v>93</c:v>
                </c:pt>
                <c:pt idx="12">
                  <c:v>0</c:v>
                </c:pt>
                <c:pt idx="13">
                  <c:v>13</c:v>
                </c:pt>
                <c:pt idx="14">
                  <c:v>840</c:v>
                </c:pt>
                <c:pt idx="15">
                  <c:v>25400</c:v>
                </c:pt>
                <c:pt idx="16">
                  <c:v>7712</c:v>
                </c:pt>
                <c:pt idx="17">
                  <c:v>5</c:v>
                </c:pt>
                <c:pt idx="18">
                  <c:v>181</c:v>
                </c:pt>
                <c:pt idx="19">
                  <c:v>4</c:v>
                </c:pt>
                <c:pt idx="20">
                  <c:v>11380</c:v>
                </c:pt>
                <c:pt idx="21">
                  <c:v>6878</c:v>
                </c:pt>
                <c:pt idx="22">
                  <c:v>14737</c:v>
                </c:pt>
                <c:pt idx="23">
                  <c:v>479</c:v>
                </c:pt>
                <c:pt idx="24">
                  <c:v>18942</c:v>
                </c:pt>
                <c:pt idx="25">
                  <c:v>26308</c:v>
                </c:pt>
                <c:pt idx="26">
                  <c:v>34081</c:v>
                </c:pt>
                <c:pt idx="2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51</c:v>
                </c:pt>
                <c:pt idx="2">
                  <c:v>239</c:v>
                </c:pt>
                <c:pt idx="3">
                  <c:v>0</c:v>
                </c:pt>
                <c:pt idx="4">
                  <c:v>327</c:v>
                </c:pt>
                <c:pt idx="5">
                  <c:v>1224</c:v>
                </c:pt>
                <c:pt idx="6">
                  <c:v>7840</c:v>
                </c:pt>
                <c:pt idx="7">
                  <c:v>49721</c:v>
                </c:pt>
                <c:pt idx="8">
                  <c:v>1514</c:v>
                </c:pt>
                <c:pt idx="9">
                  <c:v>0</c:v>
                </c:pt>
                <c:pt idx="10">
                  <c:v>29</c:v>
                </c:pt>
                <c:pt idx="11">
                  <c:v>171</c:v>
                </c:pt>
                <c:pt idx="12">
                  <c:v>0</c:v>
                </c:pt>
                <c:pt idx="13">
                  <c:v>0</c:v>
                </c:pt>
                <c:pt idx="14">
                  <c:v>729</c:v>
                </c:pt>
                <c:pt idx="15">
                  <c:v>28255</c:v>
                </c:pt>
                <c:pt idx="16">
                  <c:v>4599</c:v>
                </c:pt>
                <c:pt idx="17">
                  <c:v>16</c:v>
                </c:pt>
                <c:pt idx="18">
                  <c:v>227</c:v>
                </c:pt>
                <c:pt idx="19">
                  <c:v>1</c:v>
                </c:pt>
                <c:pt idx="20">
                  <c:v>19555</c:v>
                </c:pt>
                <c:pt idx="21">
                  <c:v>6530</c:v>
                </c:pt>
                <c:pt idx="22">
                  <c:v>20335</c:v>
                </c:pt>
                <c:pt idx="23">
                  <c:v>944</c:v>
                </c:pt>
                <c:pt idx="24">
                  <c:v>27293</c:v>
                </c:pt>
                <c:pt idx="25">
                  <c:v>51337</c:v>
                </c:pt>
                <c:pt idx="26">
                  <c:v>55801</c:v>
                </c:pt>
                <c:pt idx="2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1253629"/>
        <c:axId val="54215378"/>
      </c:barChart>
      <c:catAx>
        <c:axId val="5125362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215378"/>
        <c:crosses val="autoZero"/>
        <c:auto val="1"/>
        <c:lblAlgn val="ctr"/>
        <c:lblOffset val="100"/>
        <c:noMultiLvlLbl val="0"/>
      </c:catAx>
      <c:valAx>
        <c:axId val="5421537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25362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484985</c:v>
                </c:pt>
                <c:pt idx="1">
                  <c:v>78766</c:v>
                </c:pt>
                <c:pt idx="2">
                  <c:v>69081</c:v>
                </c:pt>
                <c:pt idx="3">
                  <c:v>159708</c:v>
                </c:pt>
                <c:pt idx="4">
                  <c:v>1383712</c:v>
                </c:pt>
                <c:pt idx="5">
                  <c:v>124496</c:v>
                </c:pt>
                <c:pt idx="6">
                  <c:v>16267</c:v>
                </c:pt>
                <c:pt idx="7">
                  <c:v>1334999</c:v>
                </c:pt>
                <c:pt idx="8">
                  <c:v>1594245</c:v>
                </c:pt>
                <c:pt idx="9">
                  <c:v>2247940</c:v>
                </c:pt>
                <c:pt idx="10">
                  <c:v>1074793</c:v>
                </c:pt>
                <c:pt idx="11">
                  <c:v>7125</c:v>
                </c:pt>
                <c:pt idx="12">
                  <c:v>245799</c:v>
                </c:pt>
                <c:pt idx="13">
                  <c:v>960951</c:v>
                </c:pt>
                <c:pt idx="14">
                  <c:v>1493971</c:v>
                </c:pt>
                <c:pt idx="15">
                  <c:v>153317</c:v>
                </c:pt>
                <c:pt idx="16">
                  <c:v>93940</c:v>
                </c:pt>
                <c:pt idx="17">
                  <c:v>124738</c:v>
                </c:pt>
                <c:pt idx="18">
                  <c:v>0</c:v>
                </c:pt>
                <c:pt idx="19">
                  <c:v>119790</c:v>
                </c:pt>
                <c:pt idx="20">
                  <c:v>155523</c:v>
                </c:pt>
                <c:pt idx="21">
                  <c:v>99107</c:v>
                </c:pt>
                <c:pt idx="22">
                  <c:v>192386</c:v>
                </c:pt>
                <c:pt idx="23">
                  <c:v>134123</c:v>
                </c:pt>
                <c:pt idx="24">
                  <c:v>1792370</c:v>
                </c:pt>
                <c:pt idx="25">
                  <c:v>1363147</c:v>
                </c:pt>
                <c:pt idx="26">
                  <c:v>122221</c:v>
                </c:pt>
                <c:pt idx="27">
                  <c:v>33731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73-44A9-9908-6FF0DCE586D0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799384</c:v>
                </c:pt>
                <c:pt idx="1">
                  <c:v>59312</c:v>
                </c:pt>
                <c:pt idx="2">
                  <c:v>79693</c:v>
                </c:pt>
                <c:pt idx="3">
                  <c:v>217588</c:v>
                </c:pt>
                <c:pt idx="4">
                  <c:v>1626409</c:v>
                </c:pt>
                <c:pt idx="5">
                  <c:v>118351</c:v>
                </c:pt>
                <c:pt idx="6">
                  <c:v>72571</c:v>
                </c:pt>
                <c:pt idx="7">
                  <c:v>1128563</c:v>
                </c:pt>
                <c:pt idx="8">
                  <c:v>2039022</c:v>
                </c:pt>
                <c:pt idx="9">
                  <c:v>2184615</c:v>
                </c:pt>
                <c:pt idx="10">
                  <c:v>669633</c:v>
                </c:pt>
                <c:pt idx="11">
                  <c:v>53275</c:v>
                </c:pt>
                <c:pt idx="12">
                  <c:v>362600</c:v>
                </c:pt>
                <c:pt idx="13">
                  <c:v>725050</c:v>
                </c:pt>
                <c:pt idx="14">
                  <c:v>1760007</c:v>
                </c:pt>
                <c:pt idx="15">
                  <c:v>170616</c:v>
                </c:pt>
                <c:pt idx="16">
                  <c:v>196813</c:v>
                </c:pt>
                <c:pt idx="17">
                  <c:v>240790</c:v>
                </c:pt>
                <c:pt idx="18">
                  <c:v>1</c:v>
                </c:pt>
                <c:pt idx="19">
                  <c:v>162768</c:v>
                </c:pt>
                <c:pt idx="20">
                  <c:v>189734</c:v>
                </c:pt>
                <c:pt idx="21">
                  <c:v>63703</c:v>
                </c:pt>
                <c:pt idx="22">
                  <c:v>388384</c:v>
                </c:pt>
                <c:pt idx="23">
                  <c:v>195496</c:v>
                </c:pt>
                <c:pt idx="24">
                  <c:v>2379394</c:v>
                </c:pt>
                <c:pt idx="25">
                  <c:v>1313511</c:v>
                </c:pt>
                <c:pt idx="26">
                  <c:v>118767</c:v>
                </c:pt>
                <c:pt idx="27">
                  <c:v>54619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73-44A9-9908-6FF0DCE586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186041"/>
        <c:axId val="5383550"/>
      </c:barChart>
      <c:catAx>
        <c:axId val="1018604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83550"/>
        <c:crosses val="autoZero"/>
        <c:auto val="1"/>
        <c:lblAlgn val="ctr"/>
        <c:lblOffset val="100"/>
        <c:noMultiLvlLbl val="0"/>
      </c:catAx>
      <c:valAx>
        <c:axId val="538355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18604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353040</c:v>
                </c:pt>
                <c:pt idx="1">
                  <c:v>0</c:v>
                </c:pt>
                <c:pt idx="2">
                  <c:v>0</c:v>
                </c:pt>
                <c:pt idx="3">
                  <c:v>27068</c:v>
                </c:pt>
                <c:pt idx="4">
                  <c:v>868151</c:v>
                </c:pt>
                <c:pt idx="5">
                  <c:v>0</c:v>
                </c:pt>
                <c:pt idx="6">
                  <c:v>9492</c:v>
                </c:pt>
                <c:pt idx="7">
                  <c:v>475061</c:v>
                </c:pt>
                <c:pt idx="8">
                  <c:v>1196471</c:v>
                </c:pt>
                <c:pt idx="9">
                  <c:v>1829355</c:v>
                </c:pt>
                <c:pt idx="10">
                  <c:v>603302</c:v>
                </c:pt>
                <c:pt idx="11">
                  <c:v>6990</c:v>
                </c:pt>
                <c:pt idx="12">
                  <c:v>171157</c:v>
                </c:pt>
                <c:pt idx="13">
                  <c:v>113352</c:v>
                </c:pt>
                <c:pt idx="14">
                  <c:v>1088925</c:v>
                </c:pt>
                <c:pt idx="15">
                  <c:v>94077</c:v>
                </c:pt>
                <c:pt idx="16">
                  <c:v>6376</c:v>
                </c:pt>
                <c:pt idx="17">
                  <c:v>0</c:v>
                </c:pt>
                <c:pt idx="18">
                  <c:v>0</c:v>
                </c:pt>
                <c:pt idx="19">
                  <c:v>73422</c:v>
                </c:pt>
                <c:pt idx="20">
                  <c:v>0</c:v>
                </c:pt>
                <c:pt idx="21">
                  <c:v>34817</c:v>
                </c:pt>
                <c:pt idx="22">
                  <c:v>21630</c:v>
                </c:pt>
                <c:pt idx="23">
                  <c:v>18175</c:v>
                </c:pt>
                <c:pt idx="24">
                  <c:v>1160306</c:v>
                </c:pt>
                <c:pt idx="25">
                  <c:v>262429</c:v>
                </c:pt>
                <c:pt idx="26">
                  <c:v>0</c:v>
                </c:pt>
                <c:pt idx="27">
                  <c:v>9277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12-4917-BE5C-7B0E34E75049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442133</c:v>
                </c:pt>
                <c:pt idx="1">
                  <c:v>3500</c:v>
                </c:pt>
                <c:pt idx="2">
                  <c:v>6400</c:v>
                </c:pt>
                <c:pt idx="3">
                  <c:v>23657</c:v>
                </c:pt>
                <c:pt idx="4">
                  <c:v>1129184</c:v>
                </c:pt>
                <c:pt idx="5">
                  <c:v>0</c:v>
                </c:pt>
                <c:pt idx="6">
                  <c:v>62381</c:v>
                </c:pt>
                <c:pt idx="7">
                  <c:v>332364</c:v>
                </c:pt>
                <c:pt idx="8">
                  <c:v>1618798</c:v>
                </c:pt>
                <c:pt idx="9">
                  <c:v>1595457</c:v>
                </c:pt>
                <c:pt idx="10">
                  <c:v>399736</c:v>
                </c:pt>
                <c:pt idx="11">
                  <c:v>52922</c:v>
                </c:pt>
                <c:pt idx="12">
                  <c:v>165290</c:v>
                </c:pt>
                <c:pt idx="13">
                  <c:v>119538</c:v>
                </c:pt>
                <c:pt idx="14">
                  <c:v>1389678</c:v>
                </c:pt>
                <c:pt idx="15">
                  <c:v>124012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116242</c:v>
                </c:pt>
                <c:pt idx="20">
                  <c:v>0</c:v>
                </c:pt>
                <c:pt idx="21">
                  <c:v>32911</c:v>
                </c:pt>
                <c:pt idx="22">
                  <c:v>19526</c:v>
                </c:pt>
                <c:pt idx="23">
                  <c:v>56054</c:v>
                </c:pt>
                <c:pt idx="24">
                  <c:v>1330467</c:v>
                </c:pt>
                <c:pt idx="25">
                  <c:v>255018</c:v>
                </c:pt>
                <c:pt idx="26">
                  <c:v>0</c:v>
                </c:pt>
                <c:pt idx="27">
                  <c:v>7980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12-4917-BE5C-7B0E34E75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7454874"/>
        <c:axId val="33456270"/>
      </c:barChart>
      <c:catAx>
        <c:axId val="5745487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456270"/>
        <c:crosses val="autoZero"/>
        <c:auto val="1"/>
        <c:lblAlgn val="ctr"/>
        <c:lblOffset val="100"/>
        <c:noMultiLvlLbl val="0"/>
      </c:catAx>
      <c:valAx>
        <c:axId val="3345627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45487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120066</c:v>
                </c:pt>
                <c:pt idx="1">
                  <c:v>59879</c:v>
                </c:pt>
                <c:pt idx="2">
                  <c:v>8801</c:v>
                </c:pt>
                <c:pt idx="3">
                  <c:v>125332</c:v>
                </c:pt>
                <c:pt idx="4">
                  <c:v>6679</c:v>
                </c:pt>
                <c:pt idx="5">
                  <c:v>119753</c:v>
                </c:pt>
                <c:pt idx="6">
                  <c:v>6640</c:v>
                </c:pt>
                <c:pt idx="7">
                  <c:v>217288</c:v>
                </c:pt>
                <c:pt idx="8">
                  <c:v>122473</c:v>
                </c:pt>
                <c:pt idx="9">
                  <c:v>379159</c:v>
                </c:pt>
                <c:pt idx="10">
                  <c:v>466698</c:v>
                </c:pt>
                <c:pt idx="11">
                  <c:v>0</c:v>
                </c:pt>
                <c:pt idx="12">
                  <c:v>71161</c:v>
                </c:pt>
                <c:pt idx="13">
                  <c:v>806175</c:v>
                </c:pt>
                <c:pt idx="14">
                  <c:v>403540</c:v>
                </c:pt>
                <c:pt idx="15">
                  <c:v>27101</c:v>
                </c:pt>
                <c:pt idx="16">
                  <c:v>78351</c:v>
                </c:pt>
                <c:pt idx="17">
                  <c:v>92996</c:v>
                </c:pt>
                <c:pt idx="18">
                  <c:v>0</c:v>
                </c:pt>
                <c:pt idx="19">
                  <c:v>13973</c:v>
                </c:pt>
                <c:pt idx="20">
                  <c:v>91379</c:v>
                </c:pt>
                <c:pt idx="21">
                  <c:v>18359</c:v>
                </c:pt>
                <c:pt idx="22">
                  <c:v>124793</c:v>
                </c:pt>
                <c:pt idx="23">
                  <c:v>97711</c:v>
                </c:pt>
                <c:pt idx="24">
                  <c:v>549599</c:v>
                </c:pt>
                <c:pt idx="25">
                  <c:v>143270</c:v>
                </c:pt>
                <c:pt idx="26">
                  <c:v>4346</c:v>
                </c:pt>
                <c:pt idx="27">
                  <c:v>5510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F2-40F4-B420-C03F28DA83C0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332554</c:v>
                </c:pt>
                <c:pt idx="1">
                  <c:v>42080</c:v>
                </c:pt>
                <c:pt idx="2">
                  <c:v>23478</c:v>
                </c:pt>
                <c:pt idx="3">
                  <c:v>183141</c:v>
                </c:pt>
                <c:pt idx="4">
                  <c:v>28151</c:v>
                </c:pt>
                <c:pt idx="5">
                  <c:v>116836</c:v>
                </c:pt>
                <c:pt idx="6">
                  <c:v>10180</c:v>
                </c:pt>
                <c:pt idx="7">
                  <c:v>241920</c:v>
                </c:pt>
                <c:pt idx="8">
                  <c:v>164477</c:v>
                </c:pt>
                <c:pt idx="9">
                  <c:v>558746</c:v>
                </c:pt>
                <c:pt idx="10">
                  <c:v>255465</c:v>
                </c:pt>
                <c:pt idx="11">
                  <c:v>0</c:v>
                </c:pt>
                <c:pt idx="12">
                  <c:v>189618</c:v>
                </c:pt>
                <c:pt idx="13">
                  <c:v>530134</c:v>
                </c:pt>
                <c:pt idx="14">
                  <c:v>369381</c:v>
                </c:pt>
                <c:pt idx="15">
                  <c:v>15500</c:v>
                </c:pt>
                <c:pt idx="16">
                  <c:v>179007</c:v>
                </c:pt>
                <c:pt idx="17">
                  <c:v>217105</c:v>
                </c:pt>
                <c:pt idx="18">
                  <c:v>0</c:v>
                </c:pt>
                <c:pt idx="19">
                  <c:v>20975</c:v>
                </c:pt>
                <c:pt idx="20">
                  <c:v>72223</c:v>
                </c:pt>
                <c:pt idx="21">
                  <c:v>4303</c:v>
                </c:pt>
                <c:pt idx="22">
                  <c:v>309098</c:v>
                </c:pt>
                <c:pt idx="23">
                  <c:v>131623</c:v>
                </c:pt>
                <c:pt idx="24">
                  <c:v>961313</c:v>
                </c:pt>
                <c:pt idx="25">
                  <c:v>196511</c:v>
                </c:pt>
                <c:pt idx="26">
                  <c:v>3505</c:v>
                </c:pt>
                <c:pt idx="27">
                  <c:v>21539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F2-40F4-B420-C03F28DA8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447513"/>
        <c:axId val="51620307"/>
      </c:barChart>
      <c:catAx>
        <c:axId val="2644751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620307"/>
        <c:crosses val="autoZero"/>
        <c:auto val="1"/>
        <c:lblAlgn val="ctr"/>
        <c:lblOffset val="100"/>
        <c:noMultiLvlLbl val="0"/>
      </c:catAx>
      <c:valAx>
        <c:axId val="5162030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44751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503931</c:v>
                </c:pt>
                <c:pt idx="1">
                  <c:v>4031</c:v>
                </c:pt>
                <c:pt idx="2">
                  <c:v>0</c:v>
                </c:pt>
                <c:pt idx="3">
                  <c:v>32180</c:v>
                </c:pt>
                <c:pt idx="4">
                  <c:v>2204856</c:v>
                </c:pt>
                <c:pt idx="5">
                  <c:v>32846</c:v>
                </c:pt>
                <c:pt idx="6">
                  <c:v>142236</c:v>
                </c:pt>
                <c:pt idx="7">
                  <c:v>713548</c:v>
                </c:pt>
                <c:pt idx="8">
                  <c:v>1480144</c:v>
                </c:pt>
                <c:pt idx="9">
                  <c:v>2491700</c:v>
                </c:pt>
                <c:pt idx="10">
                  <c:v>829377</c:v>
                </c:pt>
                <c:pt idx="11">
                  <c:v>43767</c:v>
                </c:pt>
                <c:pt idx="12">
                  <c:v>190164</c:v>
                </c:pt>
                <c:pt idx="13">
                  <c:v>125812</c:v>
                </c:pt>
                <c:pt idx="14">
                  <c:v>1849987</c:v>
                </c:pt>
                <c:pt idx="15">
                  <c:v>917064</c:v>
                </c:pt>
                <c:pt idx="16">
                  <c:v>17664</c:v>
                </c:pt>
                <c:pt idx="17">
                  <c:v>0</c:v>
                </c:pt>
                <c:pt idx="18">
                  <c:v>4578</c:v>
                </c:pt>
                <c:pt idx="19">
                  <c:v>111691</c:v>
                </c:pt>
                <c:pt idx="20">
                  <c:v>0</c:v>
                </c:pt>
                <c:pt idx="21">
                  <c:v>350069</c:v>
                </c:pt>
                <c:pt idx="22">
                  <c:v>23670</c:v>
                </c:pt>
                <c:pt idx="23">
                  <c:v>20670</c:v>
                </c:pt>
                <c:pt idx="24">
                  <c:v>1613941</c:v>
                </c:pt>
                <c:pt idx="25">
                  <c:v>340333</c:v>
                </c:pt>
                <c:pt idx="26">
                  <c:v>0</c:v>
                </c:pt>
                <c:pt idx="27">
                  <c:v>9277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719904</c:v>
                </c:pt>
                <c:pt idx="1">
                  <c:v>9007</c:v>
                </c:pt>
                <c:pt idx="2">
                  <c:v>18511</c:v>
                </c:pt>
                <c:pt idx="3">
                  <c:v>61421</c:v>
                </c:pt>
                <c:pt idx="4">
                  <c:v>2813920</c:v>
                </c:pt>
                <c:pt idx="5">
                  <c:v>18935</c:v>
                </c:pt>
                <c:pt idx="6">
                  <c:v>102540</c:v>
                </c:pt>
                <c:pt idx="7">
                  <c:v>766072</c:v>
                </c:pt>
                <c:pt idx="8">
                  <c:v>2134486</c:v>
                </c:pt>
                <c:pt idx="9">
                  <c:v>2139041</c:v>
                </c:pt>
                <c:pt idx="10">
                  <c:v>607958</c:v>
                </c:pt>
                <c:pt idx="11">
                  <c:v>72593</c:v>
                </c:pt>
                <c:pt idx="12">
                  <c:v>177899</c:v>
                </c:pt>
                <c:pt idx="13">
                  <c:v>167290</c:v>
                </c:pt>
                <c:pt idx="14">
                  <c:v>2309681</c:v>
                </c:pt>
                <c:pt idx="15">
                  <c:v>745702</c:v>
                </c:pt>
                <c:pt idx="16">
                  <c:v>9625</c:v>
                </c:pt>
                <c:pt idx="17">
                  <c:v>0</c:v>
                </c:pt>
                <c:pt idx="18">
                  <c:v>6208</c:v>
                </c:pt>
                <c:pt idx="19">
                  <c:v>146166</c:v>
                </c:pt>
                <c:pt idx="20">
                  <c:v>0</c:v>
                </c:pt>
                <c:pt idx="21">
                  <c:v>342184</c:v>
                </c:pt>
                <c:pt idx="22">
                  <c:v>19805</c:v>
                </c:pt>
                <c:pt idx="23">
                  <c:v>61191</c:v>
                </c:pt>
                <c:pt idx="24">
                  <c:v>1938824</c:v>
                </c:pt>
                <c:pt idx="25">
                  <c:v>338890</c:v>
                </c:pt>
                <c:pt idx="26">
                  <c:v>0</c:v>
                </c:pt>
                <c:pt idx="27">
                  <c:v>7980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5664821"/>
        <c:axId val="61836683"/>
      </c:barChart>
      <c:catAx>
        <c:axId val="3566482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836683"/>
        <c:crosses val="autoZero"/>
        <c:auto val="1"/>
        <c:lblAlgn val="ctr"/>
        <c:lblOffset val="100"/>
        <c:noMultiLvlLbl val="0"/>
      </c:catAx>
      <c:valAx>
        <c:axId val="6183668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66482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11879</c:v>
                </c:pt>
                <c:pt idx="1">
                  <c:v>18887</c:v>
                </c:pt>
                <c:pt idx="2">
                  <c:v>60280</c:v>
                </c:pt>
                <c:pt idx="3">
                  <c:v>7308</c:v>
                </c:pt>
                <c:pt idx="4">
                  <c:v>508882</c:v>
                </c:pt>
                <c:pt idx="5">
                  <c:v>4743</c:v>
                </c:pt>
                <c:pt idx="6">
                  <c:v>135</c:v>
                </c:pt>
                <c:pt idx="7">
                  <c:v>642650</c:v>
                </c:pt>
                <c:pt idx="8">
                  <c:v>275301</c:v>
                </c:pt>
                <c:pt idx="9">
                  <c:v>39426</c:v>
                </c:pt>
                <c:pt idx="10">
                  <c:v>4793</c:v>
                </c:pt>
                <c:pt idx="11">
                  <c:v>135</c:v>
                </c:pt>
                <c:pt idx="12">
                  <c:v>3481</c:v>
                </c:pt>
                <c:pt idx="13">
                  <c:v>41424</c:v>
                </c:pt>
                <c:pt idx="14">
                  <c:v>1506</c:v>
                </c:pt>
                <c:pt idx="15">
                  <c:v>32139</c:v>
                </c:pt>
                <c:pt idx="16">
                  <c:v>9213</c:v>
                </c:pt>
                <c:pt idx="17">
                  <c:v>31742</c:v>
                </c:pt>
                <c:pt idx="18">
                  <c:v>0</c:v>
                </c:pt>
                <c:pt idx="19">
                  <c:v>32395</c:v>
                </c:pt>
                <c:pt idx="20">
                  <c:v>64144</c:v>
                </c:pt>
                <c:pt idx="21">
                  <c:v>45931</c:v>
                </c:pt>
                <c:pt idx="22">
                  <c:v>45963</c:v>
                </c:pt>
                <c:pt idx="23">
                  <c:v>18237</c:v>
                </c:pt>
                <c:pt idx="24">
                  <c:v>82465</c:v>
                </c:pt>
                <c:pt idx="25">
                  <c:v>957448</c:v>
                </c:pt>
                <c:pt idx="26">
                  <c:v>117875</c:v>
                </c:pt>
                <c:pt idx="27">
                  <c:v>18944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F3-42FC-8BF8-1D4680E4505F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24697</c:v>
                </c:pt>
                <c:pt idx="1">
                  <c:v>13732</c:v>
                </c:pt>
                <c:pt idx="2">
                  <c:v>49815</c:v>
                </c:pt>
                <c:pt idx="3">
                  <c:v>10790</c:v>
                </c:pt>
                <c:pt idx="4">
                  <c:v>469074</c:v>
                </c:pt>
                <c:pt idx="5">
                  <c:v>1515</c:v>
                </c:pt>
                <c:pt idx="6">
                  <c:v>10</c:v>
                </c:pt>
                <c:pt idx="7">
                  <c:v>554279</c:v>
                </c:pt>
                <c:pt idx="8">
                  <c:v>255747</c:v>
                </c:pt>
                <c:pt idx="9">
                  <c:v>30412</c:v>
                </c:pt>
                <c:pt idx="10">
                  <c:v>14432</c:v>
                </c:pt>
                <c:pt idx="11">
                  <c:v>353</c:v>
                </c:pt>
                <c:pt idx="12">
                  <c:v>7692</c:v>
                </c:pt>
                <c:pt idx="13">
                  <c:v>75378</c:v>
                </c:pt>
                <c:pt idx="14">
                  <c:v>948</c:v>
                </c:pt>
                <c:pt idx="15">
                  <c:v>31104</c:v>
                </c:pt>
                <c:pt idx="16">
                  <c:v>17806</c:v>
                </c:pt>
                <c:pt idx="17">
                  <c:v>23685</c:v>
                </c:pt>
                <c:pt idx="18">
                  <c:v>1</c:v>
                </c:pt>
                <c:pt idx="19">
                  <c:v>25551</c:v>
                </c:pt>
                <c:pt idx="20">
                  <c:v>117511</c:v>
                </c:pt>
                <c:pt idx="21">
                  <c:v>26489</c:v>
                </c:pt>
                <c:pt idx="22">
                  <c:v>59760</c:v>
                </c:pt>
                <c:pt idx="23">
                  <c:v>7819</c:v>
                </c:pt>
                <c:pt idx="24">
                  <c:v>87614</c:v>
                </c:pt>
                <c:pt idx="25">
                  <c:v>861982</c:v>
                </c:pt>
                <c:pt idx="26">
                  <c:v>115262</c:v>
                </c:pt>
                <c:pt idx="27">
                  <c:v>25100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F3-42FC-8BF8-1D4680E45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676926"/>
        <c:axId val="3564914"/>
      </c:barChart>
      <c:catAx>
        <c:axId val="1567692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64914"/>
        <c:crosses val="autoZero"/>
        <c:auto val="1"/>
        <c:lblAlgn val="ctr"/>
        <c:lblOffset val="100"/>
        <c:noMultiLvlLbl val="0"/>
      </c:catAx>
      <c:valAx>
        <c:axId val="356491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67692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117795</c:v>
                </c:pt>
                <c:pt idx="1">
                  <c:v>7513</c:v>
                </c:pt>
                <c:pt idx="2">
                  <c:v>161520</c:v>
                </c:pt>
                <c:pt idx="3">
                  <c:v>204118</c:v>
                </c:pt>
                <c:pt idx="4">
                  <c:v>661910</c:v>
                </c:pt>
                <c:pt idx="5">
                  <c:v>103041</c:v>
                </c:pt>
                <c:pt idx="6">
                  <c:v>653</c:v>
                </c:pt>
                <c:pt idx="7">
                  <c:v>837897</c:v>
                </c:pt>
                <c:pt idx="8">
                  <c:v>611540</c:v>
                </c:pt>
                <c:pt idx="9">
                  <c:v>616474</c:v>
                </c:pt>
                <c:pt idx="10">
                  <c:v>231288</c:v>
                </c:pt>
                <c:pt idx="11">
                  <c:v>0</c:v>
                </c:pt>
                <c:pt idx="12">
                  <c:v>121676</c:v>
                </c:pt>
                <c:pt idx="13">
                  <c:v>293707</c:v>
                </c:pt>
                <c:pt idx="14">
                  <c:v>518213</c:v>
                </c:pt>
                <c:pt idx="15">
                  <c:v>37509</c:v>
                </c:pt>
                <c:pt idx="16">
                  <c:v>24869</c:v>
                </c:pt>
                <c:pt idx="17">
                  <c:v>47129</c:v>
                </c:pt>
                <c:pt idx="18">
                  <c:v>0</c:v>
                </c:pt>
                <c:pt idx="19">
                  <c:v>21864</c:v>
                </c:pt>
                <c:pt idx="20">
                  <c:v>47410</c:v>
                </c:pt>
                <c:pt idx="21">
                  <c:v>42841</c:v>
                </c:pt>
                <c:pt idx="22">
                  <c:v>132760</c:v>
                </c:pt>
                <c:pt idx="23">
                  <c:v>52582</c:v>
                </c:pt>
                <c:pt idx="24">
                  <c:v>289997</c:v>
                </c:pt>
                <c:pt idx="25">
                  <c:v>1101723</c:v>
                </c:pt>
                <c:pt idx="26">
                  <c:v>106104</c:v>
                </c:pt>
                <c:pt idx="27">
                  <c:v>29752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97-4F73-AF45-CEDBFBA5A381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179856</c:v>
                </c:pt>
                <c:pt idx="1">
                  <c:v>52231</c:v>
                </c:pt>
                <c:pt idx="2">
                  <c:v>223689</c:v>
                </c:pt>
                <c:pt idx="3">
                  <c:v>134687</c:v>
                </c:pt>
                <c:pt idx="4">
                  <c:v>703593</c:v>
                </c:pt>
                <c:pt idx="5">
                  <c:v>79663</c:v>
                </c:pt>
                <c:pt idx="6">
                  <c:v>319</c:v>
                </c:pt>
                <c:pt idx="7">
                  <c:v>804060</c:v>
                </c:pt>
                <c:pt idx="8">
                  <c:v>676424</c:v>
                </c:pt>
                <c:pt idx="9">
                  <c:v>547481</c:v>
                </c:pt>
                <c:pt idx="10">
                  <c:v>270225</c:v>
                </c:pt>
                <c:pt idx="11">
                  <c:v>0</c:v>
                </c:pt>
                <c:pt idx="12">
                  <c:v>104838</c:v>
                </c:pt>
                <c:pt idx="13">
                  <c:v>265239</c:v>
                </c:pt>
                <c:pt idx="14">
                  <c:v>614048</c:v>
                </c:pt>
                <c:pt idx="15">
                  <c:v>37463</c:v>
                </c:pt>
                <c:pt idx="16">
                  <c:v>40318</c:v>
                </c:pt>
                <c:pt idx="17">
                  <c:v>53704</c:v>
                </c:pt>
                <c:pt idx="18">
                  <c:v>0</c:v>
                </c:pt>
                <c:pt idx="19">
                  <c:v>41537</c:v>
                </c:pt>
                <c:pt idx="20">
                  <c:v>54533</c:v>
                </c:pt>
                <c:pt idx="21">
                  <c:v>45848</c:v>
                </c:pt>
                <c:pt idx="22">
                  <c:v>194011</c:v>
                </c:pt>
                <c:pt idx="23">
                  <c:v>55021</c:v>
                </c:pt>
                <c:pt idx="24">
                  <c:v>207588</c:v>
                </c:pt>
                <c:pt idx="25">
                  <c:v>1019793</c:v>
                </c:pt>
                <c:pt idx="26">
                  <c:v>138075</c:v>
                </c:pt>
                <c:pt idx="27">
                  <c:v>21574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97-4F73-AF45-CEDBFBA5A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912172"/>
        <c:axId val="5621275"/>
      </c:barChart>
      <c:catAx>
        <c:axId val="589121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21275"/>
        <c:crosses val="autoZero"/>
        <c:auto val="1"/>
        <c:lblAlgn val="ctr"/>
        <c:lblOffset val="100"/>
        <c:noMultiLvlLbl val="0"/>
      </c:catAx>
      <c:valAx>
        <c:axId val="562127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91217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64335</c:v>
                </c:pt>
                <c:pt idx="1">
                  <c:v>0</c:v>
                </c:pt>
                <c:pt idx="2">
                  <c:v>0</c:v>
                </c:pt>
                <c:pt idx="3">
                  <c:v>5112</c:v>
                </c:pt>
                <c:pt idx="4">
                  <c:v>237322</c:v>
                </c:pt>
                <c:pt idx="5">
                  <c:v>0</c:v>
                </c:pt>
                <c:pt idx="6">
                  <c:v>0</c:v>
                </c:pt>
                <c:pt idx="7">
                  <c:v>15103</c:v>
                </c:pt>
                <c:pt idx="8">
                  <c:v>208274</c:v>
                </c:pt>
                <c:pt idx="9">
                  <c:v>418963</c:v>
                </c:pt>
                <c:pt idx="10">
                  <c:v>80595</c:v>
                </c:pt>
                <c:pt idx="11">
                  <c:v>0</c:v>
                </c:pt>
                <c:pt idx="12">
                  <c:v>15707</c:v>
                </c:pt>
                <c:pt idx="13">
                  <c:v>6759</c:v>
                </c:pt>
                <c:pt idx="14">
                  <c:v>337775</c:v>
                </c:pt>
                <c:pt idx="15">
                  <c:v>17738</c:v>
                </c:pt>
                <c:pt idx="16">
                  <c:v>2709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29178</c:v>
                </c:pt>
                <c:pt idx="22">
                  <c:v>0</c:v>
                </c:pt>
                <c:pt idx="23">
                  <c:v>0</c:v>
                </c:pt>
                <c:pt idx="24">
                  <c:v>230801</c:v>
                </c:pt>
                <c:pt idx="25">
                  <c:v>12676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8F-447E-A2E1-4FE5ED265E42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151572</c:v>
                </c:pt>
                <c:pt idx="1">
                  <c:v>1</c:v>
                </c:pt>
                <c:pt idx="2">
                  <c:v>12111</c:v>
                </c:pt>
                <c:pt idx="3">
                  <c:v>21003</c:v>
                </c:pt>
                <c:pt idx="4">
                  <c:v>323377</c:v>
                </c:pt>
                <c:pt idx="5">
                  <c:v>0</c:v>
                </c:pt>
                <c:pt idx="6">
                  <c:v>0</c:v>
                </c:pt>
                <c:pt idx="7">
                  <c:v>36561</c:v>
                </c:pt>
                <c:pt idx="8">
                  <c:v>339359</c:v>
                </c:pt>
                <c:pt idx="9">
                  <c:v>303949</c:v>
                </c:pt>
                <c:pt idx="10">
                  <c:v>126210</c:v>
                </c:pt>
                <c:pt idx="11">
                  <c:v>0</c:v>
                </c:pt>
                <c:pt idx="12">
                  <c:v>4868</c:v>
                </c:pt>
                <c:pt idx="13">
                  <c:v>3929</c:v>
                </c:pt>
                <c:pt idx="14">
                  <c:v>458279</c:v>
                </c:pt>
                <c:pt idx="15">
                  <c:v>21084</c:v>
                </c:pt>
                <c:pt idx="16">
                  <c:v>4216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29035</c:v>
                </c:pt>
                <c:pt idx="22">
                  <c:v>0</c:v>
                </c:pt>
                <c:pt idx="23">
                  <c:v>0</c:v>
                </c:pt>
                <c:pt idx="24">
                  <c:v>164223</c:v>
                </c:pt>
                <c:pt idx="25">
                  <c:v>20924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8F-447E-A2E1-4FE5ED265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9586258"/>
        <c:axId val="12313188"/>
      </c:barChart>
      <c:catAx>
        <c:axId val="2958625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313188"/>
        <c:crosses val="autoZero"/>
        <c:auto val="1"/>
        <c:lblAlgn val="ctr"/>
        <c:lblOffset val="100"/>
        <c:noMultiLvlLbl val="0"/>
      </c:catAx>
      <c:valAx>
        <c:axId val="1231318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58625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50450</c:v>
                </c:pt>
                <c:pt idx="1">
                  <c:v>0</c:v>
                </c:pt>
                <c:pt idx="2">
                  <c:v>124339</c:v>
                </c:pt>
                <c:pt idx="3">
                  <c:v>106517</c:v>
                </c:pt>
                <c:pt idx="4">
                  <c:v>0</c:v>
                </c:pt>
                <c:pt idx="5">
                  <c:v>89506</c:v>
                </c:pt>
                <c:pt idx="6">
                  <c:v>0</c:v>
                </c:pt>
                <c:pt idx="7">
                  <c:v>89654</c:v>
                </c:pt>
                <c:pt idx="8">
                  <c:v>187627</c:v>
                </c:pt>
                <c:pt idx="9">
                  <c:v>166566</c:v>
                </c:pt>
                <c:pt idx="10">
                  <c:v>86597</c:v>
                </c:pt>
                <c:pt idx="11">
                  <c:v>0</c:v>
                </c:pt>
                <c:pt idx="12">
                  <c:v>61304</c:v>
                </c:pt>
                <c:pt idx="13">
                  <c:v>230904</c:v>
                </c:pt>
                <c:pt idx="14">
                  <c:v>154211</c:v>
                </c:pt>
                <c:pt idx="15">
                  <c:v>0</c:v>
                </c:pt>
                <c:pt idx="16">
                  <c:v>11560</c:v>
                </c:pt>
                <c:pt idx="17">
                  <c:v>0</c:v>
                </c:pt>
                <c:pt idx="18">
                  <c:v>0</c:v>
                </c:pt>
                <c:pt idx="19">
                  <c:v>16019</c:v>
                </c:pt>
                <c:pt idx="20">
                  <c:v>0</c:v>
                </c:pt>
                <c:pt idx="21">
                  <c:v>892</c:v>
                </c:pt>
                <c:pt idx="22">
                  <c:v>39146</c:v>
                </c:pt>
                <c:pt idx="23">
                  <c:v>41208</c:v>
                </c:pt>
                <c:pt idx="24">
                  <c:v>6685</c:v>
                </c:pt>
                <c:pt idx="25">
                  <c:v>61596</c:v>
                </c:pt>
                <c:pt idx="26">
                  <c:v>0</c:v>
                </c:pt>
                <c:pt idx="27">
                  <c:v>3414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7A-48FF-9B38-5CE6808E6201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23192</c:v>
                </c:pt>
                <c:pt idx="1">
                  <c:v>49698</c:v>
                </c:pt>
                <c:pt idx="2">
                  <c:v>185957</c:v>
                </c:pt>
                <c:pt idx="3">
                  <c:v>50933</c:v>
                </c:pt>
                <c:pt idx="4">
                  <c:v>0</c:v>
                </c:pt>
                <c:pt idx="5">
                  <c:v>63387</c:v>
                </c:pt>
                <c:pt idx="6">
                  <c:v>0</c:v>
                </c:pt>
                <c:pt idx="7">
                  <c:v>76341</c:v>
                </c:pt>
                <c:pt idx="8">
                  <c:v>112836</c:v>
                </c:pt>
                <c:pt idx="9">
                  <c:v>222789</c:v>
                </c:pt>
                <c:pt idx="10">
                  <c:v>103415</c:v>
                </c:pt>
                <c:pt idx="11">
                  <c:v>0</c:v>
                </c:pt>
                <c:pt idx="12">
                  <c:v>54389</c:v>
                </c:pt>
                <c:pt idx="13">
                  <c:v>209666</c:v>
                </c:pt>
                <c:pt idx="14">
                  <c:v>133411</c:v>
                </c:pt>
                <c:pt idx="15">
                  <c:v>8</c:v>
                </c:pt>
                <c:pt idx="16">
                  <c:v>21525</c:v>
                </c:pt>
                <c:pt idx="17">
                  <c:v>0</c:v>
                </c:pt>
                <c:pt idx="18">
                  <c:v>0</c:v>
                </c:pt>
                <c:pt idx="19">
                  <c:v>37374</c:v>
                </c:pt>
                <c:pt idx="20">
                  <c:v>2000</c:v>
                </c:pt>
                <c:pt idx="21">
                  <c:v>0</c:v>
                </c:pt>
                <c:pt idx="22">
                  <c:v>85286</c:v>
                </c:pt>
                <c:pt idx="23">
                  <c:v>32961</c:v>
                </c:pt>
                <c:pt idx="24">
                  <c:v>0</c:v>
                </c:pt>
                <c:pt idx="25">
                  <c:v>41579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7A-48FF-9B38-5CE6808E6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699962"/>
        <c:axId val="25226377"/>
      </c:barChart>
      <c:catAx>
        <c:axId val="769996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226377"/>
        <c:crosses val="autoZero"/>
        <c:auto val="1"/>
        <c:lblAlgn val="ctr"/>
        <c:lblOffset val="100"/>
        <c:noMultiLvlLbl val="0"/>
      </c:catAx>
      <c:valAx>
        <c:axId val="2522637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69996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3010</c:v>
                </c:pt>
                <c:pt idx="1">
                  <c:v>7513</c:v>
                </c:pt>
                <c:pt idx="2">
                  <c:v>37181</c:v>
                </c:pt>
                <c:pt idx="3">
                  <c:v>92489</c:v>
                </c:pt>
                <c:pt idx="4">
                  <c:v>424588</c:v>
                </c:pt>
                <c:pt idx="5">
                  <c:v>13535</c:v>
                </c:pt>
                <c:pt idx="6">
                  <c:v>653</c:v>
                </c:pt>
                <c:pt idx="7">
                  <c:v>733140</c:v>
                </c:pt>
                <c:pt idx="8">
                  <c:v>215639</c:v>
                </c:pt>
                <c:pt idx="9">
                  <c:v>30945</c:v>
                </c:pt>
                <c:pt idx="10">
                  <c:v>64096</c:v>
                </c:pt>
                <c:pt idx="11">
                  <c:v>0</c:v>
                </c:pt>
                <c:pt idx="12">
                  <c:v>44665</c:v>
                </c:pt>
                <c:pt idx="13">
                  <c:v>56044</c:v>
                </c:pt>
                <c:pt idx="14">
                  <c:v>26227</c:v>
                </c:pt>
                <c:pt idx="15">
                  <c:v>19771</c:v>
                </c:pt>
                <c:pt idx="16">
                  <c:v>10600</c:v>
                </c:pt>
                <c:pt idx="17">
                  <c:v>47129</c:v>
                </c:pt>
                <c:pt idx="18">
                  <c:v>0</c:v>
                </c:pt>
                <c:pt idx="19">
                  <c:v>5845</c:v>
                </c:pt>
                <c:pt idx="20">
                  <c:v>47410</c:v>
                </c:pt>
                <c:pt idx="21">
                  <c:v>12771</c:v>
                </c:pt>
                <c:pt idx="22">
                  <c:v>93614</c:v>
                </c:pt>
                <c:pt idx="23">
                  <c:v>11374</c:v>
                </c:pt>
                <c:pt idx="24">
                  <c:v>52511</c:v>
                </c:pt>
                <c:pt idx="25">
                  <c:v>1027451</c:v>
                </c:pt>
                <c:pt idx="26">
                  <c:v>106104</c:v>
                </c:pt>
                <c:pt idx="27">
                  <c:v>26338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C7-4F70-99B4-6D2ED12F54BA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5092</c:v>
                </c:pt>
                <c:pt idx="1">
                  <c:v>2532</c:v>
                </c:pt>
                <c:pt idx="2">
                  <c:v>25621</c:v>
                </c:pt>
                <c:pt idx="3">
                  <c:v>62751</c:v>
                </c:pt>
                <c:pt idx="4">
                  <c:v>380216</c:v>
                </c:pt>
                <c:pt idx="5">
                  <c:v>16276</c:v>
                </c:pt>
                <c:pt idx="6">
                  <c:v>319</c:v>
                </c:pt>
                <c:pt idx="7">
                  <c:v>691158</c:v>
                </c:pt>
                <c:pt idx="8">
                  <c:v>224229</c:v>
                </c:pt>
                <c:pt idx="9">
                  <c:v>20743</c:v>
                </c:pt>
                <c:pt idx="10">
                  <c:v>40600</c:v>
                </c:pt>
                <c:pt idx="11">
                  <c:v>0</c:v>
                </c:pt>
                <c:pt idx="12">
                  <c:v>45581</c:v>
                </c:pt>
                <c:pt idx="13">
                  <c:v>51644</c:v>
                </c:pt>
                <c:pt idx="14">
                  <c:v>22358</c:v>
                </c:pt>
                <c:pt idx="15">
                  <c:v>16371</c:v>
                </c:pt>
                <c:pt idx="16">
                  <c:v>14577</c:v>
                </c:pt>
                <c:pt idx="17">
                  <c:v>53704</c:v>
                </c:pt>
                <c:pt idx="18">
                  <c:v>0</c:v>
                </c:pt>
                <c:pt idx="19">
                  <c:v>4163</c:v>
                </c:pt>
                <c:pt idx="20">
                  <c:v>52533</c:v>
                </c:pt>
                <c:pt idx="21">
                  <c:v>16813</c:v>
                </c:pt>
                <c:pt idx="22">
                  <c:v>108725</c:v>
                </c:pt>
                <c:pt idx="23">
                  <c:v>22060</c:v>
                </c:pt>
                <c:pt idx="24">
                  <c:v>43365</c:v>
                </c:pt>
                <c:pt idx="25">
                  <c:v>957290</c:v>
                </c:pt>
                <c:pt idx="26">
                  <c:v>138075</c:v>
                </c:pt>
                <c:pt idx="27">
                  <c:v>21574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C7-4F70-99B4-6D2ED12F5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028872"/>
        <c:axId val="35148133"/>
      </c:barChart>
      <c:catAx>
        <c:axId val="170288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48133"/>
        <c:crosses val="autoZero"/>
        <c:auto val="1"/>
        <c:lblAlgn val="ctr"/>
        <c:lblOffset val="100"/>
        <c:noMultiLvlLbl val="0"/>
      </c:catAx>
      <c:valAx>
        <c:axId val="3514813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02887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42896771.773000002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758-4C0B-8689-7A693A674CF6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46004213.103999987</c:v>
              </c:pt>
              <c:pt idx="1">
                <c:v>42980146.326000012</c:v>
              </c:pt>
              <c:pt idx="2">
                <c:v>47308882.139000013</c:v>
              </c:pt>
              <c:pt idx="3">
                <c:v>49273216.272999987</c:v>
              </c:pt>
              <c:pt idx="4">
                <c:v>51032850.700000003</c:v>
              </c:pt>
              <c:pt idx="5">
                <c:v>47398226.738000013</c:v>
              </c:pt>
              <c:pt idx="6">
                <c:v>47218941.565999992</c:v>
              </c:pt>
              <c:pt idx="7">
                <c:v>46378707.435000002</c:v>
              </c:pt>
              <c:pt idx="8">
                <c:v>45170184.763999999</c:v>
              </c:pt>
              <c:pt idx="9">
                <c:v>46059961.717999987</c:v>
              </c:pt>
              <c:pt idx="10">
                <c:v>44742333.461999997</c:v>
              </c:pt>
              <c:pt idx="11">
                <c:v>44570466.812000006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758-4C0B-8689-7A693A674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252820"/>
        <c:axId val="439212"/>
      </c:lineChart>
      <c:catAx>
        <c:axId val="3225282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9212"/>
        <c:crosses val="autoZero"/>
        <c:auto val="1"/>
        <c:lblAlgn val="ctr"/>
        <c:lblOffset val="100"/>
        <c:noMultiLvlLbl val="0"/>
      </c:catAx>
      <c:valAx>
        <c:axId val="439212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25282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14053536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977-42EA-9465-35F41F60C03D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15735833</c:v>
              </c:pt>
              <c:pt idx="1">
                <c:v>14243199</c:v>
              </c:pt>
              <c:pt idx="2">
                <c:v>15154717</c:v>
              </c:pt>
              <c:pt idx="3">
                <c:v>15925805</c:v>
              </c:pt>
              <c:pt idx="4">
                <c:v>16020067</c:v>
              </c:pt>
              <c:pt idx="5">
                <c:v>15020904</c:v>
              </c:pt>
              <c:pt idx="6">
                <c:v>14933328</c:v>
              </c:pt>
              <c:pt idx="7">
                <c:v>15271266</c:v>
              </c:pt>
              <c:pt idx="8">
                <c:v>13907050</c:v>
              </c:pt>
              <c:pt idx="9">
                <c:v>13960470</c:v>
              </c:pt>
              <c:pt idx="10">
                <c:v>14450808</c:v>
              </c:pt>
              <c:pt idx="11">
                <c:v>14654469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977-42EA-9465-35F41F60C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914"/>
        <c:axId val="31794440"/>
      </c:lineChart>
      <c:catAx>
        <c:axId val="41291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794440"/>
        <c:crosses val="autoZero"/>
        <c:auto val="1"/>
        <c:lblAlgn val="ctr"/>
        <c:lblOffset val="100"/>
        <c:noMultiLvlLbl val="0"/>
      </c:catAx>
      <c:valAx>
        <c:axId val="31794440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2914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6173584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247-470C-846D-4799E20C1E0E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7571864</c:v>
              </c:pt>
              <c:pt idx="1">
                <c:v>6125875</c:v>
              </c:pt>
              <c:pt idx="2">
                <c:v>6611717</c:v>
              </c:pt>
              <c:pt idx="3">
                <c:v>6996493</c:v>
              </c:pt>
              <c:pt idx="4">
                <c:v>7789442</c:v>
              </c:pt>
              <c:pt idx="5">
                <c:v>6863645</c:v>
              </c:pt>
              <c:pt idx="6">
                <c:v>7210179</c:v>
              </c:pt>
              <c:pt idx="7">
                <c:v>7203806</c:v>
              </c:pt>
              <c:pt idx="8">
                <c:v>7426818</c:v>
              </c:pt>
              <c:pt idx="9">
                <c:v>7070497</c:v>
              </c:pt>
              <c:pt idx="10">
                <c:v>7075580</c:v>
              </c:pt>
              <c:pt idx="11">
                <c:v>6805730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247-470C-846D-4799E20C1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016188"/>
        <c:axId val="626012"/>
      </c:lineChart>
      <c:catAx>
        <c:axId val="6101618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6012"/>
        <c:crosses val="autoZero"/>
        <c:auto val="1"/>
        <c:lblAlgn val="ctr"/>
        <c:lblOffset val="100"/>
        <c:noMultiLvlLbl val="0"/>
      </c:catAx>
      <c:valAx>
        <c:axId val="626012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01618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21534908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5A9-401C-A99B-5C6168EBAA67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21337429</c:v>
              </c:pt>
              <c:pt idx="1">
                <c:v>21447591</c:v>
              </c:pt>
              <c:pt idx="2">
                <c:v>24359806</c:v>
              </c:pt>
              <c:pt idx="3">
                <c:v>24880879</c:v>
              </c:pt>
              <c:pt idx="4">
                <c:v>25881277</c:v>
              </c:pt>
              <c:pt idx="5">
                <c:v>24180546</c:v>
              </c:pt>
              <c:pt idx="6">
                <c:v>23760353</c:v>
              </c:pt>
              <c:pt idx="7">
                <c:v>22580270</c:v>
              </c:pt>
              <c:pt idx="8">
                <c:v>22603807</c:v>
              </c:pt>
              <c:pt idx="9">
                <c:v>23654463</c:v>
              </c:pt>
              <c:pt idx="10">
                <c:v>21955189</c:v>
              </c:pt>
              <c:pt idx="11">
                <c:v>21895092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5A9-401C-A99B-5C6168EBA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919156"/>
        <c:axId val="10807761"/>
      </c:lineChart>
      <c:catAx>
        <c:axId val="5591915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807761"/>
        <c:crosses val="autoZero"/>
        <c:auto val="1"/>
        <c:lblAlgn val="ctr"/>
        <c:lblOffset val="100"/>
        <c:noMultiLvlLbl val="0"/>
      </c:catAx>
      <c:valAx>
        <c:axId val="10807761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91915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14922214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1D3-404E-9717-5ABA324930CB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14778274</c:v>
              </c:pt>
              <c:pt idx="1">
                <c:v>14830174</c:v>
              </c:pt>
              <c:pt idx="2">
                <c:v>16940134</c:v>
              </c:pt>
              <c:pt idx="3">
                <c:v>17162680</c:v>
              </c:pt>
              <c:pt idx="4">
                <c:v>17631719</c:v>
              </c:pt>
              <c:pt idx="5">
                <c:v>16961966</c:v>
              </c:pt>
              <c:pt idx="6">
                <c:v>16360395</c:v>
              </c:pt>
              <c:pt idx="7">
                <c:v>16249233</c:v>
              </c:pt>
              <c:pt idx="8">
                <c:v>15638737</c:v>
              </c:pt>
              <c:pt idx="9">
                <c:v>16240326</c:v>
              </c:pt>
              <c:pt idx="10">
                <c:v>14916037</c:v>
              </c:pt>
              <c:pt idx="11">
                <c:v>15280101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1D3-404E-9717-5ABA32493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260196"/>
        <c:axId val="17285552"/>
      </c:lineChart>
      <c:catAx>
        <c:axId val="5426019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285552"/>
        <c:crosses val="autoZero"/>
        <c:auto val="1"/>
        <c:lblAlgn val="ctr"/>
        <c:lblOffset val="100"/>
        <c:noMultiLvlLbl val="0"/>
      </c:catAx>
      <c:valAx>
        <c:axId val="17285552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260196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257913</c:v>
                </c:pt>
                <c:pt idx="1">
                  <c:v>94934</c:v>
                </c:pt>
                <c:pt idx="2">
                  <c:v>206004</c:v>
                </c:pt>
                <c:pt idx="3">
                  <c:v>231849</c:v>
                </c:pt>
                <c:pt idx="4">
                  <c:v>16144</c:v>
                </c:pt>
                <c:pt idx="5">
                  <c:v>233590</c:v>
                </c:pt>
                <c:pt idx="6">
                  <c:v>28459</c:v>
                </c:pt>
                <c:pt idx="7">
                  <c:v>311158</c:v>
                </c:pt>
                <c:pt idx="8">
                  <c:v>321031</c:v>
                </c:pt>
                <c:pt idx="9">
                  <c:v>562966</c:v>
                </c:pt>
                <c:pt idx="10">
                  <c:v>556584</c:v>
                </c:pt>
                <c:pt idx="11">
                  <c:v>1300</c:v>
                </c:pt>
                <c:pt idx="12">
                  <c:v>165665</c:v>
                </c:pt>
                <c:pt idx="13">
                  <c:v>1106568</c:v>
                </c:pt>
                <c:pt idx="14">
                  <c:v>582451</c:v>
                </c:pt>
                <c:pt idx="15">
                  <c:v>37376</c:v>
                </c:pt>
                <c:pt idx="16">
                  <c:v>89911</c:v>
                </c:pt>
                <c:pt idx="17">
                  <c:v>92996</c:v>
                </c:pt>
                <c:pt idx="18">
                  <c:v>0</c:v>
                </c:pt>
                <c:pt idx="19">
                  <c:v>29992</c:v>
                </c:pt>
                <c:pt idx="20">
                  <c:v>91379</c:v>
                </c:pt>
                <c:pt idx="21">
                  <c:v>42931</c:v>
                </c:pt>
                <c:pt idx="22">
                  <c:v>163939</c:v>
                </c:pt>
                <c:pt idx="23">
                  <c:v>143641</c:v>
                </c:pt>
                <c:pt idx="24">
                  <c:v>560417</c:v>
                </c:pt>
                <c:pt idx="25">
                  <c:v>209588</c:v>
                </c:pt>
                <c:pt idx="26">
                  <c:v>16587</c:v>
                </c:pt>
                <c:pt idx="27">
                  <c:v>18211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405669</c:v>
                </c:pt>
                <c:pt idx="1">
                  <c:v>109123</c:v>
                </c:pt>
                <c:pt idx="2">
                  <c:v>256126</c:v>
                </c:pt>
                <c:pt idx="3">
                  <c:v>234074</c:v>
                </c:pt>
                <c:pt idx="4">
                  <c:v>42904</c:v>
                </c:pt>
                <c:pt idx="5">
                  <c:v>206223</c:v>
                </c:pt>
                <c:pt idx="6">
                  <c:v>22156</c:v>
                </c:pt>
                <c:pt idx="7">
                  <c:v>324206</c:v>
                </c:pt>
                <c:pt idx="8">
                  <c:v>280264</c:v>
                </c:pt>
                <c:pt idx="9">
                  <c:v>878956</c:v>
                </c:pt>
                <c:pt idx="10">
                  <c:v>374630</c:v>
                </c:pt>
                <c:pt idx="11">
                  <c:v>0</c:v>
                </c:pt>
                <c:pt idx="12">
                  <c:v>383943</c:v>
                </c:pt>
                <c:pt idx="13">
                  <c:v>1021870</c:v>
                </c:pt>
                <c:pt idx="14">
                  <c:v>554276</c:v>
                </c:pt>
                <c:pt idx="15">
                  <c:v>28101</c:v>
                </c:pt>
                <c:pt idx="16">
                  <c:v>211039</c:v>
                </c:pt>
                <c:pt idx="17">
                  <c:v>217105</c:v>
                </c:pt>
                <c:pt idx="18">
                  <c:v>0</c:v>
                </c:pt>
                <c:pt idx="19">
                  <c:v>63942</c:v>
                </c:pt>
                <c:pt idx="20">
                  <c:v>74223</c:v>
                </c:pt>
                <c:pt idx="21">
                  <c:v>12828</c:v>
                </c:pt>
                <c:pt idx="22">
                  <c:v>394384</c:v>
                </c:pt>
                <c:pt idx="23">
                  <c:v>196995</c:v>
                </c:pt>
                <c:pt idx="24">
                  <c:v>996005</c:v>
                </c:pt>
                <c:pt idx="25">
                  <c:v>242688</c:v>
                </c:pt>
                <c:pt idx="26">
                  <c:v>15432</c:v>
                </c:pt>
                <c:pt idx="27">
                  <c:v>24702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28978"/>
        <c:axId val="29713580"/>
      </c:barChart>
      <c:catAx>
        <c:axId val="212897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713580"/>
        <c:crosses val="autoZero"/>
        <c:auto val="1"/>
        <c:lblAlgn val="ctr"/>
        <c:lblOffset val="100"/>
        <c:noMultiLvlLbl val="0"/>
      </c:catAx>
      <c:valAx>
        <c:axId val="2971358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2897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1409359.5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134-481E-BB7C-C1FA1C81791B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1366957.5</c:v>
              </c:pt>
              <c:pt idx="1">
                <c:v>1383318.5</c:v>
              </c:pt>
              <c:pt idx="2">
                <c:v>1552253.25</c:v>
              </c:pt>
              <c:pt idx="3">
                <c:v>1586521</c:v>
              </c:pt>
              <c:pt idx="4">
                <c:v>1653202.25</c:v>
              </c:pt>
              <c:pt idx="5">
                <c:v>1600477.5</c:v>
              </c:pt>
              <c:pt idx="6">
                <c:v>1538308.25</c:v>
              </c:pt>
              <c:pt idx="7">
                <c:v>1548664.75</c:v>
              </c:pt>
              <c:pt idx="8">
                <c:v>1499530.5</c:v>
              </c:pt>
              <c:pt idx="9">
                <c:v>1544506</c:v>
              </c:pt>
              <c:pt idx="10">
                <c:v>1426811.5</c:v>
              </c:pt>
              <c:pt idx="11">
                <c:v>1431666.5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134-481E-BB7C-C1FA1C817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985910"/>
        <c:axId val="51254211"/>
      </c:lineChart>
      <c:catAx>
        <c:axId val="4598591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254211"/>
        <c:crosses val="autoZero"/>
        <c:auto val="1"/>
        <c:lblAlgn val="ctr"/>
        <c:lblOffset val="100"/>
        <c:noMultiLvlLbl val="0"/>
      </c:catAx>
      <c:valAx>
        <c:axId val="51254211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985910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-6.7546885846631599E-2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B52-487D-AB93-5B9BCA82A22B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4.2709742983475067E-2</c:v>
              </c:pt>
              <c:pt idx="1">
                <c:v>2.7317949465429429E-2</c:v>
              </c:pt>
              <c:pt idx="2">
                <c:v>1.6323380949483161E-2</c:v>
              </c:pt>
              <c:pt idx="3">
                <c:v>2.500074931832463E-2</c:v>
              </c:pt>
              <c:pt idx="4">
                <c:v>3.6408121899539791E-2</c:v>
              </c:pt>
              <c:pt idx="5">
                <c:v>3.6151683756781683E-2</c:v>
              </c:pt>
              <c:pt idx="6">
                <c:v>3.3142225457116092E-2</c:v>
              </c:pt>
              <c:pt idx="7">
                <c:v>3.3411422487996223E-2</c:v>
              </c:pt>
              <c:pt idx="8">
                <c:v>3.252405705446626E-2</c:v>
              </c:pt>
              <c:pt idx="9">
                <c:v>3.1264391673087921E-2</c:v>
              </c:pt>
              <c:pt idx="10">
                <c:v>2.7853334819384349E-2</c:v>
              </c:pt>
              <c:pt idx="11">
                <c:v>2.77137556094369E-2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B52-487D-AB93-5B9BCA82A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484879"/>
        <c:axId val="18307779"/>
      </c:lineChart>
      <c:catAx>
        <c:axId val="3248487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307779"/>
        <c:crosses val="autoZero"/>
        <c:auto val="1"/>
        <c:lblAlgn val="ctr"/>
        <c:lblOffset val="100"/>
        <c:noMultiLvlLbl val="0"/>
      </c:catAx>
      <c:valAx>
        <c:axId val="1830777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48487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-0.1069086714379849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C1C-4CAA-84DE-670306948C08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6.319920143001001E-2</c:v>
              </c:pt>
              <c:pt idx="1">
                <c:v>1.908084845605118E-2</c:v>
              </c:pt>
              <c:pt idx="2">
                <c:v>1.7342043323945951E-2</c:v>
              </c:pt>
              <c:pt idx="3">
                <c:v>1.552968451040981E-2</c:v>
              </c:pt>
              <c:pt idx="4">
                <c:v>3.6296266997264848E-2</c:v>
              </c:pt>
              <c:pt idx="5">
                <c:v>4.8735891024277E-2</c:v>
              </c:pt>
              <c:pt idx="6">
                <c:v>4.2166233814386667E-2</c:v>
              </c:pt>
              <c:pt idx="7">
                <c:v>4.157782506004426E-2</c:v>
              </c:pt>
              <c:pt idx="8">
                <c:v>3.6680207529706799E-2</c:v>
              </c:pt>
              <c:pt idx="9">
                <c:v>2.938803555709902E-2</c:v>
              </c:pt>
              <c:pt idx="10">
                <c:v>2.646194282169256E-2</c:v>
              </c:pt>
              <c:pt idx="11">
                <c:v>2.5878785576349591E-2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C1C-4CAA-84DE-670306948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58726"/>
        <c:axId val="64871281"/>
      </c:lineChart>
      <c:catAx>
        <c:axId val="1565872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871281"/>
        <c:crosses val="autoZero"/>
        <c:auto val="1"/>
        <c:lblAlgn val="ctr"/>
        <c:lblOffset val="100"/>
        <c:noMultiLvlLbl val="0"/>
      </c:catAx>
      <c:valAx>
        <c:axId val="6487128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65872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-0.18466787042133881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121-409B-BC53-5871C426F1BC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-7.3114374501324852E-2</c:v>
              </c:pt>
              <c:pt idx="1">
                <c:v>-0.1010350697508485</c:v>
              </c:pt>
              <c:pt idx="2">
                <c:v>-0.13743599187409819</c:v>
              </c:pt>
              <c:pt idx="3">
                <c:v>-0.12610322632883769</c:v>
              </c:pt>
              <c:pt idx="4">
                <c:v>-9.3160488211424419E-2</c:v>
              </c:pt>
              <c:pt idx="5">
                <c:v>-0.11078147764429749</c:v>
              </c:pt>
              <c:pt idx="6">
                <c:v>-9.8842979853659862E-2</c:v>
              </c:pt>
              <c:pt idx="7">
                <c:v>-9.1471228619472433E-2</c:v>
              </c:pt>
              <c:pt idx="8">
                <c:v>-8.1574499676009493E-2</c:v>
              </c:pt>
              <c:pt idx="9">
                <c:v>-7.4956698271793187E-2</c:v>
              </c:pt>
              <c:pt idx="10">
                <c:v>-6.7234172222747968E-2</c:v>
              </c:pt>
              <c:pt idx="11">
                <c:v>-6.4005557854664219E-2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121-409B-BC53-5871C426F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707976"/>
        <c:axId val="63784860"/>
      </c:lineChart>
      <c:catAx>
        <c:axId val="6270797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784860"/>
        <c:crosses val="autoZero"/>
        <c:auto val="1"/>
        <c:lblAlgn val="ctr"/>
        <c:lblOffset val="100"/>
        <c:noMultiLvlLbl val="0"/>
      </c:catAx>
      <c:valAx>
        <c:axId val="6378486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70797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9.2550512997606749E-3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F73-4815-94EA-85BCF7D6A9E2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6.6998796306339203E-2</c:v>
              </c:pt>
              <c:pt idx="1">
                <c:v>7.4760247690359272E-2</c:v>
              </c:pt>
              <c:pt idx="2">
                <c:v>7.1124476711784013E-2</c:v>
              </c:pt>
              <c:pt idx="3">
                <c:v>8.3473515659719277E-2</c:v>
              </c:pt>
              <c:pt idx="4">
                <c:v>8.0293437966979964E-2</c:v>
              </c:pt>
              <c:pt idx="5">
                <c:v>7.8417078112696492E-2</c:v>
              </c:pt>
              <c:pt idx="6">
                <c:v>7.2293995645221765E-2</c:v>
              </c:pt>
              <c:pt idx="7">
                <c:v>7.1180728972272345E-2</c:v>
              </c:pt>
              <c:pt idx="8">
                <c:v>6.9415255771725359E-2</c:v>
              </c:pt>
              <c:pt idx="9">
                <c:v>6.902924441988878E-2</c:v>
              </c:pt>
              <c:pt idx="10">
                <c:v>6.1476811627392942E-2</c:v>
              </c:pt>
              <c:pt idx="11">
                <c:v>6.1063987940678681E-2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F73-4815-94EA-85BCF7D6A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82898"/>
        <c:axId val="56593185"/>
      </c:lineChart>
      <c:catAx>
        <c:axId val="3908289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593185"/>
        <c:crosses val="autoZero"/>
        <c:auto val="1"/>
        <c:lblAlgn val="ctr"/>
        <c:lblOffset val="100"/>
        <c:noMultiLvlLbl val="0"/>
      </c:catAx>
      <c:valAx>
        <c:axId val="5659318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08289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9.73997369381574E-3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AE2-4288-9A21-FCFD877497BE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7.0574299072258651E-2</c:v>
              </c:pt>
              <c:pt idx="1">
                <c:v>9.2179144769681587E-2</c:v>
              </c:pt>
              <c:pt idx="2">
                <c:v>0.1040004622001376</c:v>
              </c:pt>
              <c:pt idx="3">
                <c:v>0.1111687971843878</c:v>
              </c:pt>
              <c:pt idx="4">
                <c:v>0.10534468789914241</c:v>
              </c:pt>
              <c:pt idx="5">
                <c:v>0.109671298827694</c:v>
              </c:pt>
              <c:pt idx="6">
                <c:v>0.100605906868487</c:v>
              </c:pt>
              <c:pt idx="7">
                <c:v>9.9495517081490847E-2</c:v>
              </c:pt>
              <c:pt idx="8">
                <c:v>9.6430659072580305E-2</c:v>
              </c:pt>
              <c:pt idx="9">
                <c:v>9.3142562205381862E-2</c:v>
              </c:pt>
              <c:pt idx="10">
                <c:v>8.3148813405592659E-2</c:v>
              </c:pt>
              <c:pt idx="11">
                <c:v>7.986123932034106E-2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AE2-4288-9A21-FCFD87749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80021"/>
        <c:axId val="30140055"/>
      </c:lineChart>
      <c:catAx>
        <c:axId val="2218002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140055"/>
        <c:crosses val="autoZero"/>
        <c:auto val="1"/>
        <c:lblAlgn val="ctr"/>
        <c:lblOffset val="100"/>
        <c:noMultiLvlLbl val="0"/>
      </c:catAx>
      <c:valAx>
        <c:axId val="3014005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18002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3.1019252610267729E-2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9AA-4A7C-8AA5-F5DD2509D7E3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7.5227986687052217E-2</c:v>
              </c:pt>
              <c:pt idx="1">
                <c:v>0.10116873326954549</c:v>
              </c:pt>
              <c:pt idx="2">
                <c:v>0.111471789830057</c:v>
              </c:pt>
              <c:pt idx="3">
                <c:v>0.12505761715918881</c:v>
              </c:pt>
              <c:pt idx="4">
                <c:v>0.12427126794532969</c:v>
              </c:pt>
              <c:pt idx="5">
                <c:v>0.1299292308860687</c:v>
              </c:pt>
              <c:pt idx="6">
                <c:v>0.12058714002604699</c:v>
              </c:pt>
              <c:pt idx="7">
                <c:v>0.1190080461880645</c:v>
              </c:pt>
              <c:pt idx="8">
                <c:v>0.1194249291748901</c:v>
              </c:pt>
              <c:pt idx="9">
                <c:v>0.11832469116727171</c:v>
              </c:pt>
              <c:pt idx="10">
                <c:v>0.110462524132023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9AA-4A7C-8AA5-F5DD2509D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068163"/>
        <c:axId val="8131945"/>
      </c:lineChart>
      <c:catAx>
        <c:axId val="4106816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131945"/>
        <c:crosses val="autoZero"/>
        <c:auto val="1"/>
        <c:lblAlgn val="ctr"/>
        <c:lblOffset val="100"/>
        <c:noMultiLvlLbl val="0"/>
      </c:catAx>
      <c:valAx>
        <c:axId val="813194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06816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B0-48A4-832B-C4333586160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B0-48A4-832B-C4333586160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B0-48A4-832B-C4333586160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B0-48A4-832B-C4333586160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B0-48A4-832B-C4333586160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B0-48A4-832B-C4333586160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B0-48A4-832B-C4333586160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B0-48A4-832B-C4333586160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B0-48A4-832B-C4333586160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B0-48A4-832B-C4333586160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B0-48A4-832B-C43335861606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#,##0.00</c:formatCode>
              <c:ptCount val="12"/>
              <c:pt idx="0">
                <c:v>545.45337627299989</c:v>
              </c:pt>
              <c:pt idx="1">
                <c:v>545.27618064799981</c:v>
              </c:pt>
              <c:pt idx="2">
                <c:v>547.613290097</c:v>
              </c:pt>
              <c:pt idx="3">
                <c:v>551.39867587699985</c:v>
              </c:pt>
              <c:pt idx="4">
                <c:v>552.99591693299988</c:v>
              </c:pt>
              <c:pt idx="5">
                <c:v>553.71225789799985</c:v>
              </c:pt>
              <c:pt idx="6">
                <c:v>555.29524875399977</c:v>
              </c:pt>
              <c:pt idx="7">
                <c:v>556.40407115099981</c:v>
              </c:pt>
              <c:pt idx="8">
                <c:v>557.3003191549999</c:v>
              </c:pt>
              <c:pt idx="9">
                <c:v>557.00408552599981</c:v>
              </c:pt>
              <c:pt idx="10">
                <c:v>558.13813103699988</c:v>
              </c:pt>
              <c:pt idx="11">
                <c:v>555.03068970599986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5B0-48A4-832B-C4333586160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9032731"/>
        <c:axId val="20927782"/>
      </c:lineChart>
      <c:catAx>
        <c:axId val="2903273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927782"/>
        <c:crosses val="autoZero"/>
        <c:auto val="1"/>
        <c:lblAlgn val="ctr"/>
        <c:lblOffset val="100"/>
        <c:noMultiLvlLbl val="0"/>
      </c:catAx>
      <c:valAx>
        <c:axId val="2092778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03273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B4-4D03-9F90-BB6BB0E9EDE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B4-4D03-9F90-BB6BB0E9EDE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B4-4D03-9F90-BB6BB0E9EDE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B4-4D03-9F90-BB6BB0E9EDE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B4-4D03-9F90-BB6BB0E9EDE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B4-4D03-9F90-BB6BB0E9EDE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B4-4D03-9F90-BB6BB0E9EDE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B4-4D03-9F90-BB6BB0E9EDE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B4-4D03-9F90-BB6BB0E9EDE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B4-4D03-9F90-BB6BB0E9EDE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B4-4D03-9F90-BB6BB0E9EDE6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#,##0.00</c:formatCode>
              <c:ptCount val="12"/>
              <c:pt idx="0">
                <c:v>175.31677199999999</c:v>
              </c:pt>
              <c:pt idx="1">
                <c:v>175.52482599999999</c:v>
              </c:pt>
              <c:pt idx="2">
                <c:v>175.68919199999999</c:v>
              </c:pt>
              <c:pt idx="3">
                <c:v>177.45517000000001</c:v>
              </c:pt>
              <c:pt idx="4">
                <c:v>179.03546800000001</c:v>
              </c:pt>
              <c:pt idx="5">
                <c:v>179.08606599999999</c:v>
              </c:pt>
              <c:pt idx="6">
                <c:v>179.63764699999999</c:v>
              </c:pt>
              <c:pt idx="7">
                <c:v>179.57496699999999</c:v>
              </c:pt>
              <c:pt idx="8">
                <c:v>179.04274100000001</c:v>
              </c:pt>
              <c:pt idx="9">
                <c:v>178.99941000000001</c:v>
              </c:pt>
              <c:pt idx="10">
                <c:v>179.277916</c:v>
              </c:pt>
              <c:pt idx="11">
                <c:v>177.595619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AB4-4D03-9F90-BB6BB0E9EDE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888269"/>
        <c:axId val="23953561"/>
      </c:lineChart>
      <c:catAx>
        <c:axId val="4388826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953561"/>
        <c:crosses val="autoZero"/>
        <c:auto val="1"/>
        <c:lblAlgn val="ctr"/>
        <c:lblOffset val="100"/>
        <c:noMultiLvlLbl val="0"/>
      </c:catAx>
      <c:valAx>
        <c:axId val="2395356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88826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31-4EB9-B9B0-059E04826DA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31-4EB9-B9B0-059E04826DA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31-4EB9-B9B0-059E04826DA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31-4EB9-B9B0-059E04826DA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31-4EB9-B9B0-059E04826DA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31-4EB9-B9B0-059E04826DA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31-4EB9-B9B0-059E04826DA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31-4EB9-B9B0-059E04826DA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31-4EB9-B9B0-059E04826DA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31-4EB9-B9B0-059E04826DA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31-4EB9-B9B0-059E04826DAA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#,##0.00</c:formatCode>
              <c:ptCount val="12"/>
              <c:pt idx="0">
                <c:v>89.007672999999997</c:v>
              </c:pt>
              <c:pt idx="1">
                <c:v>87.311175999999989</c:v>
              </c:pt>
              <c:pt idx="2">
                <c:v>86.606921999999997</c:v>
              </c:pt>
              <c:pt idx="3">
                <c:v>86.941784999999996</c:v>
              </c:pt>
              <c:pt idx="4">
                <c:v>85.319786999999991</c:v>
              </c:pt>
              <c:pt idx="5">
                <c:v>85.154066</c:v>
              </c:pt>
              <c:pt idx="6">
                <c:v>84.871498000000003</c:v>
              </c:pt>
              <c:pt idx="7">
                <c:v>84.880470000000003</c:v>
              </c:pt>
              <c:pt idx="8">
                <c:v>84.804510999999991</c:v>
              </c:pt>
              <c:pt idx="9">
                <c:v>84.928792000000001</c:v>
              </c:pt>
              <c:pt idx="10">
                <c:v>84.751645999999994</c:v>
              </c:pt>
              <c:pt idx="11">
                <c:v>83.353365999999994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431-4EB9-B9B0-059E04826DA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2127779"/>
        <c:axId val="19109672"/>
      </c:lineChart>
      <c:catAx>
        <c:axId val="6212777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109672"/>
        <c:crosses val="autoZero"/>
        <c:auto val="1"/>
        <c:lblAlgn val="ctr"/>
        <c:lblOffset val="100"/>
        <c:noMultiLvlLbl val="0"/>
      </c:catAx>
      <c:valAx>
        <c:axId val="1910967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12777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14893</c:v>
                </c:pt>
                <c:pt idx="1">
                  <c:v>110750</c:v>
                </c:pt>
                <c:pt idx="2">
                  <c:v>144518</c:v>
                </c:pt>
                <c:pt idx="3">
                  <c:v>102380</c:v>
                </c:pt>
                <c:pt idx="4">
                  <c:v>5414084</c:v>
                </c:pt>
                <c:pt idx="5">
                  <c:v>195792</c:v>
                </c:pt>
                <c:pt idx="6">
                  <c:v>1063990</c:v>
                </c:pt>
                <c:pt idx="7">
                  <c:v>3667125</c:v>
                </c:pt>
                <c:pt idx="8">
                  <c:v>585625</c:v>
                </c:pt>
                <c:pt idx="9">
                  <c:v>81779</c:v>
                </c:pt>
                <c:pt idx="10">
                  <c:v>86144</c:v>
                </c:pt>
                <c:pt idx="11">
                  <c:v>51238</c:v>
                </c:pt>
                <c:pt idx="12">
                  <c:v>51237</c:v>
                </c:pt>
                <c:pt idx="13">
                  <c:v>110457</c:v>
                </c:pt>
                <c:pt idx="14">
                  <c:v>121533</c:v>
                </c:pt>
                <c:pt idx="15">
                  <c:v>1943823</c:v>
                </c:pt>
                <c:pt idx="16">
                  <c:v>290921</c:v>
                </c:pt>
                <c:pt idx="17">
                  <c:v>86281</c:v>
                </c:pt>
                <c:pt idx="18">
                  <c:v>39701</c:v>
                </c:pt>
                <c:pt idx="19">
                  <c:v>66019</c:v>
                </c:pt>
                <c:pt idx="20">
                  <c:v>115180</c:v>
                </c:pt>
                <c:pt idx="21">
                  <c:v>819535</c:v>
                </c:pt>
                <c:pt idx="22">
                  <c:v>224428</c:v>
                </c:pt>
                <c:pt idx="23">
                  <c:v>134570</c:v>
                </c:pt>
                <c:pt idx="24">
                  <c:v>152790</c:v>
                </c:pt>
                <c:pt idx="25">
                  <c:v>5493641</c:v>
                </c:pt>
                <c:pt idx="26">
                  <c:v>303178</c:v>
                </c:pt>
                <c:pt idx="27">
                  <c:v>63296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29789</c:v>
                </c:pt>
                <c:pt idx="1">
                  <c:v>86109</c:v>
                </c:pt>
                <c:pt idx="2">
                  <c:v>109347</c:v>
                </c:pt>
                <c:pt idx="3">
                  <c:v>84260</c:v>
                </c:pt>
                <c:pt idx="4">
                  <c:v>5498052</c:v>
                </c:pt>
                <c:pt idx="5">
                  <c:v>173228</c:v>
                </c:pt>
                <c:pt idx="6">
                  <c:v>982353</c:v>
                </c:pt>
                <c:pt idx="7">
                  <c:v>3845355</c:v>
                </c:pt>
                <c:pt idx="8">
                  <c:v>569663</c:v>
                </c:pt>
                <c:pt idx="9">
                  <c:v>57013</c:v>
                </c:pt>
                <c:pt idx="10">
                  <c:v>67083</c:v>
                </c:pt>
                <c:pt idx="11">
                  <c:v>47621</c:v>
                </c:pt>
                <c:pt idx="12">
                  <c:v>57009</c:v>
                </c:pt>
                <c:pt idx="13">
                  <c:v>138910</c:v>
                </c:pt>
                <c:pt idx="14">
                  <c:v>123568</c:v>
                </c:pt>
                <c:pt idx="15">
                  <c:v>1649984</c:v>
                </c:pt>
                <c:pt idx="16">
                  <c:v>79113</c:v>
                </c:pt>
                <c:pt idx="17">
                  <c:v>84154</c:v>
                </c:pt>
                <c:pt idx="18">
                  <c:v>36026</c:v>
                </c:pt>
                <c:pt idx="19">
                  <c:v>50673</c:v>
                </c:pt>
                <c:pt idx="20">
                  <c:v>176130</c:v>
                </c:pt>
                <c:pt idx="21">
                  <c:v>739804</c:v>
                </c:pt>
                <c:pt idx="22">
                  <c:v>270012</c:v>
                </c:pt>
                <c:pt idx="23">
                  <c:v>132652</c:v>
                </c:pt>
                <c:pt idx="24">
                  <c:v>145092</c:v>
                </c:pt>
                <c:pt idx="25">
                  <c:v>5710180</c:v>
                </c:pt>
                <c:pt idx="26">
                  <c:v>327827</c:v>
                </c:pt>
                <c:pt idx="27">
                  <c:v>66422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293620"/>
        <c:axId val="66431532"/>
      </c:barChart>
      <c:catAx>
        <c:axId val="182936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431532"/>
        <c:crosses val="autoZero"/>
        <c:auto val="1"/>
        <c:lblAlgn val="ctr"/>
        <c:lblOffset val="100"/>
        <c:noMultiLvlLbl val="0"/>
      </c:catAx>
      <c:valAx>
        <c:axId val="6643153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29362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86-48C7-A72D-929413B5EB8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86-48C7-A72D-929413B5EB8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86-48C7-A72D-929413B5EB8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86-48C7-A72D-929413B5EB8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86-48C7-A72D-929413B5EB8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86-48C7-A72D-929413B5EB8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86-48C7-A72D-929413B5EB8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86-48C7-A72D-929413B5EB8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86-48C7-A72D-929413B5EB8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86-48C7-A72D-929413B5EB8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86-48C7-A72D-929413B5EB86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#,##0.00</c:formatCode>
              <c:ptCount val="12"/>
              <c:pt idx="0">
                <c:v>265.48310199999997</c:v>
              </c:pt>
              <c:pt idx="1">
                <c:v>266.965509</c:v>
              </c:pt>
              <c:pt idx="2">
                <c:v>269.59687000000002</c:v>
              </c:pt>
              <c:pt idx="3">
                <c:v>271.27048400000001</c:v>
              </c:pt>
              <c:pt idx="4">
                <c:v>272.83887099999998</c:v>
              </c:pt>
              <c:pt idx="5">
                <c:v>273.68843299999997</c:v>
              </c:pt>
              <c:pt idx="6">
                <c:v>275.028165</c:v>
              </c:pt>
              <c:pt idx="7">
                <c:v>276.20496700000001</c:v>
              </c:pt>
              <c:pt idx="8">
                <c:v>277.66112600000002</c:v>
              </c:pt>
              <c:pt idx="9">
                <c:v>277.37071200000003</c:v>
              </c:pt>
              <c:pt idx="10">
                <c:v>278.53670199999999</c:v>
              </c:pt>
              <c:pt idx="11">
                <c:v>278.73418099999998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C86-48C7-A72D-929413B5EB8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1691887"/>
        <c:axId val="20852359"/>
      </c:lineChart>
      <c:catAx>
        <c:axId val="5169188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52359"/>
        <c:crosses val="autoZero"/>
        <c:auto val="1"/>
        <c:lblAlgn val="ctr"/>
        <c:lblOffset val="100"/>
        <c:noMultiLvlLbl val="0"/>
      </c:catAx>
      <c:valAx>
        <c:axId val="2085235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69188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0D-4818-8830-AC7864053CD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0D-4818-8830-AC7864053CD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0D-4818-8830-AC7864053CD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0D-4818-8830-AC7864053CD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0D-4818-8830-AC7864053CD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0D-4818-8830-AC7864053CD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0D-4818-8830-AC7864053CD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0D-4818-8830-AC7864053CD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0D-4818-8830-AC7864053CD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0D-4818-8830-AC7864053CD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0D-4818-8830-AC7864053CD3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#,##0.00</c:formatCode>
              <c:ptCount val="12"/>
              <c:pt idx="0">
                <c:v>181.21613099999999</c:v>
              </c:pt>
              <c:pt idx="1">
                <c:v>183.102228</c:v>
              </c:pt>
              <c:pt idx="2">
                <c:v>185.09130200000001</c:v>
              </c:pt>
              <c:pt idx="3">
                <c:v>186.46957800000001</c:v>
              </c:pt>
              <c:pt idx="4">
                <c:v>188.432897</c:v>
              </c:pt>
              <c:pt idx="5">
                <c:v>189.19870800000001</c:v>
              </c:pt>
              <c:pt idx="6">
                <c:v>190.563917</c:v>
              </c:pt>
              <c:pt idx="7">
                <c:v>191.60650699999999</c:v>
              </c:pt>
              <c:pt idx="8">
                <c:v>192.588232</c:v>
              </c:pt>
              <c:pt idx="9">
                <c:v>192.359229</c:v>
              </c:pt>
              <c:pt idx="10">
                <c:v>192.98977600000001</c:v>
              </c:pt>
              <c:pt idx="11">
                <c:v>193.13371599999999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510D-4818-8830-AC7864053CD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833924"/>
        <c:axId val="56450119"/>
      </c:lineChart>
      <c:catAx>
        <c:axId val="683392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450119"/>
        <c:crosses val="autoZero"/>
        <c:auto val="1"/>
        <c:lblAlgn val="ctr"/>
        <c:lblOffset val="100"/>
        <c:noMultiLvlLbl val="0"/>
      </c:catAx>
      <c:valAx>
        <c:axId val="5645011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3392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08-4495-9725-E2364646FAA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08-4495-9725-E2364646FAA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08-4495-9725-E2364646FAA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08-4495-9725-E2364646FAA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08-4495-9725-E2364646FAA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08-4495-9725-E2364646FAA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08-4495-9725-E2364646FAA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08-4495-9725-E2364646FAA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08-4495-9725-E2364646FAA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08-4495-9725-E2364646FAA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08-4495-9725-E2364646FAAB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#,##0.00</c:formatCode>
              <c:ptCount val="12"/>
              <c:pt idx="0">
                <c:v>16.6274625</c:v>
              </c:pt>
              <c:pt idx="1">
                <c:v>16.80629325</c:v>
              </c:pt>
              <c:pt idx="2">
                <c:v>17.029390750000001</c:v>
              </c:pt>
              <c:pt idx="3">
                <c:v>17.208466250000001</c:v>
              </c:pt>
              <c:pt idx="4">
                <c:v>17.426095499999999</c:v>
              </c:pt>
              <c:pt idx="5">
                <c:v>17.5241775</c:v>
              </c:pt>
              <c:pt idx="6">
                <c:v>17.6754295</c:v>
              </c:pt>
              <c:pt idx="7">
                <c:v>17.839475749999998</c:v>
              </c:pt>
              <c:pt idx="8">
                <c:v>17.990826500000001</c:v>
              </c:pt>
              <c:pt idx="9">
                <c:v>18.036059999999999</c:v>
              </c:pt>
              <c:pt idx="10">
                <c:v>18.132217499999999</c:v>
              </c:pt>
              <c:pt idx="11">
                <c:v>18.174619499999999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5908-4495-9725-E2364646FAA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348083"/>
        <c:axId val="36693587"/>
      </c:lineChart>
      <c:catAx>
        <c:axId val="134808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693587"/>
        <c:crosses val="autoZero"/>
        <c:auto val="1"/>
        <c:lblAlgn val="ctr"/>
        <c:lblOffset val="100"/>
        <c:noMultiLvlLbl val="0"/>
      </c:catAx>
      <c:valAx>
        <c:axId val="3669358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808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9B-4A10-85F8-9EF5DADEFB1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9B-4A10-85F8-9EF5DADEFB1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9B-4A10-85F8-9EF5DADEFB1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9B-4A10-85F8-9EF5DADEFB1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9B-4A10-85F8-9EF5DADEFB1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9B-4A10-85F8-9EF5DADEFB1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9B-4A10-85F8-9EF5DADEFB1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9B-4A10-85F8-9EF5DADEFB1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9B-4A10-85F8-9EF5DADEFB1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9B-4A10-85F8-9EF5DADEFB1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9B-4A10-85F8-9EF5DADEFB1F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0.00%</c:formatCode>
              <c:ptCount val="12"/>
              <c:pt idx="0">
                <c:v>-2.1959913754429849E-2</c:v>
              </c:pt>
              <c:pt idx="1">
                <c:v>-2.5043474472925618E-2</c:v>
              </c:pt>
              <c:pt idx="2">
                <c:v>-1.765907882815582E-2</c:v>
              </c:pt>
              <c:pt idx="3">
                <c:v>-3.3834411069776568E-3</c:v>
              </c:pt>
              <c:pt idx="4">
                <c:v>4.2137960790289341E-3</c:v>
              </c:pt>
              <c:pt idx="5">
                <c:v>8.9797604000036637E-3</c:v>
              </c:pt>
              <c:pt idx="6">
                <c:v>1.7107198955912409E-2</c:v>
              </c:pt>
              <c:pt idx="7">
                <c:v>1.994436785504871E-2</c:v>
              </c:pt>
              <c:pt idx="8">
                <c:v>2.4677492984898509E-2</c:v>
              </c:pt>
              <c:pt idx="9">
                <c:v>2.0362873212921209E-2</c:v>
              </c:pt>
              <c:pt idx="10">
                <c:v>2.7713755609436341E-2</c:v>
              </c:pt>
              <c:pt idx="11">
                <c:v>1.8458204011132372E-2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29B-4A10-85F8-9EF5DADEFB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819395"/>
        <c:axId val="53956583"/>
      </c:lineChart>
      <c:catAx>
        <c:axId val="3381939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956583"/>
        <c:crosses val="autoZero"/>
        <c:auto val="1"/>
        <c:lblAlgn val="ctr"/>
        <c:lblOffset val="100"/>
        <c:noMultiLvlLbl val="0"/>
      </c:catAx>
      <c:valAx>
        <c:axId val="5395658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81939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80-4430-9B47-F2704F753DD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80-4430-9B47-F2704F753DD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80-4430-9B47-F2704F753DD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80-4430-9B47-F2704F753DD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80-4430-9B47-F2704F753DD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80-4430-9B47-F2704F753DD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80-4430-9B47-F2704F753DD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80-4430-9B47-F2704F753DD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80-4430-9B47-F2704F753DD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80-4430-9B47-F2704F753DD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80-4430-9B47-F2704F753DDB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0.00%</c:formatCode>
              <c:ptCount val="12"/>
              <c:pt idx="0">
                <c:v>-3.6571029193704738E-2</c:v>
              </c:pt>
              <c:pt idx="1">
                <c:v>-3.4736784819950697E-2</c:v>
              </c:pt>
              <c:pt idx="2">
                <c:v>-3.400415049676437E-2</c:v>
              </c:pt>
              <c:pt idx="3">
                <c:v>-1.456974355897929E-2</c:v>
              </c:pt>
              <c:pt idx="4">
                <c:v>4.743131679544735E-3</c:v>
              </c:pt>
              <c:pt idx="5">
                <c:v>1.259170088886968E-2</c:v>
              </c:pt>
              <c:pt idx="6">
                <c:v>2.110074578846699E-2</c:v>
              </c:pt>
              <c:pt idx="7">
                <c:v>1.6957231915923202E-2</c:v>
              </c:pt>
              <c:pt idx="8">
                <c:v>1.4844900585605969E-2</c:v>
              </c:pt>
              <c:pt idx="9">
                <c:v>1.3763533405493149E-2</c:v>
              </c:pt>
              <c:pt idx="10">
                <c:v>2.5878785576349699E-2</c:v>
              </c:pt>
              <c:pt idx="11">
                <c:v>1.0841686823570999E-2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680-4430-9B47-F2704F753D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826496"/>
        <c:axId val="63640196"/>
      </c:lineChart>
      <c:catAx>
        <c:axId val="82649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640196"/>
        <c:crosses val="autoZero"/>
        <c:auto val="1"/>
        <c:lblAlgn val="ctr"/>
        <c:lblOffset val="100"/>
        <c:noMultiLvlLbl val="0"/>
      </c:catAx>
      <c:valAx>
        <c:axId val="6364019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2649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89-4B50-A84B-3A1D4ACE858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89-4B50-A84B-3A1D4ACE858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89-4B50-A84B-3A1D4ACE858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89-4B50-A84B-3A1D4ACE858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89-4B50-A84B-3A1D4ACE858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89-4B50-A84B-3A1D4ACE858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89-4B50-A84B-3A1D4ACE858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89-4B50-A84B-3A1D4ACE858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89-4B50-A84B-3A1D4ACE858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89-4B50-A84B-3A1D4ACE858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89-4B50-A84B-3A1D4ACE858A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0.00%</c:formatCode>
              <c:ptCount val="12"/>
              <c:pt idx="0">
                <c:v>-4.9239883678866378E-2</c:v>
              </c:pt>
              <c:pt idx="1">
                <c:v>-8.1995738566169624E-2</c:v>
              </c:pt>
              <c:pt idx="2">
                <c:v>-8.7457903798924166E-2</c:v>
              </c:pt>
              <c:pt idx="3">
                <c:v>-7.7757002572797232E-2</c:v>
              </c:pt>
              <c:pt idx="4">
                <c:v>-0.1007193472673347</c:v>
              </c:pt>
              <c:pt idx="5">
                <c:v>-0.1046029256057298</c:v>
              </c:pt>
              <c:pt idx="6">
                <c:v>-0.1017664651386658</c:v>
              </c:pt>
              <c:pt idx="7">
                <c:v>-9.7250194436320367E-2</c:v>
              </c:pt>
              <c:pt idx="8">
                <c:v>-8.3452852793627602E-2</c:v>
              </c:pt>
              <c:pt idx="9">
                <c:v>-7.5442695666427348E-2</c:v>
              </c:pt>
              <c:pt idx="10">
                <c:v>-6.4005557854664219E-2</c:v>
              </c:pt>
              <c:pt idx="11">
                <c:v>-7.3335501503581674E-2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689-4B50-A84B-3A1D4ACE858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2158654"/>
        <c:axId val="21487026"/>
      </c:lineChart>
      <c:catAx>
        <c:axId val="6215865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487026"/>
        <c:crosses val="autoZero"/>
        <c:auto val="1"/>
        <c:lblAlgn val="ctr"/>
        <c:lblOffset val="100"/>
        <c:noMultiLvlLbl val="0"/>
      </c:catAx>
      <c:valAx>
        <c:axId val="2148702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15865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9C-4B7D-98B9-1F7BE6A1126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9C-4B7D-98B9-1F7BE6A1126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9C-4B7D-98B9-1F7BE6A1126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9C-4B7D-98B9-1F7BE6A1126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9C-4B7D-98B9-1F7BE6A1126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9C-4B7D-98B9-1F7BE6A1126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9C-4B7D-98B9-1F7BE6A1126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9C-4B7D-98B9-1F7BE6A1126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9C-4B7D-98B9-1F7BE6A1126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9C-4B7D-98B9-1F7BE6A1126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9C-4B7D-98B9-1F7BE6A11267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0.00%</c:formatCode>
              <c:ptCount val="12"/>
              <c:pt idx="0">
                <c:v>-5.1124883545782627E-3</c:v>
              </c:pt>
              <c:pt idx="1">
                <c:v>-1.09245623649643E-4</c:v>
              </c:pt>
              <c:pt idx="2">
                <c:v>1.5455215722349079E-2</c:v>
              </c:pt>
              <c:pt idx="3">
                <c:v>2.854955688103791E-2</c:v>
              </c:pt>
              <c:pt idx="4">
                <c:v>3.9974483851350502E-2</c:v>
              </c:pt>
              <c:pt idx="5">
                <c:v>4.6180600352085807E-2</c:v>
              </c:pt>
              <c:pt idx="6">
                <c:v>5.6668097748218078E-2</c:v>
              </c:pt>
              <c:pt idx="7">
                <c:v>6.3112039328341279E-2</c:v>
              </c:pt>
              <c:pt idx="8">
                <c:v>6.8320771618269632E-2</c:v>
              </c:pt>
              <c:pt idx="9">
                <c:v>5.7315602461378047E-2</c:v>
              </c:pt>
              <c:pt idx="10">
                <c:v>6.1063987940678723E-2</c:v>
              </c:pt>
              <c:pt idx="11">
                <c:v>5.6424357930896979E-2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69C-4B7D-98B9-1F7BE6A1126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9628093"/>
        <c:axId val="66770673"/>
      </c:lineChart>
      <c:catAx>
        <c:axId val="2962809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770673"/>
        <c:crosses val="autoZero"/>
        <c:auto val="1"/>
        <c:lblAlgn val="ctr"/>
        <c:lblOffset val="100"/>
        <c:noMultiLvlLbl val="0"/>
      </c:catAx>
      <c:valAx>
        <c:axId val="6677067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62809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66-44BF-974C-6FDEBF9C039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66-44BF-974C-6FDEBF9C039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66-44BF-974C-6FDEBF9C039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66-44BF-974C-6FDEBF9C039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66-44BF-974C-6FDEBF9C039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66-44BF-974C-6FDEBF9C039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66-44BF-974C-6FDEBF9C039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66-44BF-974C-6FDEBF9C039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66-44BF-974C-6FDEBF9C039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66-44BF-974C-6FDEBF9C039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66-44BF-974C-6FDEBF9C039E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0.00%</c:formatCode>
              <c:ptCount val="12"/>
              <c:pt idx="0">
                <c:v>-1.5623516029730739E-2</c:v>
              </c:pt>
              <c:pt idx="1">
                <c:v>-2.7958627827205438E-3</c:v>
              </c:pt>
              <c:pt idx="2">
                <c:v>1.652113392653836E-2</c:v>
              </c:pt>
              <c:pt idx="3">
                <c:v>3.3201727577925867E-2</c:v>
              </c:pt>
              <c:pt idx="4">
                <c:v>5.1218074009646647E-2</c:v>
              </c:pt>
              <c:pt idx="5">
                <c:v>6.0856284969071542E-2</c:v>
              </c:pt>
              <c:pt idx="6">
                <c:v>7.7160351433298691E-2</c:v>
              </c:pt>
              <c:pt idx="7">
                <c:v>8.6266434203717463E-2</c:v>
              </c:pt>
              <c:pt idx="8">
                <c:v>9.2163715499872401E-2</c:v>
              </c:pt>
              <c:pt idx="9">
                <c:v>7.8992556161167835E-2</c:v>
              </c:pt>
              <c:pt idx="10">
                <c:v>7.9861239320340963E-2</c:v>
              </c:pt>
              <c:pt idx="11">
                <c:v>7.4807721332879953E-2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366-44BF-974C-6FDEBF9C03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2487221"/>
        <c:axId val="21991952"/>
      </c:lineChart>
      <c:catAx>
        <c:axId val="1248722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991952"/>
        <c:crosses val="autoZero"/>
        <c:auto val="1"/>
        <c:lblAlgn val="ctr"/>
        <c:lblOffset val="100"/>
        <c:noMultiLvlLbl val="0"/>
      </c:catAx>
      <c:valAx>
        <c:axId val="2199195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8722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47-4544-ABAF-592900AE9B8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47-4544-ABAF-592900AE9B8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47-4544-ABAF-592900AE9B8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47-4544-ABAF-592900AE9B8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47-4544-ABAF-592900AE9B8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47-4544-ABAF-592900AE9B8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47-4544-ABAF-592900AE9B8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47-4544-ABAF-592900AE9B8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47-4544-ABAF-592900AE9B8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47-4544-ABAF-592900AE9B8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47-4544-ABAF-592900AE9B89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0.00%</c:formatCode>
              <c:ptCount val="12"/>
              <c:pt idx="0">
                <c:v>-1.2968899635035121E-2</c:v>
              </c:pt>
              <c:pt idx="1">
                <c:v>-1.5046235749699289E-3</c:v>
              </c:pt>
              <c:pt idx="2">
                <c:v>2.0228781159372732E-2</c:v>
              </c:pt>
              <c:pt idx="3">
                <c:v>3.9182294753130613E-2</c:v>
              </c:pt>
              <c:pt idx="4">
                <c:v>5.8167869129774799E-2</c:v>
              </c:pt>
              <c:pt idx="5">
                <c:v>7.0358696935164222E-2</c:v>
              </c:pt>
              <c:pt idx="6">
                <c:v>8.7645414427599669E-2</c:v>
              </c:pt>
              <c:pt idx="7">
                <c:v>0.1021317392563864</c:v>
              </c:pt>
              <c:pt idx="8">
                <c:v>0.1114497681839447</c:v>
              </c:pt>
              <c:pt idx="9">
                <c:v>0.1039409999483409</c:v>
              </c:pt>
              <c:pt idx="10">
                <c:v>0.107325615826835</c:v>
              </c:pt>
              <c:pt idx="11">
                <c:v>0.10347014473976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447-4544-ABAF-592900AE9B8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8202990"/>
        <c:axId val="20642724"/>
      </c:lineChart>
      <c:catAx>
        <c:axId val="4820299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42724"/>
        <c:crosses val="autoZero"/>
        <c:auto val="1"/>
        <c:lblAlgn val="ctr"/>
        <c:lblOffset val="100"/>
        <c:noMultiLvlLbl val="0"/>
      </c:catAx>
      <c:valAx>
        <c:axId val="2064272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20299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13</c:v>
                </c:pt>
                <c:pt idx="1">
                  <c:v>104065</c:v>
                </c:pt>
                <c:pt idx="2">
                  <c:v>26995</c:v>
                </c:pt>
                <c:pt idx="3">
                  <c:v>0</c:v>
                </c:pt>
                <c:pt idx="4">
                  <c:v>4283370</c:v>
                </c:pt>
                <c:pt idx="5">
                  <c:v>128067</c:v>
                </c:pt>
                <c:pt idx="6">
                  <c:v>21484</c:v>
                </c:pt>
                <c:pt idx="7">
                  <c:v>2859399</c:v>
                </c:pt>
                <c:pt idx="8">
                  <c:v>330707</c:v>
                </c:pt>
                <c:pt idx="9">
                  <c:v>56593</c:v>
                </c:pt>
                <c:pt idx="10">
                  <c:v>85803</c:v>
                </c:pt>
                <c:pt idx="11">
                  <c:v>5754</c:v>
                </c:pt>
                <c:pt idx="12">
                  <c:v>9255</c:v>
                </c:pt>
                <c:pt idx="13">
                  <c:v>78164</c:v>
                </c:pt>
                <c:pt idx="14">
                  <c:v>61816</c:v>
                </c:pt>
                <c:pt idx="15">
                  <c:v>1473870</c:v>
                </c:pt>
                <c:pt idx="16">
                  <c:v>256294</c:v>
                </c:pt>
                <c:pt idx="17">
                  <c:v>35013</c:v>
                </c:pt>
                <c:pt idx="18">
                  <c:v>3406</c:v>
                </c:pt>
                <c:pt idx="19">
                  <c:v>27</c:v>
                </c:pt>
                <c:pt idx="20">
                  <c:v>0</c:v>
                </c:pt>
                <c:pt idx="21">
                  <c:v>351164</c:v>
                </c:pt>
                <c:pt idx="22">
                  <c:v>105153</c:v>
                </c:pt>
                <c:pt idx="23">
                  <c:v>92364</c:v>
                </c:pt>
                <c:pt idx="24">
                  <c:v>7231</c:v>
                </c:pt>
                <c:pt idx="25">
                  <c:v>4327457</c:v>
                </c:pt>
                <c:pt idx="26">
                  <c:v>197519</c:v>
                </c:pt>
                <c:pt idx="27">
                  <c:v>21231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0</c:v>
                </c:pt>
                <c:pt idx="1">
                  <c:v>77241</c:v>
                </c:pt>
                <c:pt idx="2">
                  <c:v>15607</c:v>
                </c:pt>
                <c:pt idx="3">
                  <c:v>0</c:v>
                </c:pt>
                <c:pt idx="4">
                  <c:v>4435915</c:v>
                </c:pt>
                <c:pt idx="5">
                  <c:v>119950</c:v>
                </c:pt>
                <c:pt idx="6">
                  <c:v>21042</c:v>
                </c:pt>
                <c:pt idx="7">
                  <c:v>3012188</c:v>
                </c:pt>
                <c:pt idx="8">
                  <c:v>400283</c:v>
                </c:pt>
                <c:pt idx="9">
                  <c:v>39062</c:v>
                </c:pt>
                <c:pt idx="10">
                  <c:v>65781</c:v>
                </c:pt>
                <c:pt idx="11">
                  <c:v>6528</c:v>
                </c:pt>
                <c:pt idx="12">
                  <c:v>10419</c:v>
                </c:pt>
                <c:pt idx="13">
                  <c:v>67932</c:v>
                </c:pt>
                <c:pt idx="14">
                  <c:v>56393</c:v>
                </c:pt>
                <c:pt idx="15">
                  <c:v>1238795</c:v>
                </c:pt>
                <c:pt idx="16">
                  <c:v>17516</c:v>
                </c:pt>
                <c:pt idx="17">
                  <c:v>33137</c:v>
                </c:pt>
                <c:pt idx="18">
                  <c:v>3494</c:v>
                </c:pt>
                <c:pt idx="19">
                  <c:v>200</c:v>
                </c:pt>
                <c:pt idx="20">
                  <c:v>0</c:v>
                </c:pt>
                <c:pt idx="21">
                  <c:v>312890</c:v>
                </c:pt>
                <c:pt idx="22">
                  <c:v>82896</c:v>
                </c:pt>
                <c:pt idx="23">
                  <c:v>88530</c:v>
                </c:pt>
                <c:pt idx="24">
                  <c:v>10248</c:v>
                </c:pt>
                <c:pt idx="25">
                  <c:v>4462650</c:v>
                </c:pt>
                <c:pt idx="26">
                  <c:v>176959</c:v>
                </c:pt>
                <c:pt idx="27">
                  <c:v>22618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954315"/>
        <c:axId val="10631617"/>
      </c:barChart>
      <c:catAx>
        <c:axId val="1495431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631617"/>
        <c:crosses val="autoZero"/>
        <c:auto val="1"/>
        <c:lblAlgn val="ctr"/>
        <c:lblOffset val="100"/>
        <c:noMultiLvlLbl val="0"/>
      </c:catAx>
      <c:valAx>
        <c:axId val="1063161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95431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851.89400000000001</c:v>
                </c:pt>
                <c:pt idx="1">
                  <c:v>0</c:v>
                </c:pt>
                <c:pt idx="2">
                  <c:v>194.137</c:v>
                </c:pt>
                <c:pt idx="3">
                  <c:v>396.87799999999999</c:v>
                </c:pt>
                <c:pt idx="4">
                  <c:v>104.04900000000001</c:v>
                </c:pt>
                <c:pt idx="5">
                  <c:v>719.07599999999991</c:v>
                </c:pt>
                <c:pt idx="6">
                  <c:v>78.033000000000015</c:v>
                </c:pt>
                <c:pt idx="7">
                  <c:v>146.44800000000001</c:v>
                </c:pt>
                <c:pt idx="8">
                  <c:v>0</c:v>
                </c:pt>
                <c:pt idx="9">
                  <c:v>6.6509999999999998</c:v>
                </c:pt>
                <c:pt idx="10">
                  <c:v>93.83</c:v>
                </c:pt>
                <c:pt idx="11">
                  <c:v>0</c:v>
                </c:pt>
                <c:pt idx="12">
                  <c:v>15.250999999999999</c:v>
                </c:pt>
                <c:pt idx="13">
                  <c:v>110.68300000000001</c:v>
                </c:pt>
                <c:pt idx="14">
                  <c:v>10.878</c:v>
                </c:pt>
                <c:pt idx="15">
                  <c:v>19.59</c:v>
                </c:pt>
                <c:pt idx="16">
                  <c:v>0.58900000000000008</c:v>
                </c:pt>
                <c:pt idx="17">
                  <c:v>162.154</c:v>
                </c:pt>
                <c:pt idx="18">
                  <c:v>0</c:v>
                </c:pt>
                <c:pt idx="19">
                  <c:v>76.375</c:v>
                </c:pt>
                <c:pt idx="20">
                  <c:v>1200.973</c:v>
                </c:pt>
                <c:pt idx="21">
                  <c:v>100.96299999999999</c:v>
                </c:pt>
                <c:pt idx="22">
                  <c:v>222.43600000000001</c:v>
                </c:pt>
                <c:pt idx="23">
                  <c:v>0</c:v>
                </c:pt>
                <c:pt idx="24">
                  <c:v>80.774000000000001</c:v>
                </c:pt>
                <c:pt idx="25">
                  <c:v>82.356999999999999</c:v>
                </c:pt>
                <c:pt idx="26">
                  <c:v>1773.7539999999999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1148.912</c:v>
                </c:pt>
                <c:pt idx="1">
                  <c:v>55.488999999999997</c:v>
                </c:pt>
                <c:pt idx="2">
                  <c:v>228.505</c:v>
                </c:pt>
                <c:pt idx="3">
                  <c:v>446.14600000000002</c:v>
                </c:pt>
                <c:pt idx="4">
                  <c:v>87.537000000000006</c:v>
                </c:pt>
                <c:pt idx="5">
                  <c:v>716.62899999999991</c:v>
                </c:pt>
                <c:pt idx="6">
                  <c:v>79.736999999999995</c:v>
                </c:pt>
                <c:pt idx="7">
                  <c:v>150.208</c:v>
                </c:pt>
                <c:pt idx="8">
                  <c:v>0</c:v>
                </c:pt>
                <c:pt idx="9">
                  <c:v>25.364000000000001</c:v>
                </c:pt>
                <c:pt idx="10">
                  <c:v>270.33800000000002</c:v>
                </c:pt>
                <c:pt idx="11">
                  <c:v>0</c:v>
                </c:pt>
                <c:pt idx="12">
                  <c:v>10.84</c:v>
                </c:pt>
                <c:pt idx="13">
                  <c:v>162.57499999999999</c:v>
                </c:pt>
                <c:pt idx="14">
                  <c:v>10.281000000000001</c:v>
                </c:pt>
                <c:pt idx="15">
                  <c:v>9.8589999999999982</c:v>
                </c:pt>
                <c:pt idx="16">
                  <c:v>58.463000000000001</c:v>
                </c:pt>
                <c:pt idx="17">
                  <c:v>208.46299999999999</c:v>
                </c:pt>
                <c:pt idx="18">
                  <c:v>0</c:v>
                </c:pt>
                <c:pt idx="19">
                  <c:v>105.63200000000001</c:v>
                </c:pt>
                <c:pt idx="20">
                  <c:v>1098.25</c:v>
                </c:pt>
                <c:pt idx="21">
                  <c:v>233.32</c:v>
                </c:pt>
                <c:pt idx="22">
                  <c:v>277.74700000000001</c:v>
                </c:pt>
                <c:pt idx="23">
                  <c:v>0</c:v>
                </c:pt>
                <c:pt idx="24">
                  <c:v>75.201000000000008</c:v>
                </c:pt>
                <c:pt idx="25">
                  <c:v>232.23699999999999</c:v>
                </c:pt>
                <c:pt idx="26">
                  <c:v>2161.3710000000001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0873391"/>
        <c:axId val="24937028"/>
      </c:barChart>
      <c:catAx>
        <c:axId val="5087339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937028"/>
        <c:crosses val="autoZero"/>
        <c:auto val="1"/>
        <c:lblAlgn val="ctr"/>
        <c:lblOffset val="100"/>
        <c:noMultiLvlLbl val="0"/>
      </c:catAx>
      <c:valAx>
        <c:axId val="2493702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87339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2752</c:v>
                </c:pt>
                <c:pt idx="1">
                  <c:v>678</c:v>
                </c:pt>
                <c:pt idx="2">
                  <c:v>5911</c:v>
                </c:pt>
                <c:pt idx="3">
                  <c:v>3845</c:v>
                </c:pt>
                <c:pt idx="4">
                  <c:v>255288</c:v>
                </c:pt>
                <c:pt idx="5">
                  <c:v>8565</c:v>
                </c:pt>
                <c:pt idx="6">
                  <c:v>7831</c:v>
                </c:pt>
                <c:pt idx="7">
                  <c:v>108985</c:v>
                </c:pt>
                <c:pt idx="8">
                  <c:v>1649</c:v>
                </c:pt>
                <c:pt idx="9">
                  <c:v>20010</c:v>
                </c:pt>
                <c:pt idx="10">
                  <c:v>1038</c:v>
                </c:pt>
                <c:pt idx="11">
                  <c:v>51723</c:v>
                </c:pt>
                <c:pt idx="12">
                  <c:v>501</c:v>
                </c:pt>
                <c:pt idx="13">
                  <c:v>0</c:v>
                </c:pt>
                <c:pt idx="14">
                  <c:v>10661</c:v>
                </c:pt>
                <c:pt idx="15">
                  <c:v>229765</c:v>
                </c:pt>
                <c:pt idx="16">
                  <c:v>3428</c:v>
                </c:pt>
                <c:pt idx="17">
                  <c:v>3456</c:v>
                </c:pt>
                <c:pt idx="18">
                  <c:v>0</c:v>
                </c:pt>
                <c:pt idx="19">
                  <c:v>1816</c:v>
                </c:pt>
                <c:pt idx="20">
                  <c:v>2793</c:v>
                </c:pt>
                <c:pt idx="21">
                  <c:v>63993</c:v>
                </c:pt>
                <c:pt idx="22">
                  <c:v>4282</c:v>
                </c:pt>
                <c:pt idx="23">
                  <c:v>1780</c:v>
                </c:pt>
                <c:pt idx="24">
                  <c:v>7108</c:v>
                </c:pt>
                <c:pt idx="25">
                  <c:v>30383</c:v>
                </c:pt>
                <c:pt idx="26">
                  <c:v>8133</c:v>
                </c:pt>
                <c:pt idx="27">
                  <c:v>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2903</c:v>
                </c:pt>
                <c:pt idx="1">
                  <c:v>890</c:v>
                </c:pt>
                <c:pt idx="2">
                  <c:v>6088</c:v>
                </c:pt>
                <c:pt idx="3">
                  <c:v>2949</c:v>
                </c:pt>
                <c:pt idx="4">
                  <c:v>348946</c:v>
                </c:pt>
                <c:pt idx="5">
                  <c:v>7885</c:v>
                </c:pt>
                <c:pt idx="6">
                  <c:v>6620</c:v>
                </c:pt>
                <c:pt idx="7">
                  <c:v>112976</c:v>
                </c:pt>
                <c:pt idx="8">
                  <c:v>9333</c:v>
                </c:pt>
                <c:pt idx="9">
                  <c:v>11930</c:v>
                </c:pt>
                <c:pt idx="10">
                  <c:v>2223</c:v>
                </c:pt>
                <c:pt idx="11">
                  <c:v>57054</c:v>
                </c:pt>
                <c:pt idx="12">
                  <c:v>586</c:v>
                </c:pt>
                <c:pt idx="13">
                  <c:v>5765</c:v>
                </c:pt>
                <c:pt idx="14">
                  <c:v>15330</c:v>
                </c:pt>
                <c:pt idx="15">
                  <c:v>248464</c:v>
                </c:pt>
                <c:pt idx="16">
                  <c:v>5645</c:v>
                </c:pt>
                <c:pt idx="17">
                  <c:v>1327</c:v>
                </c:pt>
                <c:pt idx="18">
                  <c:v>123</c:v>
                </c:pt>
                <c:pt idx="19">
                  <c:v>2005</c:v>
                </c:pt>
                <c:pt idx="20">
                  <c:v>2409</c:v>
                </c:pt>
                <c:pt idx="21">
                  <c:v>71576</c:v>
                </c:pt>
                <c:pt idx="22">
                  <c:v>5440</c:v>
                </c:pt>
                <c:pt idx="23">
                  <c:v>2820</c:v>
                </c:pt>
                <c:pt idx="24">
                  <c:v>10438</c:v>
                </c:pt>
                <c:pt idx="25">
                  <c:v>38202</c:v>
                </c:pt>
                <c:pt idx="26">
                  <c:v>10470</c:v>
                </c:pt>
                <c:pt idx="27">
                  <c:v>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1103018"/>
        <c:axId val="10815790"/>
      </c:barChart>
      <c:catAx>
        <c:axId val="4110301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815790"/>
        <c:crosses val="autoZero"/>
        <c:auto val="1"/>
        <c:lblAlgn val="ctr"/>
        <c:lblOffset val="100"/>
        <c:noMultiLvlLbl val="0"/>
      </c:catAx>
      <c:valAx>
        <c:axId val="1081579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10301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1926</c:v>
                </c:pt>
                <c:pt idx="1">
                  <c:v>89</c:v>
                </c:pt>
                <c:pt idx="2">
                  <c:v>2529</c:v>
                </c:pt>
                <c:pt idx="3">
                  <c:v>1363</c:v>
                </c:pt>
                <c:pt idx="4">
                  <c:v>243747</c:v>
                </c:pt>
                <c:pt idx="5">
                  <c:v>1802</c:v>
                </c:pt>
                <c:pt idx="6">
                  <c:v>0</c:v>
                </c:pt>
                <c:pt idx="7">
                  <c:v>91166</c:v>
                </c:pt>
                <c:pt idx="8">
                  <c:v>1406</c:v>
                </c:pt>
                <c:pt idx="9">
                  <c:v>1208</c:v>
                </c:pt>
                <c:pt idx="10">
                  <c:v>0</c:v>
                </c:pt>
                <c:pt idx="11">
                  <c:v>48563</c:v>
                </c:pt>
                <c:pt idx="12">
                  <c:v>343</c:v>
                </c:pt>
                <c:pt idx="13">
                  <c:v>0</c:v>
                </c:pt>
                <c:pt idx="14">
                  <c:v>9214</c:v>
                </c:pt>
                <c:pt idx="15">
                  <c:v>202209</c:v>
                </c:pt>
                <c:pt idx="16">
                  <c:v>1424</c:v>
                </c:pt>
                <c:pt idx="17">
                  <c:v>2851</c:v>
                </c:pt>
                <c:pt idx="18">
                  <c:v>0</c:v>
                </c:pt>
                <c:pt idx="19">
                  <c:v>1143</c:v>
                </c:pt>
                <c:pt idx="20">
                  <c:v>1239</c:v>
                </c:pt>
                <c:pt idx="21">
                  <c:v>46307</c:v>
                </c:pt>
                <c:pt idx="22">
                  <c:v>2640</c:v>
                </c:pt>
                <c:pt idx="23">
                  <c:v>1106</c:v>
                </c:pt>
                <c:pt idx="24">
                  <c:v>2010</c:v>
                </c:pt>
                <c:pt idx="25">
                  <c:v>22817</c:v>
                </c:pt>
                <c:pt idx="26">
                  <c:v>4421</c:v>
                </c:pt>
                <c:pt idx="27">
                  <c:v>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2245</c:v>
                </c:pt>
                <c:pt idx="1">
                  <c:v>55</c:v>
                </c:pt>
                <c:pt idx="2">
                  <c:v>2622</c:v>
                </c:pt>
                <c:pt idx="3">
                  <c:v>1050</c:v>
                </c:pt>
                <c:pt idx="4">
                  <c:v>330817</c:v>
                </c:pt>
                <c:pt idx="5">
                  <c:v>1970</c:v>
                </c:pt>
                <c:pt idx="6">
                  <c:v>155</c:v>
                </c:pt>
                <c:pt idx="7">
                  <c:v>100189</c:v>
                </c:pt>
                <c:pt idx="8">
                  <c:v>4853</c:v>
                </c:pt>
                <c:pt idx="9">
                  <c:v>878</c:v>
                </c:pt>
                <c:pt idx="10">
                  <c:v>0</c:v>
                </c:pt>
                <c:pt idx="11">
                  <c:v>54982</c:v>
                </c:pt>
                <c:pt idx="12">
                  <c:v>468</c:v>
                </c:pt>
                <c:pt idx="13">
                  <c:v>5765</c:v>
                </c:pt>
                <c:pt idx="14">
                  <c:v>12904</c:v>
                </c:pt>
                <c:pt idx="15">
                  <c:v>219962</c:v>
                </c:pt>
                <c:pt idx="16">
                  <c:v>2855</c:v>
                </c:pt>
                <c:pt idx="17">
                  <c:v>558</c:v>
                </c:pt>
                <c:pt idx="18">
                  <c:v>0</c:v>
                </c:pt>
                <c:pt idx="19">
                  <c:v>1309</c:v>
                </c:pt>
                <c:pt idx="20">
                  <c:v>1180</c:v>
                </c:pt>
                <c:pt idx="21">
                  <c:v>54757</c:v>
                </c:pt>
                <c:pt idx="22">
                  <c:v>3913</c:v>
                </c:pt>
                <c:pt idx="23">
                  <c:v>2041</c:v>
                </c:pt>
                <c:pt idx="24">
                  <c:v>4283</c:v>
                </c:pt>
                <c:pt idx="25">
                  <c:v>33391</c:v>
                </c:pt>
                <c:pt idx="26">
                  <c:v>5380</c:v>
                </c:pt>
                <c:pt idx="27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9082171"/>
        <c:axId val="24734719"/>
      </c:barChart>
      <c:catAx>
        <c:axId val="2908217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734719"/>
        <c:crosses val="autoZero"/>
        <c:auto val="1"/>
        <c:lblAlgn val="ctr"/>
        <c:lblOffset val="100"/>
        <c:noMultiLvlLbl val="0"/>
      </c:catAx>
      <c:valAx>
        <c:axId val="2473471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08217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1BB90E69-63A0-4AD6-9BD5-729DC6972924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800E5E8F-405D-429B-BFE3-C1D8ABC99A9C}"/>
            </a:ext>
          </a:extLst>
        </xdr:cNvPr>
        <xdr:cNvSpPr txBox="1"/>
      </xdr:nvSpPr>
      <xdr:spPr>
        <a:xfrm>
          <a:off x="0" y="8844439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0DA0B59F-BD57-423E-82DF-ACDC70235EC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00DCC38E-5829-46EA-B258-1007E78BAFB1}"/>
            </a:ext>
          </a:extLst>
        </xdr:cNvPr>
        <xdr:cNvCxnSpPr/>
      </xdr:nvCxnSpPr>
      <xdr:spPr>
        <a:xfrm flipH="1">
          <a:off x="8672164" y="0"/>
          <a:ext cx="2253" cy="94773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ABB8030D-0FA5-4D52-A3E4-05A8D79EEA95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69DAEC68-9153-447B-9BE8-D360C33B3EE9}"/>
            </a:ext>
          </a:extLst>
        </xdr:cNvPr>
        <xdr:cNvCxnSpPr/>
      </xdr:nvCxnSpPr>
      <xdr:spPr>
        <a:xfrm flipH="1">
          <a:off x="0" y="8524875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F9A4C7E5-E00B-4EB2-B840-C10A79E3AEA5}"/>
            </a:ext>
          </a:extLst>
        </xdr:cNvPr>
        <xdr:cNvSpPr txBox="1"/>
      </xdr:nvSpPr>
      <xdr:spPr>
        <a:xfrm>
          <a:off x="0" y="4556288"/>
          <a:ext cx="9980082" cy="592611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EA68450-D850-4C9C-A4F0-F2A9CF56B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1" y="6132"/>
          <a:ext cx="3672839" cy="5158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9FD74EA-99FB-4404-85DB-09C76DC490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88149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7524055-B94F-4628-B022-628F8E6CB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2715" y="0"/>
          <a:ext cx="3674160" cy="51677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13B5AB6-6356-4B57-87A5-4F680D82B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F15410F-9634-4CAA-AD6F-D215E5C76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51826EB-52B8-4465-B044-F8501E94D4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FFE2FF3-C311-4580-9560-21C32028E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3843"/>
          <a:ext cx="3675096" cy="5169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D72EF45-127D-4AFB-A9F5-6BE57E1EC3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C9EB92F-20AB-4E7A-BD53-3602356D3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B4BD3CB-70A0-4CC5-9252-AE9803A428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F6DBDE3-7B01-4009-9976-375EA3314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3A54AC5-8BEC-4A9E-AEC1-04B89B73CB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458204B-ADC3-4AD5-B877-026E8D8DA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F63B790-F854-441A-96AF-6B674A033B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D931181-BF99-4163-BA60-F6DE43FA2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0826595-A4A6-43D5-A1F2-B29859A804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BFB9B5A5-FECA-4CB0-9CB6-7215C4CE12D5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320D571E-2692-42BB-8F8A-8CC09B8C9128}"/>
            </a:ext>
          </a:extLst>
        </xdr:cNvPr>
        <xdr:cNvSpPr txBox="1"/>
      </xdr:nvSpPr>
      <xdr:spPr>
        <a:xfrm>
          <a:off x="0" y="4729164"/>
          <a:ext cx="8442536" cy="53751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C408013F-871D-4D80-BBB5-DADF6B543843}"/>
            </a:ext>
          </a:extLst>
        </xdr:cNvPr>
        <xdr:cNvSpPr txBox="1"/>
      </xdr:nvSpPr>
      <xdr:spPr>
        <a:xfrm>
          <a:off x="0" y="8844439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2FFC6D0-2A5B-4FE5-B8E9-528D9B092A77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7590" y="708659"/>
          <a:ext cx="4206885" cy="6452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DD66FB38-FCA7-4B2C-B147-27D1450DCE52}"/>
            </a:ext>
          </a:extLst>
        </xdr:cNvPr>
        <xdr:cNvCxnSpPr/>
      </xdr:nvCxnSpPr>
      <xdr:spPr>
        <a:xfrm flipH="1">
          <a:off x="8672164" y="0"/>
          <a:ext cx="2253" cy="94773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1AE4C6B7-ADF1-4D33-B2F1-424398FC9985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1D788471-0E4B-4A4A-83A8-07DD962B8382}"/>
            </a:ext>
          </a:extLst>
        </xdr:cNvPr>
        <xdr:cNvCxnSpPr/>
      </xdr:nvCxnSpPr>
      <xdr:spPr>
        <a:xfrm flipH="1">
          <a:off x="0" y="8524875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766134</xdr:colOff>
      <xdr:row>3</xdr:row>
      <xdr:rowOff>70115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B3A31F2-B4D0-46D4-896D-AF54AFCF3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6394" y="10886"/>
          <a:ext cx="5523190" cy="7736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33B4C3F-F31D-4834-A69B-84FFB64CF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57EE7D8-9731-4CCA-B5E9-7D1A12C368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835E3D4-5380-404A-B80B-1C2F194678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62411FF-1674-4CC3-B565-F4D52CD346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20789A0-A07D-40D0-A17D-B9F31BDB4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20E5F2C-5A62-4C45-ABA8-EE1C1CF79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553034-92BC-49E6-9D89-0D290A540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658CCEC-38B3-4EEB-A3BE-8ECC24149F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DF1027A-A062-451C-BD86-466BEF170A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5004F86-0CF7-4FF7-BD9C-A1F74BA598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E6EAE4E-409C-447A-8482-93E688C30A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8592263-E675-41F4-939A-29CA0960AD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31E17D1-F041-4DA6-B334-C409537B4A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D4367C5-7E61-42FF-A65F-FA222154C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340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1F04C6F-F15F-4EC3-9AD9-ED822D87E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BD9E51C-BF10-4250-8459-3AF7E0E35F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5AA679D-0C77-421B-BBAB-3E0FB8F5F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7FD10FE-E05E-49EE-8020-C79874D649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CA52BC7-4D90-4CAA-BE10-A2D43A7379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0D51DEE-49B8-4245-8522-888591DC2E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B169AD3B-01E0-4CA2-A38B-D25C170C8530}"/>
            </a:ext>
          </a:extLst>
        </xdr:cNvPr>
        <xdr:cNvSpPr>
          <a:spLocks noChangeAspect="1" noChangeArrowheads="1"/>
        </xdr:cNvSpPr>
      </xdr:nvSpPr>
      <xdr:spPr bwMode="auto">
        <a:xfrm>
          <a:off x="659130" y="1392555"/>
          <a:ext cx="5442585" cy="4711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F74DADB-E2F2-4F89-9455-37517978B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142A52E-4978-4333-A953-22756F8D50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80D65B6-1126-41AD-BC50-8A82CC3B27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54B6843-AA2B-4536-B198-C28DDB6F9E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82C2AAF-2A3E-4CF3-BE90-A50255F69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0C27644-6D98-40A8-9B8B-A9AB8B38F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4B4251B4-EBE1-4CE8-B928-1AE2193FA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674502-EA0E-4B6E-B9DA-31F66C86EFE3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2578125" defaultRowHeight="15" x14ac:dyDescent="0.2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 x14ac:dyDescent="0.25">
      <c r="A1" s="15"/>
      <c r="B1" s="16"/>
      <c r="C1" s="16"/>
      <c r="D1" s="17"/>
      <c r="E1" s="18"/>
      <c r="F1" s="17"/>
      <c r="H1" s="19"/>
      <c r="J1" s="19"/>
      <c r="K1" s="19"/>
    </row>
    <row r="2" spans="1:11" x14ac:dyDescent="0.25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 x14ac:dyDescent="0.25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 x14ac:dyDescent="0.25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 x14ac:dyDescent="0.25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 x14ac:dyDescent="0.25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 x14ac:dyDescent="0.25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 x14ac:dyDescent="0.25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 x14ac:dyDescent="0.25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 x14ac:dyDescent="0.25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 x14ac:dyDescent="0.25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 x14ac:dyDescent="0.25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 x14ac:dyDescent="0.25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 x14ac:dyDescent="0.25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 x14ac:dyDescent="0.25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 x14ac:dyDescent="0.25">
      <c r="A16" s="20"/>
      <c r="B16" s="17"/>
      <c r="C16" s="24"/>
      <c r="D16" s="27"/>
      <c r="E16" s="6"/>
      <c r="F16" s="17"/>
      <c r="H16" s="27"/>
      <c r="J16" s="27"/>
      <c r="K16" s="27"/>
    </row>
    <row r="17" spans="1:11" x14ac:dyDescent="0.25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 x14ac:dyDescent="0.25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 x14ac:dyDescent="0.25">
      <c r="A19" s="20"/>
      <c r="B19" s="17"/>
      <c r="C19" s="21"/>
      <c r="D19" s="16"/>
      <c r="E19" s="16"/>
      <c r="F19" s="27"/>
      <c r="H19" s="27"/>
      <c r="J19" s="27"/>
      <c r="K19" s="27"/>
    </row>
    <row r="20" spans="1:11" x14ac:dyDescent="0.25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 x14ac:dyDescent="0.25">
      <c r="A21" s="20"/>
      <c r="B21" s="17"/>
      <c r="C21" s="26"/>
      <c r="D21" s="27"/>
      <c r="E21" s="6"/>
      <c r="F21" s="27"/>
      <c r="H21" s="27"/>
      <c r="J21" s="27"/>
      <c r="K21" s="27"/>
    </row>
    <row r="22" spans="1:11" x14ac:dyDescent="0.25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 x14ac:dyDescent="0.25">
      <c r="A23" s="20"/>
      <c r="B23" s="17"/>
      <c r="C23" s="21"/>
      <c r="D23" s="27"/>
      <c r="E23" s="6"/>
      <c r="F23" s="27"/>
      <c r="H23" s="27"/>
      <c r="J23" s="27"/>
      <c r="K23" s="27"/>
    </row>
    <row r="24" spans="1:11" x14ac:dyDescent="0.25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 x14ac:dyDescent="0.25">
      <c r="A25" s="20"/>
      <c r="B25" s="17"/>
      <c r="C25" s="21"/>
      <c r="D25" s="27"/>
      <c r="E25" s="6"/>
      <c r="F25" s="27"/>
      <c r="H25" s="27"/>
      <c r="J25" s="27"/>
      <c r="K25" s="27"/>
    </row>
    <row r="26" spans="1:11" x14ac:dyDescent="0.25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 x14ac:dyDescent="0.25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9" x14ac:dyDescent="0.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 ht="17.25" x14ac:dyDescent="0.35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 x14ac:dyDescent="0.25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 x14ac:dyDescent="0.25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 x14ac:dyDescent="0.25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 x14ac:dyDescent="0.25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 x14ac:dyDescent="0.25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 x14ac:dyDescent="0.25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 x14ac:dyDescent="0.25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 x14ac:dyDescent="0.25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 x14ac:dyDescent="0.25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 x14ac:dyDescent="0.25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 x14ac:dyDescent="0.25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 x14ac:dyDescent="0.25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 x14ac:dyDescent="0.25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 x14ac:dyDescent="0.25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 x14ac:dyDescent="0.25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 x14ac:dyDescent="0.25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 x14ac:dyDescent="0.25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 x14ac:dyDescent="0.25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 x14ac:dyDescent="0.25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 x14ac:dyDescent="0.25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EDB20-03E9-4F13-BAC6-B1EDF822025B}">
  <sheetPr codeName="Hoja10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29789</v>
      </c>
      <c r="C7" s="189">
        <v>14893</v>
      </c>
      <c r="D7" s="189">
        <v>29789</v>
      </c>
      <c r="E7" s="189">
        <v>14893</v>
      </c>
      <c r="F7" s="190">
        <v>-50.005035415757497</v>
      </c>
      <c r="G7" s="13"/>
    </row>
    <row r="8" spans="1:14" ht="15.6" customHeight="1" x14ac:dyDescent="0.25">
      <c r="A8" s="188" t="s">
        <v>11</v>
      </c>
      <c r="B8" s="189">
        <v>86109</v>
      </c>
      <c r="C8" s="189">
        <v>110750</v>
      </c>
      <c r="D8" s="189">
        <v>86109</v>
      </c>
      <c r="E8" s="189">
        <v>110750</v>
      </c>
      <c r="F8" s="190">
        <v>28.616056393640601</v>
      </c>
      <c r="G8" s="6"/>
    </row>
    <row r="9" spans="1:14" ht="15.6" customHeight="1" x14ac:dyDescent="0.25">
      <c r="A9" s="188" t="s">
        <v>8</v>
      </c>
      <c r="B9" s="189">
        <v>109347</v>
      </c>
      <c r="C9" s="189">
        <v>144518</v>
      </c>
      <c r="D9" s="189">
        <v>109347</v>
      </c>
      <c r="E9" s="189">
        <v>144518</v>
      </c>
      <c r="F9" s="190">
        <v>32.164576988851991</v>
      </c>
      <c r="G9" s="6"/>
    </row>
    <row r="10" spans="1:14" ht="15.6" customHeight="1" x14ac:dyDescent="0.25">
      <c r="A10" s="188" t="s">
        <v>10</v>
      </c>
      <c r="B10" s="189">
        <v>84260</v>
      </c>
      <c r="C10" s="189">
        <v>102380</v>
      </c>
      <c r="D10" s="189">
        <v>84260</v>
      </c>
      <c r="E10" s="189">
        <v>102380</v>
      </c>
      <c r="F10" s="190">
        <v>21.504865891288869</v>
      </c>
    </row>
    <row r="11" spans="1:14" ht="15.6" customHeight="1" x14ac:dyDescent="0.25">
      <c r="A11" s="188" t="s">
        <v>9</v>
      </c>
      <c r="B11" s="189">
        <v>5498052</v>
      </c>
      <c r="C11" s="189">
        <v>5414084</v>
      </c>
      <c r="D11" s="189">
        <v>5498052</v>
      </c>
      <c r="E11" s="189">
        <v>5414084</v>
      </c>
      <c r="F11" s="190">
        <v>-1.5272318268361289</v>
      </c>
    </row>
    <row r="12" spans="1:14" ht="15.6" customHeight="1" x14ac:dyDescent="0.25">
      <c r="A12" s="188" t="s">
        <v>6</v>
      </c>
      <c r="B12" s="189">
        <v>173228</v>
      </c>
      <c r="C12" s="189">
        <v>195792</v>
      </c>
      <c r="D12" s="189">
        <v>173228</v>
      </c>
      <c r="E12" s="189">
        <v>195792</v>
      </c>
      <c r="F12" s="190">
        <v>13.025607869397559</v>
      </c>
    </row>
    <row r="13" spans="1:14" ht="15.6" customHeight="1" x14ac:dyDescent="0.25">
      <c r="A13" s="188" t="s">
        <v>175</v>
      </c>
      <c r="B13" s="189">
        <v>982353</v>
      </c>
      <c r="C13" s="189">
        <v>1063990</v>
      </c>
      <c r="D13" s="189">
        <v>982353</v>
      </c>
      <c r="E13" s="189">
        <v>1063990</v>
      </c>
      <c r="F13" s="190">
        <v>8.3103527957872529</v>
      </c>
    </row>
    <row r="14" spans="1:14" ht="15.6" customHeight="1" x14ac:dyDescent="0.25">
      <c r="A14" s="188" t="s">
        <v>148</v>
      </c>
      <c r="B14" s="189">
        <v>3845355</v>
      </c>
      <c r="C14" s="189">
        <v>3667125</v>
      </c>
      <c r="D14" s="189">
        <v>3845355</v>
      </c>
      <c r="E14" s="189">
        <v>3667125</v>
      </c>
      <c r="F14" s="190">
        <v>-4.6349426775941396</v>
      </c>
    </row>
    <row r="15" spans="1:14" ht="15.6" customHeight="1" x14ac:dyDescent="0.25">
      <c r="A15" s="188" t="s">
        <v>145</v>
      </c>
      <c r="B15" s="189">
        <v>569663</v>
      </c>
      <c r="C15" s="189">
        <v>585625</v>
      </c>
      <c r="D15" s="189">
        <v>569663</v>
      </c>
      <c r="E15" s="189">
        <v>585625</v>
      </c>
      <c r="F15" s="190">
        <v>2.802007502681406</v>
      </c>
    </row>
    <row r="16" spans="1:14" ht="15.6" customHeight="1" x14ac:dyDescent="0.5">
      <c r="A16" s="188" t="s">
        <v>144</v>
      </c>
      <c r="B16" s="189">
        <v>57013</v>
      </c>
      <c r="C16" s="189">
        <v>81779</v>
      </c>
      <c r="D16" s="189">
        <v>57013</v>
      </c>
      <c r="E16" s="189">
        <v>81779</v>
      </c>
      <c r="F16" s="190">
        <v>43.43921561749076</v>
      </c>
      <c r="G16" s="1"/>
    </row>
    <row r="17" spans="1:7" ht="15.6" customHeight="1" x14ac:dyDescent="0.35">
      <c r="A17" s="188" t="s">
        <v>150</v>
      </c>
      <c r="B17" s="189">
        <v>67083</v>
      </c>
      <c r="C17" s="189">
        <v>86144</v>
      </c>
      <c r="D17" s="189">
        <v>67083</v>
      </c>
      <c r="E17" s="189">
        <v>86144</v>
      </c>
      <c r="F17" s="190">
        <v>28.41405423132537</v>
      </c>
      <c r="G17" s="2"/>
    </row>
    <row r="18" spans="1:7" ht="15.6" customHeight="1" x14ac:dyDescent="0.25">
      <c r="A18" s="188" t="s">
        <v>147</v>
      </c>
      <c r="B18" s="189">
        <v>47621</v>
      </c>
      <c r="C18" s="189">
        <v>51238</v>
      </c>
      <c r="D18" s="189">
        <v>47621</v>
      </c>
      <c r="E18" s="189">
        <v>51238</v>
      </c>
      <c r="F18" s="190">
        <v>7.5953885890678512</v>
      </c>
    </row>
    <row r="19" spans="1:7" ht="15.6" customHeight="1" x14ac:dyDescent="0.25">
      <c r="A19" s="188" t="s">
        <v>143</v>
      </c>
      <c r="B19" s="189">
        <v>57009</v>
      </c>
      <c r="C19" s="189">
        <v>51237</v>
      </c>
      <c r="D19" s="189">
        <v>57009</v>
      </c>
      <c r="E19" s="189">
        <v>51237</v>
      </c>
      <c r="F19" s="190">
        <v>-10.124717149923701</v>
      </c>
    </row>
    <row r="20" spans="1:7" ht="15.6" customHeight="1" x14ac:dyDescent="0.25">
      <c r="A20" s="188" t="s">
        <v>142</v>
      </c>
      <c r="B20" s="189">
        <v>138910</v>
      </c>
      <c r="C20" s="189">
        <v>110457</v>
      </c>
      <c r="D20" s="189">
        <v>138910</v>
      </c>
      <c r="E20" s="189">
        <v>110457</v>
      </c>
      <c r="F20" s="190">
        <v>-20.483046576920302</v>
      </c>
    </row>
    <row r="21" spans="1:7" ht="15.6" customHeight="1" x14ac:dyDescent="0.25">
      <c r="A21" s="188" t="s">
        <v>149</v>
      </c>
      <c r="B21" s="189">
        <v>123568</v>
      </c>
      <c r="C21" s="189">
        <v>121533</v>
      </c>
      <c r="D21" s="189">
        <v>123568</v>
      </c>
      <c r="E21" s="189">
        <v>121533</v>
      </c>
      <c r="F21" s="190">
        <v>-1.646866502654404</v>
      </c>
    </row>
    <row r="22" spans="1:7" ht="15.6" customHeight="1" x14ac:dyDescent="0.25">
      <c r="A22" s="188" t="s">
        <v>146</v>
      </c>
      <c r="B22" s="189">
        <v>1649984</v>
      </c>
      <c r="C22" s="189">
        <v>1943823</v>
      </c>
      <c r="D22" s="189">
        <v>1649984</v>
      </c>
      <c r="E22" s="189">
        <v>1943823</v>
      </c>
      <c r="F22" s="190">
        <v>17.808596931849038</v>
      </c>
    </row>
    <row r="23" spans="1:7" ht="15.6" customHeight="1" x14ac:dyDescent="0.25">
      <c r="A23" s="188" t="s">
        <v>165</v>
      </c>
      <c r="B23" s="189">
        <v>79113</v>
      </c>
      <c r="C23" s="189">
        <v>290921</v>
      </c>
      <c r="D23" s="189">
        <v>79113</v>
      </c>
      <c r="E23" s="189">
        <v>290921</v>
      </c>
      <c r="F23" s="190">
        <v>267.72843906816831</v>
      </c>
    </row>
    <row r="24" spans="1:7" ht="15.6" customHeight="1" x14ac:dyDescent="0.25">
      <c r="A24" s="188" t="s">
        <v>141</v>
      </c>
      <c r="B24" s="189">
        <v>84154</v>
      </c>
      <c r="C24" s="189">
        <v>86281</v>
      </c>
      <c r="D24" s="189">
        <v>84154</v>
      </c>
      <c r="E24" s="189">
        <v>86281</v>
      </c>
      <c r="F24" s="190">
        <v>2.527509090476983</v>
      </c>
    </row>
    <row r="25" spans="1:7" ht="15.6" customHeight="1" x14ac:dyDescent="0.25">
      <c r="A25" s="188" t="s">
        <v>140</v>
      </c>
      <c r="B25" s="189">
        <v>36026</v>
      </c>
      <c r="C25" s="189">
        <v>39701</v>
      </c>
      <c r="D25" s="189">
        <v>36026</v>
      </c>
      <c r="E25" s="189">
        <v>39701</v>
      </c>
      <c r="F25" s="190">
        <v>10.200965969022381</v>
      </c>
    </row>
    <row r="26" spans="1:7" ht="15.6" customHeight="1" x14ac:dyDescent="0.25">
      <c r="A26" s="188" t="s">
        <v>152</v>
      </c>
      <c r="B26" s="189">
        <v>50673</v>
      </c>
      <c r="C26" s="189">
        <v>66019</v>
      </c>
      <c r="D26" s="189">
        <v>50673</v>
      </c>
      <c r="E26" s="189">
        <v>66019</v>
      </c>
      <c r="F26" s="190">
        <v>30.28437234819333</v>
      </c>
    </row>
    <row r="27" spans="1:7" ht="15.6" customHeight="1" x14ac:dyDescent="0.25">
      <c r="A27" s="188" t="s">
        <v>173</v>
      </c>
      <c r="B27" s="189">
        <v>176130</v>
      </c>
      <c r="C27" s="189">
        <v>115180</v>
      </c>
      <c r="D27" s="189">
        <v>176130</v>
      </c>
      <c r="E27" s="189">
        <v>115180</v>
      </c>
      <c r="F27" s="190">
        <v>-34.605121217282687</v>
      </c>
    </row>
    <row r="28" spans="1:7" ht="15.6" customHeight="1" x14ac:dyDescent="0.25">
      <c r="A28" s="188" t="s">
        <v>177</v>
      </c>
      <c r="B28" s="189">
        <v>739804</v>
      </c>
      <c r="C28" s="189">
        <v>819535</v>
      </c>
      <c r="D28" s="189">
        <v>739804</v>
      </c>
      <c r="E28" s="189">
        <v>819535</v>
      </c>
      <c r="F28" s="190">
        <v>10.77731399127336</v>
      </c>
    </row>
    <row r="29" spans="1:7" ht="15.6" customHeight="1" x14ac:dyDescent="0.25">
      <c r="A29" s="188" t="s">
        <v>178</v>
      </c>
      <c r="B29" s="189">
        <v>270012</v>
      </c>
      <c r="C29" s="189">
        <v>224428</v>
      </c>
      <c r="D29" s="189">
        <v>270012</v>
      </c>
      <c r="E29" s="189">
        <v>224428</v>
      </c>
      <c r="F29" s="190">
        <v>-16.882212642401068</v>
      </c>
    </row>
    <row r="30" spans="1:7" ht="15.6" customHeight="1" x14ac:dyDescent="0.25">
      <c r="A30" s="188" t="s">
        <v>179</v>
      </c>
      <c r="B30" s="189">
        <v>132652</v>
      </c>
      <c r="C30" s="189">
        <v>134570</v>
      </c>
      <c r="D30" s="189">
        <v>132652</v>
      </c>
      <c r="E30" s="189">
        <v>134570</v>
      </c>
      <c r="F30" s="190">
        <v>1.4458884901848419</v>
      </c>
    </row>
    <row r="31" spans="1:7" ht="15.6" customHeight="1" x14ac:dyDescent="0.25">
      <c r="A31" s="188" t="s">
        <v>180</v>
      </c>
      <c r="B31" s="189">
        <v>145092</v>
      </c>
      <c r="C31" s="189">
        <v>152790</v>
      </c>
      <c r="D31" s="189">
        <v>145092</v>
      </c>
      <c r="E31" s="189">
        <v>152790</v>
      </c>
      <c r="F31" s="190">
        <v>5.3055992060210144</v>
      </c>
    </row>
    <row r="32" spans="1:7" ht="15.6" customHeight="1" x14ac:dyDescent="0.25">
      <c r="A32" s="188" t="s">
        <v>181</v>
      </c>
      <c r="B32" s="189">
        <v>5710180</v>
      </c>
      <c r="C32" s="189">
        <v>5493641</v>
      </c>
      <c r="D32" s="189">
        <v>5710180</v>
      </c>
      <c r="E32" s="189">
        <v>5493641</v>
      </c>
      <c r="F32" s="190">
        <v>-3.7921571649229979</v>
      </c>
    </row>
    <row r="33" spans="1:6" ht="15.6" customHeight="1" x14ac:dyDescent="0.25">
      <c r="A33" s="188" t="s">
        <v>182</v>
      </c>
      <c r="B33" s="189">
        <v>327827</v>
      </c>
      <c r="C33" s="189">
        <v>303178</v>
      </c>
      <c r="D33" s="189">
        <v>327827</v>
      </c>
      <c r="E33" s="189">
        <v>303178</v>
      </c>
      <c r="F33" s="190">
        <v>-7.5189047881962097</v>
      </c>
    </row>
    <row r="34" spans="1:6" ht="15.6" customHeight="1" x14ac:dyDescent="0.25">
      <c r="A34" s="188" t="s">
        <v>183</v>
      </c>
      <c r="B34" s="189">
        <v>66422</v>
      </c>
      <c r="C34" s="189">
        <v>63296</v>
      </c>
      <c r="D34" s="189">
        <v>66422</v>
      </c>
      <c r="E34" s="189">
        <v>63296</v>
      </c>
      <c r="F34" s="190">
        <v>-4.7062720183071889</v>
      </c>
    </row>
    <row r="35" spans="1:6" ht="15.6" customHeight="1" x14ac:dyDescent="0.25">
      <c r="A35" s="156" t="s">
        <v>153</v>
      </c>
      <c r="B35" s="76">
        <f>SUM(B7:B34)</f>
        <v>21337429</v>
      </c>
      <c r="C35" s="77">
        <f>SUM(C7:C34)</f>
        <v>21534908</v>
      </c>
      <c r="D35" s="76">
        <f>SUM(D7:D34)</f>
        <v>21337429</v>
      </c>
      <c r="E35" s="78">
        <f>SUM(E7:E34)</f>
        <v>21534908</v>
      </c>
      <c r="F35" s="177">
        <f>E35*100/D35-100</f>
        <v>0.92550512997605949</v>
      </c>
    </row>
    <row r="36" spans="1:6" ht="15.6" customHeight="1" x14ac:dyDescent="0.25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0" priority="2">
      <formula>MOD(ROW(),2)=0</formula>
    </cfRule>
  </conditionalFormatting>
  <conditionalFormatting sqref="F7:F35">
    <cfRule type="expression" dxfId="5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C455EF-019A-4295-B8F5-7CC0990DEB52}">
  <sheetPr codeName="Hoja11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13</v>
      </c>
      <c r="D7" s="189">
        <v>0</v>
      </c>
      <c r="E7" s="189">
        <v>13</v>
      </c>
      <c r="F7" s="190" t="s">
        <v>151</v>
      </c>
      <c r="G7" s="13"/>
    </row>
    <row r="8" spans="1:14" ht="15.6" customHeight="1" x14ac:dyDescent="0.25">
      <c r="A8" s="188" t="s">
        <v>11</v>
      </c>
      <c r="B8" s="189">
        <v>77241</v>
      </c>
      <c r="C8" s="189">
        <v>104065</v>
      </c>
      <c r="D8" s="189">
        <v>77241</v>
      </c>
      <c r="E8" s="189">
        <v>104065</v>
      </c>
      <c r="F8" s="190">
        <v>34.727670537667819</v>
      </c>
      <c r="G8" s="6"/>
    </row>
    <row r="9" spans="1:14" ht="15.6" customHeight="1" x14ac:dyDescent="0.25">
      <c r="A9" s="188" t="s">
        <v>8</v>
      </c>
      <c r="B9" s="189">
        <v>15607</v>
      </c>
      <c r="C9" s="189">
        <v>26995</v>
      </c>
      <c r="D9" s="189">
        <v>15607</v>
      </c>
      <c r="E9" s="189">
        <v>26995</v>
      </c>
      <c r="F9" s="190">
        <v>72.967258281540325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4435915</v>
      </c>
      <c r="C11" s="189">
        <v>4283370</v>
      </c>
      <c r="D11" s="189">
        <v>4435915</v>
      </c>
      <c r="E11" s="189">
        <v>4283370</v>
      </c>
      <c r="F11" s="190">
        <v>-3.4388621062396401</v>
      </c>
    </row>
    <row r="12" spans="1:14" ht="15.6" customHeight="1" x14ac:dyDescent="0.25">
      <c r="A12" s="188" t="s">
        <v>6</v>
      </c>
      <c r="B12" s="189">
        <v>119950</v>
      </c>
      <c r="C12" s="189">
        <v>128067</v>
      </c>
      <c r="D12" s="189">
        <v>119950</v>
      </c>
      <c r="E12" s="189">
        <v>128067</v>
      </c>
      <c r="F12" s="190">
        <v>6.7669862442684519</v>
      </c>
    </row>
    <row r="13" spans="1:14" ht="15.6" customHeight="1" x14ac:dyDescent="0.25">
      <c r="A13" s="188" t="s">
        <v>175</v>
      </c>
      <c r="B13" s="189">
        <v>21042</v>
      </c>
      <c r="C13" s="189">
        <v>21484</v>
      </c>
      <c r="D13" s="189">
        <v>21042</v>
      </c>
      <c r="E13" s="189">
        <v>21484</v>
      </c>
      <c r="F13" s="190">
        <v>2.1005607831955189</v>
      </c>
    </row>
    <row r="14" spans="1:14" ht="15.6" customHeight="1" x14ac:dyDescent="0.25">
      <c r="A14" s="188" t="s">
        <v>148</v>
      </c>
      <c r="B14" s="189">
        <v>3012188</v>
      </c>
      <c r="C14" s="189">
        <v>2859399</v>
      </c>
      <c r="D14" s="189">
        <v>3012188</v>
      </c>
      <c r="E14" s="189">
        <v>2859399</v>
      </c>
      <c r="F14" s="190">
        <v>-5.0723593613678872</v>
      </c>
    </row>
    <row r="15" spans="1:14" ht="15.6" customHeight="1" x14ac:dyDescent="0.25">
      <c r="A15" s="188" t="s">
        <v>145</v>
      </c>
      <c r="B15" s="189">
        <v>400283</v>
      </c>
      <c r="C15" s="189">
        <v>330707</v>
      </c>
      <c r="D15" s="189">
        <v>400283</v>
      </c>
      <c r="E15" s="189">
        <v>330707</v>
      </c>
      <c r="F15" s="190">
        <v>-17.381702445519789</v>
      </c>
    </row>
    <row r="16" spans="1:14" ht="15.6" customHeight="1" x14ac:dyDescent="0.5">
      <c r="A16" s="188" t="s">
        <v>144</v>
      </c>
      <c r="B16" s="189">
        <v>39062</v>
      </c>
      <c r="C16" s="189">
        <v>56593</v>
      </c>
      <c r="D16" s="189">
        <v>39062</v>
      </c>
      <c r="E16" s="189">
        <v>56593</v>
      </c>
      <c r="F16" s="190">
        <v>44.879934463161128</v>
      </c>
      <c r="G16" s="1"/>
    </row>
    <row r="17" spans="1:7" ht="15.6" customHeight="1" x14ac:dyDescent="0.35">
      <c r="A17" s="188" t="s">
        <v>150</v>
      </c>
      <c r="B17" s="189">
        <v>65781</v>
      </c>
      <c r="C17" s="189">
        <v>85803</v>
      </c>
      <c r="D17" s="189">
        <v>65781</v>
      </c>
      <c r="E17" s="189">
        <v>85803</v>
      </c>
      <c r="F17" s="190">
        <v>30.437360332010769</v>
      </c>
      <c r="G17" s="2"/>
    </row>
    <row r="18" spans="1:7" ht="15.6" customHeight="1" x14ac:dyDescent="0.25">
      <c r="A18" s="188" t="s">
        <v>147</v>
      </c>
      <c r="B18" s="189">
        <v>6528</v>
      </c>
      <c r="C18" s="189">
        <v>5754</v>
      </c>
      <c r="D18" s="189">
        <v>6528</v>
      </c>
      <c r="E18" s="189">
        <v>5754</v>
      </c>
      <c r="F18" s="190">
        <v>-11.85661764705883</v>
      </c>
    </row>
    <row r="19" spans="1:7" ht="15.6" customHeight="1" x14ac:dyDescent="0.25">
      <c r="A19" s="188" t="s">
        <v>143</v>
      </c>
      <c r="B19" s="189">
        <v>10419</v>
      </c>
      <c r="C19" s="189">
        <v>9255</v>
      </c>
      <c r="D19" s="189">
        <v>10419</v>
      </c>
      <c r="E19" s="189">
        <v>9255</v>
      </c>
      <c r="F19" s="190">
        <v>-11.171897494961129</v>
      </c>
    </row>
    <row r="20" spans="1:7" ht="15.6" customHeight="1" x14ac:dyDescent="0.25">
      <c r="A20" s="188" t="s">
        <v>142</v>
      </c>
      <c r="B20" s="189">
        <v>67932</v>
      </c>
      <c r="C20" s="189">
        <v>78164</v>
      </c>
      <c r="D20" s="189">
        <v>67932</v>
      </c>
      <c r="E20" s="189">
        <v>78164</v>
      </c>
      <c r="F20" s="190">
        <v>15.062120944473889</v>
      </c>
    </row>
    <row r="21" spans="1:7" ht="15.6" customHeight="1" x14ac:dyDescent="0.25">
      <c r="A21" s="188" t="s">
        <v>149</v>
      </c>
      <c r="B21" s="189">
        <v>56393</v>
      </c>
      <c r="C21" s="189">
        <v>61816</v>
      </c>
      <c r="D21" s="189">
        <v>56393</v>
      </c>
      <c r="E21" s="189">
        <v>61816</v>
      </c>
      <c r="F21" s="190">
        <v>9.616441756955652</v>
      </c>
    </row>
    <row r="22" spans="1:7" ht="15.6" customHeight="1" x14ac:dyDescent="0.25">
      <c r="A22" s="188" t="s">
        <v>146</v>
      </c>
      <c r="B22" s="189">
        <v>1238795</v>
      </c>
      <c r="C22" s="189">
        <v>1473870</v>
      </c>
      <c r="D22" s="189">
        <v>1238795</v>
      </c>
      <c r="E22" s="189">
        <v>1473870</v>
      </c>
      <c r="F22" s="190">
        <v>18.97610177632296</v>
      </c>
    </row>
    <row r="23" spans="1:7" ht="15.6" customHeight="1" x14ac:dyDescent="0.25">
      <c r="A23" s="188" t="s">
        <v>165</v>
      </c>
      <c r="B23" s="189">
        <v>17516</v>
      </c>
      <c r="C23" s="189">
        <v>256294</v>
      </c>
      <c r="D23" s="189">
        <v>17516</v>
      </c>
      <c r="E23" s="189">
        <v>256294</v>
      </c>
      <c r="F23" s="190">
        <v>1363.199360584608</v>
      </c>
    </row>
    <row r="24" spans="1:7" ht="15.6" customHeight="1" x14ac:dyDescent="0.25">
      <c r="A24" s="188" t="s">
        <v>141</v>
      </c>
      <c r="B24" s="189">
        <v>33137</v>
      </c>
      <c r="C24" s="189">
        <v>35013</v>
      </c>
      <c r="D24" s="189">
        <v>33137</v>
      </c>
      <c r="E24" s="189">
        <v>35013</v>
      </c>
      <c r="F24" s="190">
        <v>5.6613453239581162</v>
      </c>
    </row>
    <row r="25" spans="1:7" ht="15.6" customHeight="1" x14ac:dyDescent="0.25">
      <c r="A25" s="188" t="s">
        <v>140</v>
      </c>
      <c r="B25" s="189">
        <v>3494</v>
      </c>
      <c r="C25" s="189">
        <v>3406</v>
      </c>
      <c r="D25" s="189">
        <v>3494</v>
      </c>
      <c r="E25" s="189">
        <v>3406</v>
      </c>
      <c r="F25" s="190">
        <v>-2.5186033199771032</v>
      </c>
    </row>
    <row r="26" spans="1:7" ht="15.6" customHeight="1" x14ac:dyDescent="0.25">
      <c r="A26" s="188" t="s">
        <v>152</v>
      </c>
      <c r="B26" s="189">
        <v>200</v>
      </c>
      <c r="C26" s="189">
        <v>27</v>
      </c>
      <c r="D26" s="189">
        <v>200</v>
      </c>
      <c r="E26" s="189">
        <v>27</v>
      </c>
      <c r="F26" s="190">
        <v>-86.5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312890</v>
      </c>
      <c r="C28" s="189">
        <v>351164</v>
      </c>
      <c r="D28" s="189">
        <v>312890</v>
      </c>
      <c r="E28" s="189">
        <v>351164</v>
      </c>
      <c r="F28" s="190">
        <v>12.232413947393651</v>
      </c>
    </row>
    <row r="29" spans="1:7" ht="15.6" customHeight="1" x14ac:dyDescent="0.25">
      <c r="A29" s="188" t="s">
        <v>178</v>
      </c>
      <c r="B29" s="189">
        <v>82896</v>
      </c>
      <c r="C29" s="189">
        <v>105153</v>
      </c>
      <c r="D29" s="189">
        <v>82896</v>
      </c>
      <c r="E29" s="189">
        <v>105153</v>
      </c>
      <c r="F29" s="190">
        <v>26.84930515344529</v>
      </c>
    </row>
    <row r="30" spans="1:7" ht="15.6" customHeight="1" x14ac:dyDescent="0.25">
      <c r="A30" s="188" t="s">
        <v>179</v>
      </c>
      <c r="B30" s="189">
        <v>88530</v>
      </c>
      <c r="C30" s="189">
        <v>92364</v>
      </c>
      <c r="D30" s="189">
        <v>88530</v>
      </c>
      <c r="E30" s="189">
        <v>92364</v>
      </c>
      <c r="F30" s="190">
        <v>4.3307353439512042</v>
      </c>
    </row>
    <row r="31" spans="1:7" ht="15.6" customHeight="1" x14ac:dyDescent="0.25">
      <c r="A31" s="188" t="s">
        <v>180</v>
      </c>
      <c r="B31" s="189">
        <v>10248</v>
      </c>
      <c r="C31" s="189">
        <v>7231</v>
      </c>
      <c r="D31" s="189">
        <v>10248</v>
      </c>
      <c r="E31" s="189">
        <v>7231</v>
      </c>
      <c r="F31" s="190">
        <v>-29.43989071038251</v>
      </c>
    </row>
    <row r="32" spans="1:7" ht="15.6" customHeight="1" x14ac:dyDescent="0.25">
      <c r="A32" s="188" t="s">
        <v>181</v>
      </c>
      <c r="B32" s="189">
        <v>4462650</v>
      </c>
      <c r="C32" s="189">
        <v>4327457</v>
      </c>
      <c r="D32" s="189">
        <v>4462650</v>
      </c>
      <c r="E32" s="189">
        <v>4327457</v>
      </c>
      <c r="F32" s="190">
        <v>-3.0294331843187341</v>
      </c>
    </row>
    <row r="33" spans="1:6" ht="15.6" customHeight="1" x14ac:dyDescent="0.25">
      <c r="A33" s="188" t="s">
        <v>182</v>
      </c>
      <c r="B33" s="189">
        <v>176959</v>
      </c>
      <c r="C33" s="189">
        <v>197519</v>
      </c>
      <c r="D33" s="189">
        <v>176959</v>
      </c>
      <c r="E33" s="189">
        <v>197519</v>
      </c>
      <c r="F33" s="190">
        <v>11.61851050243277</v>
      </c>
    </row>
    <row r="34" spans="1:6" ht="15.6" customHeight="1" x14ac:dyDescent="0.25">
      <c r="A34" s="188" t="s">
        <v>183</v>
      </c>
      <c r="B34" s="189">
        <v>22618</v>
      </c>
      <c r="C34" s="189">
        <v>21231</v>
      </c>
      <c r="D34" s="189">
        <v>22618</v>
      </c>
      <c r="E34" s="189">
        <v>21231</v>
      </c>
      <c r="F34" s="190">
        <v>-6.1322840215757424</v>
      </c>
    </row>
    <row r="35" spans="1:6" ht="15.6" customHeight="1" x14ac:dyDescent="0.25">
      <c r="A35" s="156" t="s">
        <v>153</v>
      </c>
      <c r="B35" s="76">
        <f>SUM(B7:B34)</f>
        <v>14778274</v>
      </c>
      <c r="C35" s="77">
        <f>SUM(C7:C34)</f>
        <v>14922214</v>
      </c>
      <c r="D35" s="178">
        <f>SUM(D7:D34)</f>
        <v>14778274</v>
      </c>
      <c r="E35" s="78">
        <f>SUM(E7:E34)</f>
        <v>14922214</v>
      </c>
      <c r="F35" s="140">
        <f>E35*100/D35-100</f>
        <v>0.97399736938156423</v>
      </c>
    </row>
    <row r="36" spans="1:6" ht="15.6" customHeight="1" x14ac:dyDescent="0.25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8" priority="2">
      <formula>MOD(ROW(),2)=0</formula>
    </cfRule>
  </conditionalFormatting>
  <conditionalFormatting sqref="F7:F35">
    <cfRule type="expression" dxfId="5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E0880-727F-47FF-88E5-3A04C2346F43}">
  <sheetPr codeName="Hoja12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1148.912</v>
      </c>
      <c r="C7" s="189">
        <v>851.89400000000001</v>
      </c>
      <c r="D7" s="189">
        <v>1148.912</v>
      </c>
      <c r="E7" s="189">
        <v>851.89400000000001</v>
      </c>
      <c r="F7" s="190">
        <v>-25.85211051847314</v>
      </c>
      <c r="G7" s="37"/>
    </row>
    <row r="8" spans="1:14" ht="15.6" customHeight="1" x14ac:dyDescent="0.25">
      <c r="A8" s="188" t="s">
        <v>11</v>
      </c>
      <c r="B8" s="189">
        <v>55.488999999999997</v>
      </c>
      <c r="C8" s="189">
        <v>0</v>
      </c>
      <c r="D8" s="189">
        <v>55.488999999999997</v>
      </c>
      <c r="E8" s="189">
        <v>0</v>
      </c>
      <c r="F8" s="190">
        <v>-100</v>
      </c>
      <c r="G8" s="6"/>
    </row>
    <row r="9" spans="1:14" ht="15.6" customHeight="1" x14ac:dyDescent="0.25">
      <c r="A9" s="188" t="s">
        <v>8</v>
      </c>
      <c r="B9" s="189">
        <v>228.505</v>
      </c>
      <c r="C9" s="189">
        <v>194.137</v>
      </c>
      <c r="D9" s="189">
        <v>228.505</v>
      </c>
      <c r="E9" s="189">
        <v>194.137</v>
      </c>
      <c r="F9" s="190">
        <v>-15.040371107853231</v>
      </c>
      <c r="G9" s="6"/>
    </row>
    <row r="10" spans="1:14" ht="15.6" customHeight="1" x14ac:dyDescent="0.25">
      <c r="A10" s="188" t="s">
        <v>10</v>
      </c>
      <c r="B10" s="189">
        <v>446.14600000000002</v>
      </c>
      <c r="C10" s="189">
        <v>396.87799999999999</v>
      </c>
      <c r="D10" s="189">
        <v>446.14600000000002</v>
      </c>
      <c r="E10" s="189">
        <v>396.87799999999999</v>
      </c>
      <c r="F10" s="190">
        <v>-11.04302179107289</v>
      </c>
    </row>
    <row r="11" spans="1:14" ht="15.6" customHeight="1" x14ac:dyDescent="0.25">
      <c r="A11" s="188" t="s">
        <v>9</v>
      </c>
      <c r="B11" s="189">
        <v>87.537000000000006</v>
      </c>
      <c r="C11" s="189">
        <v>104.04900000000001</v>
      </c>
      <c r="D11" s="189">
        <v>87.537000000000006</v>
      </c>
      <c r="E11" s="189">
        <v>104.04900000000001</v>
      </c>
      <c r="F11" s="190">
        <v>18.862880838959541</v>
      </c>
    </row>
    <row r="12" spans="1:14" ht="15.6" customHeight="1" x14ac:dyDescent="0.25">
      <c r="A12" s="188" t="s">
        <v>6</v>
      </c>
      <c r="B12" s="189">
        <v>716.62899999999991</v>
      </c>
      <c r="C12" s="189">
        <v>719.07599999999991</v>
      </c>
      <c r="D12" s="189">
        <v>716.62899999999991</v>
      </c>
      <c r="E12" s="189">
        <v>719.07599999999991</v>
      </c>
      <c r="F12" s="190">
        <v>0.34145980695730321</v>
      </c>
    </row>
    <row r="13" spans="1:14" ht="15.6" customHeight="1" x14ac:dyDescent="0.25">
      <c r="A13" s="188" t="s">
        <v>175</v>
      </c>
      <c r="B13" s="189">
        <v>79.736999999999995</v>
      </c>
      <c r="C13" s="189">
        <v>78.033000000000015</v>
      </c>
      <c r="D13" s="189">
        <v>79.736999999999995</v>
      </c>
      <c r="E13" s="189">
        <v>78.033000000000015</v>
      </c>
      <c r="F13" s="190">
        <v>-2.1370254712366692</v>
      </c>
    </row>
    <row r="14" spans="1:14" ht="15.6" customHeight="1" x14ac:dyDescent="0.25">
      <c r="A14" s="188" t="s">
        <v>148</v>
      </c>
      <c r="B14" s="189">
        <v>150.208</v>
      </c>
      <c r="C14" s="189">
        <v>146.44800000000001</v>
      </c>
      <c r="D14" s="189">
        <v>150.208</v>
      </c>
      <c r="E14" s="189">
        <v>146.44800000000001</v>
      </c>
      <c r="F14" s="190">
        <v>-2.503195568811222</v>
      </c>
    </row>
    <row r="15" spans="1:14" ht="15.6" customHeight="1" x14ac:dyDescent="0.25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 x14ac:dyDescent="0.5">
      <c r="A16" s="188" t="s">
        <v>144</v>
      </c>
      <c r="B16" s="189">
        <v>25.364000000000001</v>
      </c>
      <c r="C16" s="189">
        <v>6.6509999999999998</v>
      </c>
      <c r="D16" s="189">
        <v>25.364000000000001</v>
      </c>
      <c r="E16" s="189">
        <v>6.6509999999999998</v>
      </c>
      <c r="F16" s="190">
        <v>-73.777795300425794</v>
      </c>
      <c r="G16" s="1"/>
    </row>
    <row r="17" spans="1:7" ht="15.6" customHeight="1" x14ac:dyDescent="0.35">
      <c r="A17" s="188" t="s">
        <v>150</v>
      </c>
      <c r="B17" s="189">
        <v>270.33800000000002</v>
      </c>
      <c r="C17" s="189">
        <v>93.83</v>
      </c>
      <c r="D17" s="189">
        <v>270.33800000000002</v>
      </c>
      <c r="E17" s="189">
        <v>93.83</v>
      </c>
      <c r="F17" s="190">
        <v>-65.291597925559856</v>
      </c>
      <c r="G17" s="2"/>
    </row>
    <row r="18" spans="1:7" ht="15.6" customHeight="1" x14ac:dyDescent="0.25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 x14ac:dyDescent="0.25">
      <c r="A19" s="188" t="s">
        <v>143</v>
      </c>
      <c r="B19" s="189">
        <v>10.84</v>
      </c>
      <c r="C19" s="189">
        <v>15.250999999999999</v>
      </c>
      <c r="D19" s="189">
        <v>10.84</v>
      </c>
      <c r="E19" s="189">
        <v>15.250999999999999</v>
      </c>
      <c r="F19" s="190">
        <v>40.691881918819213</v>
      </c>
    </row>
    <row r="20" spans="1:7" ht="15.6" customHeight="1" x14ac:dyDescent="0.25">
      <c r="A20" s="188" t="s">
        <v>142</v>
      </c>
      <c r="B20" s="189">
        <v>162.57499999999999</v>
      </c>
      <c r="C20" s="189">
        <v>110.68300000000001</v>
      </c>
      <c r="D20" s="189">
        <v>162.57499999999999</v>
      </c>
      <c r="E20" s="189">
        <v>110.68300000000001</v>
      </c>
      <c r="F20" s="190">
        <v>-31.91880670459788</v>
      </c>
    </row>
    <row r="21" spans="1:7" ht="15.6" customHeight="1" x14ac:dyDescent="0.25">
      <c r="A21" s="188" t="s">
        <v>149</v>
      </c>
      <c r="B21" s="189">
        <v>10.281000000000001</v>
      </c>
      <c r="C21" s="189">
        <v>10.878</v>
      </c>
      <c r="D21" s="189">
        <v>10.281000000000001</v>
      </c>
      <c r="E21" s="189">
        <v>10.878</v>
      </c>
      <c r="F21" s="190">
        <v>5.8068281295593778</v>
      </c>
    </row>
    <row r="22" spans="1:7" ht="15.6" customHeight="1" x14ac:dyDescent="0.25">
      <c r="A22" s="188" t="s">
        <v>146</v>
      </c>
      <c r="B22" s="189">
        <v>9.8589999999999982</v>
      </c>
      <c r="C22" s="189">
        <v>19.59</v>
      </c>
      <c r="D22" s="189">
        <v>9.8589999999999982</v>
      </c>
      <c r="E22" s="189">
        <v>19.59</v>
      </c>
      <c r="F22" s="190">
        <v>98.701693883761067</v>
      </c>
    </row>
    <row r="23" spans="1:7" ht="15.6" customHeight="1" x14ac:dyDescent="0.25">
      <c r="A23" s="188" t="s">
        <v>165</v>
      </c>
      <c r="B23" s="189">
        <v>58.463000000000001</v>
      </c>
      <c r="C23" s="189">
        <v>0.58900000000000008</v>
      </c>
      <c r="D23" s="189">
        <v>58.463000000000001</v>
      </c>
      <c r="E23" s="189">
        <v>0.58900000000000008</v>
      </c>
      <c r="F23" s="190">
        <v>-98.992525186870324</v>
      </c>
    </row>
    <row r="24" spans="1:7" ht="15.6" customHeight="1" x14ac:dyDescent="0.25">
      <c r="A24" s="188" t="s">
        <v>141</v>
      </c>
      <c r="B24" s="189">
        <v>208.46299999999999</v>
      </c>
      <c r="C24" s="189">
        <v>162.154</v>
      </c>
      <c r="D24" s="189">
        <v>208.46299999999999</v>
      </c>
      <c r="E24" s="189">
        <v>162.154</v>
      </c>
      <c r="F24" s="190">
        <v>-22.214493699121661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105.63200000000001</v>
      </c>
      <c r="C26" s="189">
        <v>76.375</v>
      </c>
      <c r="D26" s="189">
        <v>105.63200000000001</v>
      </c>
      <c r="E26" s="189">
        <v>76.375</v>
      </c>
      <c r="F26" s="190">
        <v>-27.69709936382915</v>
      </c>
    </row>
    <row r="27" spans="1:7" ht="15.6" customHeight="1" x14ac:dyDescent="0.25">
      <c r="A27" s="188" t="s">
        <v>173</v>
      </c>
      <c r="B27" s="189">
        <v>1098.25</v>
      </c>
      <c r="C27" s="189">
        <v>1200.973</v>
      </c>
      <c r="D27" s="189">
        <v>1098.25</v>
      </c>
      <c r="E27" s="189">
        <v>1200.973</v>
      </c>
      <c r="F27" s="190">
        <v>9.3533348508991452</v>
      </c>
    </row>
    <row r="28" spans="1:7" ht="15.6" customHeight="1" x14ac:dyDescent="0.25">
      <c r="A28" s="188" t="s">
        <v>177</v>
      </c>
      <c r="B28" s="189">
        <v>233.32</v>
      </c>
      <c r="C28" s="189">
        <v>100.96299999999999</v>
      </c>
      <c r="D28" s="189">
        <v>233.32</v>
      </c>
      <c r="E28" s="189">
        <v>100.96299999999999</v>
      </c>
      <c r="F28" s="190">
        <v>-56.727670152580139</v>
      </c>
    </row>
    <row r="29" spans="1:7" ht="15.6" customHeight="1" x14ac:dyDescent="0.25">
      <c r="A29" s="188" t="s">
        <v>178</v>
      </c>
      <c r="B29" s="189">
        <v>277.74700000000001</v>
      </c>
      <c r="C29" s="189">
        <v>222.43600000000001</v>
      </c>
      <c r="D29" s="189">
        <v>277.74700000000001</v>
      </c>
      <c r="E29" s="189">
        <v>222.43600000000001</v>
      </c>
      <c r="F29" s="190">
        <v>-19.914166489647041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75.201000000000008</v>
      </c>
      <c r="C31" s="189">
        <v>80.774000000000001</v>
      </c>
      <c r="D31" s="189">
        <v>75.201000000000008</v>
      </c>
      <c r="E31" s="189">
        <v>80.774000000000001</v>
      </c>
      <c r="F31" s="190">
        <v>7.4108057073708977</v>
      </c>
    </row>
    <row r="32" spans="1:7" ht="15.6" customHeight="1" x14ac:dyDescent="0.25">
      <c r="A32" s="188" t="s">
        <v>181</v>
      </c>
      <c r="B32" s="189">
        <v>232.23699999999999</v>
      </c>
      <c r="C32" s="189">
        <v>82.356999999999999</v>
      </c>
      <c r="D32" s="189">
        <v>232.23699999999999</v>
      </c>
      <c r="E32" s="189">
        <v>82.356999999999999</v>
      </c>
      <c r="F32" s="190">
        <v>-64.537519861176293</v>
      </c>
    </row>
    <row r="33" spans="1:6" ht="15.6" customHeight="1" x14ac:dyDescent="0.25">
      <c r="A33" s="188" t="s">
        <v>182</v>
      </c>
      <c r="B33" s="189">
        <v>2161.3710000000001</v>
      </c>
      <c r="C33" s="189">
        <v>1773.7539999999999</v>
      </c>
      <c r="D33" s="189">
        <v>2161.3710000000001</v>
      </c>
      <c r="E33" s="189">
        <v>1773.7539999999999</v>
      </c>
      <c r="F33" s="190">
        <v>-17.93384846932803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7853.1040000000012</v>
      </c>
      <c r="C35" s="77">
        <f>SUM(C7:C34)</f>
        <v>6447.7729999999992</v>
      </c>
      <c r="D35" s="76">
        <f>SUM(D7:D34)</f>
        <v>7853.1040000000012</v>
      </c>
      <c r="E35" s="78">
        <f>SUM(E7:E34)</f>
        <v>6447.7729999999992</v>
      </c>
      <c r="F35" s="140">
        <f>E35*100/D35-100</f>
        <v>-17.895229707896419</v>
      </c>
    </row>
    <row r="36" spans="1:6" ht="15.6" customHeight="1" x14ac:dyDescent="0.25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6" priority="2">
      <formula>MOD(ROW(),2)=0</formula>
    </cfRule>
  </conditionalFormatting>
  <conditionalFormatting sqref="F7:F35">
    <cfRule type="expression" dxfId="5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FB599-525E-424E-AF91-6CEECDBE9AD8}">
  <sheetPr codeName="Hoja13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2903</v>
      </c>
      <c r="C7" s="189">
        <v>2752</v>
      </c>
      <c r="D7" s="189">
        <v>2903</v>
      </c>
      <c r="E7" s="189">
        <v>2752</v>
      </c>
      <c r="F7" s="190">
        <v>-5.2015156734412642</v>
      </c>
      <c r="G7" s="37"/>
    </row>
    <row r="8" spans="1:14" ht="15.6" customHeight="1" x14ac:dyDescent="0.25">
      <c r="A8" s="188" t="s">
        <v>11</v>
      </c>
      <c r="B8" s="189">
        <v>890</v>
      </c>
      <c r="C8" s="189">
        <v>678</v>
      </c>
      <c r="D8" s="189">
        <v>890</v>
      </c>
      <c r="E8" s="189">
        <v>678</v>
      </c>
      <c r="F8" s="190">
        <v>-23.82022471910112</v>
      </c>
      <c r="G8" s="6"/>
    </row>
    <row r="9" spans="1:14" ht="15.6" customHeight="1" x14ac:dyDescent="0.25">
      <c r="A9" s="188" t="s">
        <v>8</v>
      </c>
      <c r="B9" s="189">
        <v>6088</v>
      </c>
      <c r="C9" s="189">
        <v>5911</v>
      </c>
      <c r="D9" s="189">
        <v>6088</v>
      </c>
      <c r="E9" s="189">
        <v>5911</v>
      </c>
      <c r="F9" s="190">
        <v>-2.9073587385019688</v>
      </c>
      <c r="G9" s="6"/>
    </row>
    <row r="10" spans="1:14" ht="15.6" customHeight="1" x14ac:dyDescent="0.25">
      <c r="A10" s="188" t="s">
        <v>10</v>
      </c>
      <c r="B10" s="189">
        <v>2949</v>
      </c>
      <c r="C10" s="189">
        <v>3845</v>
      </c>
      <c r="D10" s="189">
        <v>2949</v>
      </c>
      <c r="E10" s="189">
        <v>3845</v>
      </c>
      <c r="F10" s="190">
        <v>30.383180739233641</v>
      </c>
    </row>
    <row r="11" spans="1:14" ht="15.6" customHeight="1" x14ac:dyDescent="0.25">
      <c r="A11" s="188" t="s">
        <v>9</v>
      </c>
      <c r="B11" s="189">
        <v>348946</v>
      </c>
      <c r="C11" s="189">
        <v>255288</v>
      </c>
      <c r="D11" s="189">
        <v>348946</v>
      </c>
      <c r="E11" s="189">
        <v>255288</v>
      </c>
      <c r="F11" s="190">
        <v>-26.840256085468809</v>
      </c>
    </row>
    <row r="12" spans="1:14" ht="15.6" customHeight="1" x14ac:dyDescent="0.25">
      <c r="A12" s="188" t="s">
        <v>6</v>
      </c>
      <c r="B12" s="189">
        <v>7885</v>
      </c>
      <c r="C12" s="189">
        <v>8565</v>
      </c>
      <c r="D12" s="189">
        <v>7885</v>
      </c>
      <c r="E12" s="189">
        <v>8565</v>
      </c>
      <c r="F12" s="190">
        <v>8.623969562460374</v>
      </c>
    </row>
    <row r="13" spans="1:14" ht="15.6" customHeight="1" x14ac:dyDescent="0.25">
      <c r="A13" s="188" t="s">
        <v>175</v>
      </c>
      <c r="B13" s="189">
        <v>6620</v>
      </c>
      <c r="C13" s="189">
        <v>7831</v>
      </c>
      <c r="D13" s="189">
        <v>6620</v>
      </c>
      <c r="E13" s="189">
        <v>7831</v>
      </c>
      <c r="F13" s="190">
        <v>18.29305135951661</v>
      </c>
    </row>
    <row r="14" spans="1:14" ht="15.6" customHeight="1" x14ac:dyDescent="0.25">
      <c r="A14" s="188" t="s">
        <v>148</v>
      </c>
      <c r="B14" s="189">
        <v>112976</v>
      </c>
      <c r="C14" s="189">
        <v>108985</v>
      </c>
      <c r="D14" s="189">
        <v>112976</v>
      </c>
      <c r="E14" s="189">
        <v>108985</v>
      </c>
      <c r="F14" s="190">
        <v>-3.5326086956521721</v>
      </c>
    </row>
    <row r="15" spans="1:14" ht="15.6" customHeight="1" x14ac:dyDescent="0.25">
      <c r="A15" s="188" t="s">
        <v>145</v>
      </c>
      <c r="B15" s="189">
        <v>9333</v>
      </c>
      <c r="C15" s="189">
        <v>1649</v>
      </c>
      <c r="D15" s="189">
        <v>9333</v>
      </c>
      <c r="E15" s="189">
        <v>1649</v>
      </c>
      <c r="F15" s="190">
        <v>-82.331511839708554</v>
      </c>
    </row>
    <row r="16" spans="1:14" ht="15.6" customHeight="1" x14ac:dyDescent="0.5">
      <c r="A16" s="188" t="s">
        <v>144</v>
      </c>
      <c r="B16" s="189">
        <v>11930</v>
      </c>
      <c r="C16" s="189">
        <v>20010</v>
      </c>
      <c r="D16" s="189">
        <v>11930</v>
      </c>
      <c r="E16" s="189">
        <v>20010</v>
      </c>
      <c r="F16" s="190">
        <v>67.72841575859178</v>
      </c>
      <c r="G16" s="1"/>
    </row>
    <row r="17" spans="1:7" ht="15.6" customHeight="1" x14ac:dyDescent="0.35">
      <c r="A17" s="188" t="s">
        <v>150</v>
      </c>
      <c r="B17" s="189">
        <v>2223</v>
      </c>
      <c r="C17" s="189">
        <v>1038</v>
      </c>
      <c r="D17" s="189">
        <v>2223</v>
      </c>
      <c r="E17" s="189">
        <v>1038</v>
      </c>
      <c r="F17" s="190">
        <v>-53.306342780026988</v>
      </c>
      <c r="G17" s="2"/>
    </row>
    <row r="18" spans="1:7" ht="15.6" customHeight="1" x14ac:dyDescent="0.25">
      <c r="A18" s="188" t="s">
        <v>147</v>
      </c>
      <c r="B18" s="189">
        <v>57054</v>
      </c>
      <c r="C18" s="189">
        <v>51723</v>
      </c>
      <c r="D18" s="189">
        <v>57054</v>
      </c>
      <c r="E18" s="189">
        <v>51723</v>
      </c>
      <c r="F18" s="190">
        <v>-9.3437795772426142</v>
      </c>
    </row>
    <row r="19" spans="1:7" ht="15.6" customHeight="1" x14ac:dyDescent="0.25">
      <c r="A19" s="188" t="s">
        <v>143</v>
      </c>
      <c r="B19" s="189">
        <v>586</v>
      </c>
      <c r="C19" s="189">
        <v>501</v>
      </c>
      <c r="D19" s="189">
        <v>586</v>
      </c>
      <c r="E19" s="189">
        <v>501</v>
      </c>
      <c r="F19" s="190">
        <v>-14.50511945392492</v>
      </c>
    </row>
    <row r="20" spans="1:7" ht="15.6" customHeight="1" x14ac:dyDescent="0.25">
      <c r="A20" s="188" t="s">
        <v>142</v>
      </c>
      <c r="B20" s="189">
        <v>5765</v>
      </c>
      <c r="C20" s="189">
        <v>0</v>
      </c>
      <c r="D20" s="189">
        <v>5765</v>
      </c>
      <c r="E20" s="189">
        <v>0</v>
      </c>
      <c r="F20" s="190">
        <v>-100</v>
      </c>
    </row>
    <row r="21" spans="1:7" ht="15.6" customHeight="1" x14ac:dyDescent="0.25">
      <c r="A21" s="188" t="s">
        <v>149</v>
      </c>
      <c r="B21" s="189">
        <v>15330</v>
      </c>
      <c r="C21" s="189">
        <v>10661</v>
      </c>
      <c r="D21" s="189">
        <v>15330</v>
      </c>
      <c r="E21" s="189">
        <v>10661</v>
      </c>
      <c r="F21" s="190">
        <v>-30.45662100456622</v>
      </c>
    </row>
    <row r="22" spans="1:7" ht="15.6" customHeight="1" x14ac:dyDescent="0.25">
      <c r="A22" s="188" t="s">
        <v>146</v>
      </c>
      <c r="B22" s="189">
        <v>248464</v>
      </c>
      <c r="C22" s="189">
        <v>229765</v>
      </c>
      <c r="D22" s="189">
        <v>248464</v>
      </c>
      <c r="E22" s="189">
        <v>229765</v>
      </c>
      <c r="F22" s="190">
        <v>-7.5258387533002784</v>
      </c>
    </row>
    <row r="23" spans="1:7" ht="15.6" customHeight="1" x14ac:dyDescent="0.25">
      <c r="A23" s="188" t="s">
        <v>165</v>
      </c>
      <c r="B23" s="189">
        <v>5645</v>
      </c>
      <c r="C23" s="189">
        <v>3428</v>
      </c>
      <c r="D23" s="189">
        <v>5645</v>
      </c>
      <c r="E23" s="189">
        <v>3428</v>
      </c>
      <c r="F23" s="190">
        <v>-39.273693534100971</v>
      </c>
    </row>
    <row r="24" spans="1:7" ht="15.6" customHeight="1" x14ac:dyDescent="0.25">
      <c r="A24" s="188" t="s">
        <v>141</v>
      </c>
      <c r="B24" s="189">
        <v>1327</v>
      </c>
      <c r="C24" s="189">
        <v>3456</v>
      </c>
      <c r="D24" s="189">
        <v>1327</v>
      </c>
      <c r="E24" s="189">
        <v>3456</v>
      </c>
      <c r="F24" s="190">
        <v>160.43707611152979</v>
      </c>
    </row>
    <row r="25" spans="1:7" ht="15.6" customHeight="1" x14ac:dyDescent="0.25">
      <c r="A25" s="188" t="s">
        <v>140</v>
      </c>
      <c r="B25" s="189">
        <v>123</v>
      </c>
      <c r="C25" s="189">
        <v>0</v>
      </c>
      <c r="D25" s="189">
        <v>123</v>
      </c>
      <c r="E25" s="189">
        <v>0</v>
      </c>
      <c r="F25" s="190">
        <v>-100</v>
      </c>
    </row>
    <row r="26" spans="1:7" ht="15.6" customHeight="1" x14ac:dyDescent="0.25">
      <c r="A26" s="188" t="s">
        <v>152</v>
      </c>
      <c r="B26" s="189">
        <v>2005</v>
      </c>
      <c r="C26" s="189">
        <v>1816</v>
      </c>
      <c r="D26" s="189">
        <v>2005</v>
      </c>
      <c r="E26" s="189">
        <v>1816</v>
      </c>
      <c r="F26" s="190">
        <v>-9.4264339152119732</v>
      </c>
    </row>
    <row r="27" spans="1:7" ht="15.6" customHeight="1" x14ac:dyDescent="0.25">
      <c r="A27" s="188" t="s">
        <v>173</v>
      </c>
      <c r="B27" s="189">
        <v>2409</v>
      </c>
      <c r="C27" s="189">
        <v>2793</v>
      </c>
      <c r="D27" s="189">
        <v>2409</v>
      </c>
      <c r="E27" s="189">
        <v>2793</v>
      </c>
      <c r="F27" s="190">
        <v>15.94022415940225</v>
      </c>
    </row>
    <row r="28" spans="1:7" ht="15.6" customHeight="1" x14ac:dyDescent="0.25">
      <c r="A28" s="188" t="s">
        <v>177</v>
      </c>
      <c r="B28" s="189">
        <v>71576</v>
      </c>
      <c r="C28" s="189">
        <v>63993</v>
      </c>
      <c r="D28" s="189">
        <v>71576</v>
      </c>
      <c r="E28" s="189">
        <v>63993</v>
      </c>
      <c r="F28" s="190">
        <v>-10.594333296076901</v>
      </c>
    </row>
    <row r="29" spans="1:7" ht="15.6" customHeight="1" x14ac:dyDescent="0.25">
      <c r="A29" s="188" t="s">
        <v>178</v>
      </c>
      <c r="B29" s="189">
        <v>5440</v>
      </c>
      <c r="C29" s="189">
        <v>4282</v>
      </c>
      <c r="D29" s="189">
        <v>5440</v>
      </c>
      <c r="E29" s="189">
        <v>4282</v>
      </c>
      <c r="F29" s="190">
        <v>-21.286764705882351</v>
      </c>
    </row>
    <row r="30" spans="1:7" ht="15.6" customHeight="1" x14ac:dyDescent="0.25">
      <c r="A30" s="188" t="s">
        <v>179</v>
      </c>
      <c r="B30" s="189">
        <v>2820</v>
      </c>
      <c r="C30" s="189">
        <v>1780</v>
      </c>
      <c r="D30" s="189">
        <v>2820</v>
      </c>
      <c r="E30" s="189">
        <v>1780</v>
      </c>
      <c r="F30" s="190">
        <v>-36.879432624113477</v>
      </c>
    </row>
    <row r="31" spans="1:7" ht="15.6" customHeight="1" x14ac:dyDescent="0.25">
      <c r="A31" s="188" t="s">
        <v>180</v>
      </c>
      <c r="B31" s="189">
        <v>10438</v>
      </c>
      <c r="C31" s="189">
        <v>7108</v>
      </c>
      <c r="D31" s="189">
        <v>10438</v>
      </c>
      <c r="E31" s="189">
        <v>7108</v>
      </c>
      <c r="F31" s="190">
        <v>-31.902663345468479</v>
      </c>
    </row>
    <row r="32" spans="1:7" ht="15.6" customHeight="1" x14ac:dyDescent="0.25">
      <c r="A32" s="188" t="s">
        <v>181</v>
      </c>
      <c r="B32" s="189">
        <v>38202</v>
      </c>
      <c r="C32" s="189">
        <v>30383</v>
      </c>
      <c r="D32" s="189">
        <v>38202</v>
      </c>
      <c r="E32" s="189">
        <v>30383</v>
      </c>
      <c r="F32" s="190">
        <v>-20.46751478980158</v>
      </c>
    </row>
    <row r="33" spans="1:6" ht="15.6" customHeight="1" x14ac:dyDescent="0.25">
      <c r="A33" s="188" t="s">
        <v>182</v>
      </c>
      <c r="B33" s="189">
        <v>10470</v>
      </c>
      <c r="C33" s="189">
        <v>8133</v>
      </c>
      <c r="D33" s="189">
        <v>10470</v>
      </c>
      <c r="E33" s="189">
        <v>8133</v>
      </c>
      <c r="F33" s="190">
        <v>-22.320916905444118</v>
      </c>
    </row>
    <row r="34" spans="1:6" ht="15.6" customHeight="1" x14ac:dyDescent="0.25">
      <c r="A34" s="188" t="s">
        <v>183</v>
      </c>
      <c r="B34" s="189">
        <v>508</v>
      </c>
      <c r="C34" s="189">
        <v>410</v>
      </c>
      <c r="D34" s="189">
        <v>508</v>
      </c>
      <c r="E34" s="189">
        <v>410</v>
      </c>
      <c r="F34" s="190">
        <v>-19.29133858267717</v>
      </c>
    </row>
    <row r="35" spans="1:6" ht="15.6" customHeight="1" x14ac:dyDescent="0.25">
      <c r="A35" s="156" t="s">
        <v>153</v>
      </c>
      <c r="B35" s="76">
        <f>SUM(B7:B34)</f>
        <v>990905</v>
      </c>
      <c r="C35" s="77">
        <f>SUM(C7:C34)</f>
        <v>836784</v>
      </c>
      <c r="D35" s="178">
        <f>SUM(D7:D34)</f>
        <v>990905</v>
      </c>
      <c r="E35" s="178">
        <f>SUM(E7:E34)</f>
        <v>836784</v>
      </c>
      <c r="F35" s="140">
        <f>E35*100/D35-100</f>
        <v>-15.553559624787439</v>
      </c>
    </row>
    <row r="36" spans="1:6" ht="15.6" customHeight="1" x14ac:dyDescent="0.25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4" priority="2">
      <formula>MOD(ROW(),2)=0</formula>
    </cfRule>
  </conditionalFormatting>
  <conditionalFormatting sqref="F7:F35">
    <cfRule type="expression" dxfId="5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082DFE-14F5-49C1-B5DE-68FEE3CB622E}">
  <sheetPr codeName="Hoja14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2245</v>
      </c>
      <c r="C7" s="189">
        <v>1926</v>
      </c>
      <c r="D7" s="189">
        <v>2245</v>
      </c>
      <c r="E7" s="189">
        <v>1926</v>
      </c>
      <c r="F7" s="190">
        <v>-14.20935412026726</v>
      </c>
      <c r="G7" s="37"/>
    </row>
    <row r="8" spans="1:14" ht="15.6" customHeight="1" x14ac:dyDescent="0.25">
      <c r="A8" s="188" t="s">
        <v>11</v>
      </c>
      <c r="B8" s="189">
        <v>55</v>
      </c>
      <c r="C8" s="189">
        <v>89</v>
      </c>
      <c r="D8" s="189">
        <v>55</v>
      </c>
      <c r="E8" s="189">
        <v>89</v>
      </c>
      <c r="F8" s="190">
        <v>61.818181818181813</v>
      </c>
      <c r="G8" s="6"/>
    </row>
    <row r="9" spans="1:14" ht="15.6" customHeight="1" x14ac:dyDescent="0.25">
      <c r="A9" s="188" t="s">
        <v>8</v>
      </c>
      <c r="B9" s="189">
        <v>2622</v>
      </c>
      <c r="C9" s="189">
        <v>2529</v>
      </c>
      <c r="D9" s="189">
        <v>2622</v>
      </c>
      <c r="E9" s="189">
        <v>2529</v>
      </c>
      <c r="F9" s="190">
        <v>-3.546910755148744</v>
      </c>
      <c r="G9" s="6"/>
    </row>
    <row r="10" spans="1:14" ht="15.6" customHeight="1" x14ac:dyDescent="0.25">
      <c r="A10" s="188" t="s">
        <v>10</v>
      </c>
      <c r="B10" s="189">
        <v>1050</v>
      </c>
      <c r="C10" s="189">
        <v>1363</v>
      </c>
      <c r="D10" s="189">
        <v>1050</v>
      </c>
      <c r="E10" s="189">
        <v>1363</v>
      </c>
      <c r="F10" s="190">
        <v>29.8095238095238</v>
      </c>
    </row>
    <row r="11" spans="1:14" ht="15.6" customHeight="1" x14ac:dyDescent="0.25">
      <c r="A11" s="188" t="s">
        <v>9</v>
      </c>
      <c r="B11" s="189">
        <v>330817</v>
      </c>
      <c r="C11" s="189">
        <v>243747</v>
      </c>
      <c r="D11" s="189">
        <v>330817</v>
      </c>
      <c r="E11" s="189">
        <v>243747</v>
      </c>
      <c r="F11" s="190">
        <v>-26.319687319575479</v>
      </c>
    </row>
    <row r="12" spans="1:14" ht="15.6" customHeight="1" x14ac:dyDescent="0.25">
      <c r="A12" s="188" t="s">
        <v>6</v>
      </c>
      <c r="B12" s="189">
        <v>1970</v>
      </c>
      <c r="C12" s="189">
        <v>1802</v>
      </c>
      <c r="D12" s="189">
        <v>1970</v>
      </c>
      <c r="E12" s="189">
        <v>1802</v>
      </c>
      <c r="F12" s="190">
        <v>-8.5279187817258872</v>
      </c>
    </row>
    <row r="13" spans="1:14" ht="15.6" customHeight="1" x14ac:dyDescent="0.25">
      <c r="A13" s="188" t="s">
        <v>175</v>
      </c>
      <c r="B13" s="189">
        <v>155</v>
      </c>
      <c r="C13" s="189">
        <v>0</v>
      </c>
      <c r="D13" s="189">
        <v>155</v>
      </c>
      <c r="E13" s="189">
        <v>0</v>
      </c>
      <c r="F13" s="190">
        <v>-100</v>
      </c>
    </row>
    <row r="14" spans="1:14" ht="15.6" customHeight="1" x14ac:dyDescent="0.25">
      <c r="A14" s="188" t="s">
        <v>148</v>
      </c>
      <c r="B14" s="189">
        <v>100189</v>
      </c>
      <c r="C14" s="189">
        <v>91166</v>
      </c>
      <c r="D14" s="189">
        <v>100189</v>
      </c>
      <c r="E14" s="189">
        <v>91166</v>
      </c>
      <c r="F14" s="190">
        <v>-9.0059787002565201</v>
      </c>
    </row>
    <row r="15" spans="1:14" ht="15.6" customHeight="1" x14ac:dyDescent="0.25">
      <c r="A15" s="188" t="s">
        <v>145</v>
      </c>
      <c r="B15" s="189">
        <v>4853</v>
      </c>
      <c r="C15" s="189">
        <v>1406</v>
      </c>
      <c r="D15" s="189">
        <v>4853</v>
      </c>
      <c r="E15" s="189">
        <v>1406</v>
      </c>
      <c r="F15" s="190">
        <v>-71.028229960848961</v>
      </c>
    </row>
    <row r="16" spans="1:14" ht="15.6" customHeight="1" x14ac:dyDescent="0.5">
      <c r="A16" s="188" t="s">
        <v>144</v>
      </c>
      <c r="B16" s="189">
        <v>878</v>
      </c>
      <c r="C16" s="189">
        <v>1208</v>
      </c>
      <c r="D16" s="189">
        <v>878</v>
      </c>
      <c r="E16" s="189">
        <v>1208</v>
      </c>
      <c r="F16" s="190">
        <v>37.58542141230069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54982</v>
      </c>
      <c r="C18" s="189">
        <v>48563</v>
      </c>
      <c r="D18" s="189">
        <v>54982</v>
      </c>
      <c r="E18" s="189">
        <v>48563</v>
      </c>
      <c r="F18" s="190">
        <v>-11.674729911607431</v>
      </c>
    </row>
    <row r="19" spans="1:7" ht="15.6" customHeight="1" x14ac:dyDescent="0.25">
      <c r="A19" s="188" t="s">
        <v>143</v>
      </c>
      <c r="B19" s="189">
        <v>468</v>
      </c>
      <c r="C19" s="189">
        <v>343</v>
      </c>
      <c r="D19" s="189">
        <v>468</v>
      </c>
      <c r="E19" s="189">
        <v>343</v>
      </c>
      <c r="F19" s="190">
        <v>-26.7094017094017</v>
      </c>
    </row>
    <row r="20" spans="1:7" ht="15.6" customHeight="1" x14ac:dyDescent="0.25">
      <c r="A20" s="188" t="s">
        <v>142</v>
      </c>
      <c r="B20" s="189">
        <v>5765</v>
      </c>
      <c r="C20" s="189">
        <v>0</v>
      </c>
      <c r="D20" s="189">
        <v>5765</v>
      </c>
      <c r="E20" s="189">
        <v>0</v>
      </c>
      <c r="F20" s="190">
        <v>-100</v>
      </c>
    </row>
    <row r="21" spans="1:7" ht="15.6" customHeight="1" x14ac:dyDescent="0.25">
      <c r="A21" s="188" t="s">
        <v>149</v>
      </c>
      <c r="B21" s="189">
        <v>12904</v>
      </c>
      <c r="C21" s="189">
        <v>9214</v>
      </c>
      <c r="D21" s="189">
        <v>12904</v>
      </c>
      <c r="E21" s="189">
        <v>9214</v>
      </c>
      <c r="F21" s="190">
        <v>-28.595784252944821</v>
      </c>
    </row>
    <row r="22" spans="1:7" ht="15.6" customHeight="1" x14ac:dyDescent="0.25">
      <c r="A22" s="188" t="s">
        <v>146</v>
      </c>
      <c r="B22" s="189">
        <v>219962</v>
      </c>
      <c r="C22" s="189">
        <v>202209</v>
      </c>
      <c r="D22" s="189">
        <v>219962</v>
      </c>
      <c r="E22" s="189">
        <v>202209</v>
      </c>
      <c r="F22" s="190">
        <v>-8.0709395259181065</v>
      </c>
    </row>
    <row r="23" spans="1:7" ht="15.6" customHeight="1" x14ac:dyDescent="0.25">
      <c r="A23" s="188" t="s">
        <v>165</v>
      </c>
      <c r="B23" s="189">
        <v>2855</v>
      </c>
      <c r="C23" s="189">
        <v>1424</v>
      </c>
      <c r="D23" s="189">
        <v>2855</v>
      </c>
      <c r="E23" s="189">
        <v>1424</v>
      </c>
      <c r="F23" s="190">
        <v>-50.122591943957971</v>
      </c>
    </row>
    <row r="24" spans="1:7" ht="15.6" customHeight="1" x14ac:dyDescent="0.25">
      <c r="A24" s="188" t="s">
        <v>141</v>
      </c>
      <c r="B24" s="189">
        <v>558</v>
      </c>
      <c r="C24" s="189">
        <v>2851</v>
      </c>
      <c r="D24" s="189">
        <v>558</v>
      </c>
      <c r="E24" s="189">
        <v>2851</v>
      </c>
      <c r="F24" s="190">
        <v>410.93189964157699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1309</v>
      </c>
      <c r="C26" s="189">
        <v>1143</v>
      </c>
      <c r="D26" s="189">
        <v>1309</v>
      </c>
      <c r="E26" s="189">
        <v>1143</v>
      </c>
      <c r="F26" s="190">
        <v>-12.681436210847981</v>
      </c>
    </row>
    <row r="27" spans="1:7" ht="15.6" customHeight="1" x14ac:dyDescent="0.25">
      <c r="A27" s="188" t="s">
        <v>173</v>
      </c>
      <c r="B27" s="189">
        <v>1180</v>
      </c>
      <c r="C27" s="189">
        <v>1239</v>
      </c>
      <c r="D27" s="189">
        <v>1180</v>
      </c>
      <c r="E27" s="189">
        <v>1239</v>
      </c>
      <c r="F27" s="190">
        <v>5</v>
      </c>
    </row>
    <row r="28" spans="1:7" ht="15.6" customHeight="1" x14ac:dyDescent="0.25">
      <c r="A28" s="188" t="s">
        <v>177</v>
      </c>
      <c r="B28" s="189">
        <v>54757</v>
      </c>
      <c r="C28" s="189">
        <v>46307</v>
      </c>
      <c r="D28" s="189">
        <v>54757</v>
      </c>
      <c r="E28" s="189">
        <v>46307</v>
      </c>
      <c r="F28" s="190">
        <v>-15.431816936647371</v>
      </c>
    </row>
    <row r="29" spans="1:7" ht="15.6" customHeight="1" x14ac:dyDescent="0.25">
      <c r="A29" s="188" t="s">
        <v>178</v>
      </c>
      <c r="B29" s="189">
        <v>3913</v>
      </c>
      <c r="C29" s="189">
        <v>2640</v>
      </c>
      <c r="D29" s="189">
        <v>3913</v>
      </c>
      <c r="E29" s="189">
        <v>2640</v>
      </c>
      <c r="F29" s="190">
        <v>-32.532583695374399</v>
      </c>
    </row>
    <row r="30" spans="1:7" ht="15.6" customHeight="1" x14ac:dyDescent="0.25">
      <c r="A30" s="188" t="s">
        <v>179</v>
      </c>
      <c r="B30" s="189">
        <v>2041</v>
      </c>
      <c r="C30" s="189">
        <v>1106</v>
      </c>
      <c r="D30" s="189">
        <v>2041</v>
      </c>
      <c r="E30" s="189">
        <v>1106</v>
      </c>
      <c r="F30" s="190">
        <v>-45.810877021068102</v>
      </c>
    </row>
    <row r="31" spans="1:7" ht="15.6" customHeight="1" x14ac:dyDescent="0.25">
      <c r="A31" s="188" t="s">
        <v>180</v>
      </c>
      <c r="B31" s="189">
        <v>4283</v>
      </c>
      <c r="C31" s="189">
        <v>2010</v>
      </c>
      <c r="D31" s="189">
        <v>4283</v>
      </c>
      <c r="E31" s="189">
        <v>2010</v>
      </c>
      <c r="F31" s="190">
        <v>-53.070277842633658</v>
      </c>
    </row>
    <row r="32" spans="1:7" ht="15.6" customHeight="1" x14ac:dyDescent="0.25">
      <c r="A32" s="188" t="s">
        <v>181</v>
      </c>
      <c r="B32" s="189">
        <v>33391</v>
      </c>
      <c r="C32" s="189">
        <v>22817</v>
      </c>
      <c r="D32" s="189">
        <v>33391</v>
      </c>
      <c r="E32" s="189">
        <v>22817</v>
      </c>
      <c r="F32" s="190">
        <v>-31.66721571680992</v>
      </c>
    </row>
    <row r="33" spans="1:6" ht="15.6" customHeight="1" x14ac:dyDescent="0.25">
      <c r="A33" s="188" t="s">
        <v>182</v>
      </c>
      <c r="B33" s="189">
        <v>5380</v>
      </c>
      <c r="C33" s="189">
        <v>4421</v>
      </c>
      <c r="D33" s="189">
        <v>5380</v>
      </c>
      <c r="E33" s="189">
        <v>4421</v>
      </c>
      <c r="F33" s="190">
        <v>-17.825278810408921</v>
      </c>
    </row>
    <row r="34" spans="1:6" ht="15.6" customHeight="1" x14ac:dyDescent="0.25">
      <c r="A34" s="188" t="s">
        <v>183</v>
      </c>
      <c r="B34" s="189">
        <v>156</v>
      </c>
      <c r="C34" s="189">
        <v>205</v>
      </c>
      <c r="D34" s="189">
        <v>156</v>
      </c>
      <c r="E34" s="189">
        <v>205</v>
      </c>
      <c r="F34" s="190">
        <v>31.410256410256409</v>
      </c>
    </row>
    <row r="35" spans="1:6" ht="15.6" customHeight="1" x14ac:dyDescent="0.25">
      <c r="A35" s="156" t="s">
        <v>153</v>
      </c>
      <c r="B35" s="76">
        <f>SUM(B7:B34)</f>
        <v>848738</v>
      </c>
      <c r="C35" s="77">
        <f>SUM(C7:C34)</f>
        <v>691728</v>
      </c>
      <c r="D35" s="76">
        <f>SUM(D7:D34)</f>
        <v>848738</v>
      </c>
      <c r="E35" s="78">
        <f>SUM(E7:E34)</f>
        <v>691728</v>
      </c>
      <c r="F35" s="140">
        <f>E35*100/D35-100</f>
        <v>-18.499230622406444</v>
      </c>
    </row>
    <row r="36" spans="1:6" ht="15.6" customHeight="1" x14ac:dyDescent="0.25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2" priority="2">
      <formula>MOD(ROW(),2)=0</formula>
    </cfRule>
  </conditionalFormatting>
  <conditionalFormatting sqref="F7:F35">
    <cfRule type="expression" dxfId="5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4A0B3D-8F0F-4F0D-A72B-A4EA74519B3C}">
  <sheetPr codeName="Hoja15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 x14ac:dyDescent="0.25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 x14ac:dyDescent="0.25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350154</v>
      </c>
      <c r="C11" s="189">
        <v>281246</v>
      </c>
      <c r="D11" s="189">
        <v>350154</v>
      </c>
      <c r="E11" s="189">
        <v>281246</v>
      </c>
      <c r="F11" s="190">
        <v>-19.679341089920442</v>
      </c>
    </row>
    <row r="12" spans="1:14" ht="15.6" customHeight="1" x14ac:dyDescent="0.25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 x14ac:dyDescent="0.25">
      <c r="A13" s="188" t="s">
        <v>175</v>
      </c>
      <c r="B13" s="189">
        <v>0</v>
      </c>
      <c r="C13" s="189">
        <v>0</v>
      </c>
      <c r="D13" s="189">
        <v>0</v>
      </c>
      <c r="E13" s="189">
        <v>0</v>
      </c>
      <c r="F13" s="190" t="s">
        <v>151</v>
      </c>
    </row>
    <row r="14" spans="1:14" ht="15.6" customHeight="1" x14ac:dyDescent="0.25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 x14ac:dyDescent="0.25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 x14ac:dyDescent="0.5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 x14ac:dyDescent="0.25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 x14ac:dyDescent="0.25">
      <c r="A21" s="188" t="s">
        <v>149</v>
      </c>
      <c r="B21" s="189">
        <v>10024</v>
      </c>
      <c r="C21" s="189">
        <v>9994</v>
      </c>
      <c r="D21" s="189">
        <v>10024</v>
      </c>
      <c r="E21" s="189">
        <v>9994</v>
      </c>
      <c r="F21" s="190">
        <v>-0.29928172386273388</v>
      </c>
    </row>
    <row r="22" spans="1:7" ht="15.6" customHeight="1" x14ac:dyDescent="0.25">
      <c r="A22" s="188" t="s">
        <v>146</v>
      </c>
      <c r="B22" s="189">
        <v>0</v>
      </c>
      <c r="C22" s="189">
        <v>0</v>
      </c>
      <c r="D22" s="189">
        <v>0</v>
      </c>
      <c r="E22" s="189">
        <v>0</v>
      </c>
      <c r="F22" s="190" t="s">
        <v>151</v>
      </c>
    </row>
    <row r="23" spans="1:7" ht="15.6" customHeight="1" x14ac:dyDescent="0.25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151</v>
      </c>
      <c r="C28" s="189">
        <v>169</v>
      </c>
      <c r="D28" s="189">
        <v>151</v>
      </c>
      <c r="E28" s="189">
        <v>169</v>
      </c>
      <c r="F28" s="190">
        <v>11.920529801324509</v>
      </c>
    </row>
    <row r="29" spans="1:7" ht="15.6" customHeight="1" x14ac:dyDescent="0.25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 x14ac:dyDescent="0.25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 x14ac:dyDescent="0.25">
      <c r="A33" s="188" t="s">
        <v>182</v>
      </c>
      <c r="B33" s="189">
        <v>0</v>
      </c>
      <c r="C33" s="189">
        <v>103</v>
      </c>
      <c r="D33" s="189">
        <v>0</v>
      </c>
      <c r="E33" s="189">
        <v>103</v>
      </c>
      <c r="F33" s="190" t="s">
        <v>151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360329</v>
      </c>
      <c r="C35" s="77">
        <f>SUM(C7:C34)</f>
        <v>291512</v>
      </c>
      <c r="D35" s="178">
        <f>SUM(D7:D34)</f>
        <v>360329</v>
      </c>
      <c r="E35" s="178">
        <f>SUM(E7:E34)</f>
        <v>291512</v>
      </c>
      <c r="F35" s="140">
        <f>E35*100/D35-100</f>
        <v>-19.098379536479158</v>
      </c>
    </row>
    <row r="36" spans="1:6" ht="15.6" customHeight="1" x14ac:dyDescent="0.25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0" priority="2">
      <formula>MOD(ROW(),2)=0</formula>
    </cfRule>
  </conditionalFormatting>
  <conditionalFormatting sqref="F7:F35">
    <cfRule type="expression" dxfId="4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210DA-79EA-487F-981C-9AFCF218104A}">
  <sheetPr codeName="Hoja16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41024</v>
      </c>
      <c r="C7" s="189">
        <v>86396</v>
      </c>
      <c r="D7" s="189">
        <v>41024</v>
      </c>
      <c r="E7" s="189">
        <v>86396</v>
      </c>
      <c r="F7" s="190">
        <v>110.5986739469579</v>
      </c>
      <c r="G7" s="13"/>
    </row>
    <row r="8" spans="1:14" ht="15.6" customHeight="1" x14ac:dyDescent="0.25">
      <c r="A8" s="188" t="s">
        <v>11</v>
      </c>
      <c r="B8" s="189">
        <v>297</v>
      </c>
      <c r="C8" s="189">
        <v>5249</v>
      </c>
      <c r="D8" s="189">
        <v>297</v>
      </c>
      <c r="E8" s="189">
        <v>5249</v>
      </c>
      <c r="F8" s="190">
        <v>1667.340067340067</v>
      </c>
      <c r="G8" s="6"/>
    </row>
    <row r="9" spans="1:14" ht="15.6" customHeight="1" x14ac:dyDescent="0.25">
      <c r="A9" s="188" t="s">
        <v>8</v>
      </c>
      <c r="B9" s="189">
        <v>0</v>
      </c>
      <c r="C9" s="189">
        <v>15</v>
      </c>
      <c r="D9" s="189">
        <v>0</v>
      </c>
      <c r="E9" s="189">
        <v>15</v>
      </c>
      <c r="F9" s="190" t="s">
        <v>151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5407831</v>
      </c>
      <c r="C11" s="189">
        <v>4960790</v>
      </c>
      <c r="D11" s="189">
        <v>5407831</v>
      </c>
      <c r="E11" s="189">
        <v>4960790</v>
      </c>
      <c r="F11" s="190">
        <v>-8.2665490101299355</v>
      </c>
    </row>
    <row r="12" spans="1:14" ht="15.6" customHeight="1" x14ac:dyDescent="0.25">
      <c r="A12" s="188" t="s">
        <v>6</v>
      </c>
      <c r="B12" s="189">
        <v>31744</v>
      </c>
      <c r="C12" s="189">
        <v>53576</v>
      </c>
      <c r="D12" s="189">
        <v>31744</v>
      </c>
      <c r="E12" s="189">
        <v>53576</v>
      </c>
      <c r="F12" s="190">
        <v>68.775201612903231</v>
      </c>
    </row>
    <row r="13" spans="1:14" ht="15.6" customHeight="1" x14ac:dyDescent="0.25">
      <c r="A13" s="188" t="s">
        <v>175</v>
      </c>
      <c r="B13" s="189">
        <v>720</v>
      </c>
      <c r="C13" s="189">
        <v>1123</v>
      </c>
      <c r="D13" s="189">
        <v>720</v>
      </c>
      <c r="E13" s="189">
        <v>1123</v>
      </c>
      <c r="F13" s="190">
        <v>55.972222222222229</v>
      </c>
    </row>
    <row r="14" spans="1:14" ht="15.6" customHeight="1" x14ac:dyDescent="0.25">
      <c r="A14" s="188" t="s">
        <v>148</v>
      </c>
      <c r="B14" s="189">
        <v>2035022</v>
      </c>
      <c r="C14" s="189">
        <v>1579182</v>
      </c>
      <c r="D14" s="189">
        <v>2035022</v>
      </c>
      <c r="E14" s="189">
        <v>1579182</v>
      </c>
      <c r="F14" s="190">
        <v>-22.399757840455781</v>
      </c>
    </row>
    <row r="15" spans="1:14" ht="15.6" customHeight="1" x14ac:dyDescent="0.25">
      <c r="A15" s="188" t="s">
        <v>145</v>
      </c>
      <c r="B15" s="189">
        <v>4973</v>
      </c>
      <c r="C15" s="189">
        <v>3998</v>
      </c>
      <c r="D15" s="189">
        <v>4973</v>
      </c>
      <c r="E15" s="189">
        <v>3998</v>
      </c>
      <c r="F15" s="190">
        <v>-19.605871707218981</v>
      </c>
    </row>
    <row r="16" spans="1:14" ht="15.6" customHeight="1" x14ac:dyDescent="0.5">
      <c r="A16" s="188" t="s">
        <v>144</v>
      </c>
      <c r="B16" s="189">
        <v>74172</v>
      </c>
      <c r="C16" s="189">
        <v>2277</v>
      </c>
      <c r="D16" s="189">
        <v>74172</v>
      </c>
      <c r="E16" s="189">
        <v>2277</v>
      </c>
      <c r="F16" s="190">
        <v>-96.930108396699566</v>
      </c>
      <c r="G16" s="1"/>
    </row>
    <row r="17" spans="1:7" ht="15.6" customHeight="1" x14ac:dyDescent="0.35">
      <c r="A17" s="188" t="s">
        <v>150</v>
      </c>
      <c r="B17" s="189">
        <v>103</v>
      </c>
      <c r="C17" s="189">
        <v>285</v>
      </c>
      <c r="D17" s="189">
        <v>103</v>
      </c>
      <c r="E17" s="189">
        <v>285</v>
      </c>
      <c r="F17" s="190">
        <v>176.69902912621359</v>
      </c>
      <c r="G17" s="2"/>
    </row>
    <row r="18" spans="1:7" ht="15.6" customHeight="1" x14ac:dyDescent="0.25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 x14ac:dyDescent="0.25">
      <c r="A19" s="188" t="s">
        <v>143</v>
      </c>
      <c r="B19" s="189">
        <v>132715</v>
      </c>
      <c r="C19" s="189">
        <v>26570</v>
      </c>
      <c r="D19" s="189">
        <v>132715</v>
      </c>
      <c r="E19" s="189">
        <v>26570</v>
      </c>
      <c r="F19" s="190">
        <v>-79.979655653091214</v>
      </c>
    </row>
    <row r="20" spans="1:7" ht="15.6" customHeight="1" x14ac:dyDescent="0.25">
      <c r="A20" s="188" t="s">
        <v>142</v>
      </c>
      <c r="B20" s="189">
        <v>230107</v>
      </c>
      <c r="C20" s="189">
        <v>8260</v>
      </c>
      <c r="D20" s="189">
        <v>230107</v>
      </c>
      <c r="E20" s="189">
        <v>8260</v>
      </c>
      <c r="F20" s="190">
        <v>-96.410365612519399</v>
      </c>
    </row>
    <row r="21" spans="1:7" ht="15.6" customHeight="1" x14ac:dyDescent="0.25">
      <c r="A21" s="188" t="s">
        <v>149</v>
      </c>
      <c r="B21" s="189">
        <v>152787</v>
      </c>
      <c r="C21" s="189">
        <v>123307</v>
      </c>
      <c r="D21" s="189">
        <v>152787</v>
      </c>
      <c r="E21" s="189">
        <v>123307</v>
      </c>
      <c r="F21" s="190">
        <v>-19.29483529357864</v>
      </c>
    </row>
    <row r="22" spans="1:7" ht="15.6" customHeight="1" x14ac:dyDescent="0.25">
      <c r="A22" s="188" t="s">
        <v>146</v>
      </c>
      <c r="B22" s="189">
        <v>1169280</v>
      </c>
      <c r="C22" s="189">
        <v>1604118</v>
      </c>
      <c r="D22" s="189">
        <v>1169280</v>
      </c>
      <c r="E22" s="189">
        <v>1604118</v>
      </c>
      <c r="F22" s="190">
        <v>37.188526272578002</v>
      </c>
    </row>
    <row r="23" spans="1:7" ht="15.6" customHeight="1" x14ac:dyDescent="0.25">
      <c r="A23" s="188" t="s">
        <v>165</v>
      </c>
      <c r="B23" s="189">
        <v>10354</v>
      </c>
      <c r="C23" s="189">
        <v>242986</v>
      </c>
      <c r="D23" s="189">
        <v>10354</v>
      </c>
      <c r="E23" s="189">
        <v>242986</v>
      </c>
      <c r="F23" s="190">
        <v>2246.7838516515362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 x14ac:dyDescent="0.25">
      <c r="A27" s="188" t="s">
        <v>173</v>
      </c>
      <c r="B27" s="189">
        <v>942</v>
      </c>
      <c r="C27" s="189">
        <v>1636</v>
      </c>
      <c r="D27" s="189">
        <v>942</v>
      </c>
      <c r="E27" s="189">
        <v>1636</v>
      </c>
      <c r="F27" s="190">
        <v>73.673036093418261</v>
      </c>
    </row>
    <row r="28" spans="1:7" ht="15.6" customHeight="1" x14ac:dyDescent="0.25">
      <c r="A28" s="188" t="s">
        <v>177</v>
      </c>
      <c r="B28" s="189">
        <v>53688</v>
      </c>
      <c r="C28" s="189">
        <v>74780</v>
      </c>
      <c r="D28" s="189">
        <v>53688</v>
      </c>
      <c r="E28" s="189">
        <v>74780</v>
      </c>
      <c r="F28" s="190">
        <v>39.286246461034118</v>
      </c>
    </row>
    <row r="29" spans="1:7" ht="15.6" customHeight="1" x14ac:dyDescent="0.25">
      <c r="A29" s="188" t="s">
        <v>178</v>
      </c>
      <c r="B29" s="189">
        <v>17082</v>
      </c>
      <c r="C29" s="189">
        <v>23808</v>
      </c>
      <c r="D29" s="189">
        <v>17082</v>
      </c>
      <c r="E29" s="189">
        <v>23808</v>
      </c>
      <c r="F29" s="190">
        <v>39.374780470670878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34705</v>
      </c>
      <c r="C31" s="189">
        <v>20274</v>
      </c>
      <c r="D31" s="189">
        <v>34705</v>
      </c>
      <c r="E31" s="189">
        <v>20274</v>
      </c>
      <c r="F31" s="190">
        <v>-41.581904624693848</v>
      </c>
    </row>
    <row r="32" spans="1:7" ht="15.6" customHeight="1" x14ac:dyDescent="0.25">
      <c r="A32" s="188" t="s">
        <v>181</v>
      </c>
      <c r="B32" s="189">
        <v>2822296</v>
      </c>
      <c r="C32" s="189">
        <v>2373033</v>
      </c>
      <c r="D32" s="189">
        <v>2822296</v>
      </c>
      <c r="E32" s="189">
        <v>2373033</v>
      </c>
      <c r="F32" s="190">
        <v>-15.91835158324994</v>
      </c>
    </row>
    <row r="33" spans="1:6" ht="15.6" customHeight="1" x14ac:dyDescent="0.25">
      <c r="A33" s="188" t="s">
        <v>182</v>
      </c>
      <c r="B33" s="189">
        <v>21243</v>
      </c>
      <c r="C33" s="189">
        <v>31294</v>
      </c>
      <c r="D33" s="189">
        <v>21243</v>
      </c>
      <c r="E33" s="189">
        <v>31294</v>
      </c>
      <c r="F33" s="190">
        <v>47.314409452525517</v>
      </c>
    </row>
    <row r="34" spans="1:6" ht="15.6" customHeight="1" x14ac:dyDescent="0.25">
      <c r="A34" s="188" t="s">
        <v>183</v>
      </c>
      <c r="B34" s="189">
        <v>50</v>
      </c>
      <c r="C34" s="189">
        <v>2246</v>
      </c>
      <c r="D34" s="189">
        <v>50</v>
      </c>
      <c r="E34" s="189">
        <v>2246</v>
      </c>
      <c r="F34" s="190">
        <v>4392</v>
      </c>
    </row>
    <row r="35" spans="1:6" ht="15.6" customHeight="1" x14ac:dyDescent="0.25">
      <c r="A35" s="156" t="s">
        <v>153</v>
      </c>
      <c r="B35" s="76">
        <f>SUM(B7:B34)</f>
        <v>12241135</v>
      </c>
      <c r="C35" s="77">
        <f>SUM(C7:C34)</f>
        <v>11225203</v>
      </c>
      <c r="D35" s="178">
        <f>SUM(D7:D34)</f>
        <v>12241135</v>
      </c>
      <c r="E35" s="178">
        <f>SUM(E7:E34)</f>
        <v>11225203</v>
      </c>
      <c r="F35" s="177">
        <f>E35*100/D35-100</f>
        <v>-8.2993284527946116</v>
      </c>
    </row>
    <row r="36" spans="1:6" ht="15.6" customHeight="1" x14ac:dyDescent="0.25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8" priority="2">
      <formula>MOD(ROW(),2)=0</formula>
    </cfRule>
  </conditionalFormatting>
  <conditionalFormatting sqref="F7:F35">
    <cfRule type="expression" dxfId="4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82BE0-32BE-4C94-81DC-8F6DB2113C8F}">
  <sheetPr codeName="Hoja17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 x14ac:dyDescent="0.25">
      <c r="A8" s="188" t="s">
        <v>11</v>
      </c>
      <c r="B8" s="189">
        <v>297</v>
      </c>
      <c r="C8" s="189">
        <v>5249</v>
      </c>
      <c r="D8" s="189">
        <v>297</v>
      </c>
      <c r="E8" s="189">
        <v>5249</v>
      </c>
      <c r="F8" s="190">
        <v>1667.340067340067</v>
      </c>
      <c r="G8" s="6"/>
    </row>
    <row r="9" spans="1:14" ht="15.6" customHeight="1" x14ac:dyDescent="0.25">
      <c r="A9" s="188" t="s">
        <v>8</v>
      </c>
      <c r="B9" s="189">
        <v>0</v>
      </c>
      <c r="C9" s="189">
        <v>15</v>
      </c>
      <c r="D9" s="189">
        <v>0</v>
      </c>
      <c r="E9" s="189">
        <v>15</v>
      </c>
      <c r="F9" s="190" t="s">
        <v>151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3989965</v>
      </c>
      <c r="C11" s="189">
        <v>3804389</v>
      </c>
      <c r="D11" s="189">
        <v>3989965</v>
      </c>
      <c r="E11" s="189">
        <v>3804389</v>
      </c>
      <c r="F11" s="190">
        <v>-4.6510683677676354</v>
      </c>
    </row>
    <row r="12" spans="1:14" ht="15.6" customHeight="1" x14ac:dyDescent="0.25">
      <c r="A12" s="188" t="s">
        <v>6</v>
      </c>
      <c r="B12" s="189">
        <v>15917</v>
      </c>
      <c r="C12" s="189">
        <v>16729</v>
      </c>
      <c r="D12" s="189">
        <v>15917</v>
      </c>
      <c r="E12" s="189">
        <v>16729</v>
      </c>
      <c r="F12" s="190">
        <v>5.1014638436891317</v>
      </c>
    </row>
    <row r="13" spans="1:14" ht="15.6" customHeight="1" x14ac:dyDescent="0.25">
      <c r="A13" s="188" t="s">
        <v>175</v>
      </c>
      <c r="B13" s="189">
        <v>0</v>
      </c>
      <c r="C13" s="189">
        <v>5</v>
      </c>
      <c r="D13" s="189">
        <v>0</v>
      </c>
      <c r="E13" s="189">
        <v>5</v>
      </c>
      <c r="F13" s="190" t="s">
        <v>151</v>
      </c>
    </row>
    <row r="14" spans="1:14" ht="15.6" customHeight="1" x14ac:dyDescent="0.25">
      <c r="A14" s="188" t="s">
        <v>148</v>
      </c>
      <c r="B14" s="189">
        <v>1705021</v>
      </c>
      <c r="C14" s="189">
        <v>1324344</v>
      </c>
      <c r="D14" s="189">
        <v>1705021</v>
      </c>
      <c r="E14" s="189">
        <v>1324344</v>
      </c>
      <c r="F14" s="190">
        <v>-22.326821781080699</v>
      </c>
    </row>
    <row r="15" spans="1:14" ht="15.6" customHeight="1" x14ac:dyDescent="0.25">
      <c r="A15" s="188" t="s">
        <v>145</v>
      </c>
      <c r="B15" s="189">
        <v>4973</v>
      </c>
      <c r="C15" s="189">
        <v>3998</v>
      </c>
      <c r="D15" s="189">
        <v>4973</v>
      </c>
      <c r="E15" s="189">
        <v>3998</v>
      </c>
      <c r="F15" s="190">
        <v>-19.605871707218981</v>
      </c>
    </row>
    <row r="16" spans="1:14" ht="15.6" customHeight="1" x14ac:dyDescent="0.5">
      <c r="A16" s="188" t="s">
        <v>144</v>
      </c>
      <c r="B16" s="189">
        <v>0</v>
      </c>
      <c r="C16" s="189">
        <v>1445</v>
      </c>
      <c r="D16" s="189">
        <v>0</v>
      </c>
      <c r="E16" s="189">
        <v>1445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103</v>
      </c>
      <c r="C17" s="189">
        <v>285</v>
      </c>
      <c r="D17" s="189">
        <v>103</v>
      </c>
      <c r="E17" s="189">
        <v>285</v>
      </c>
      <c r="F17" s="190">
        <v>176.69902912621359</v>
      </c>
      <c r="G17" s="2"/>
    </row>
    <row r="18" spans="1:7" ht="15.6" customHeight="1" x14ac:dyDescent="0.25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 x14ac:dyDescent="0.25">
      <c r="A19" s="188" t="s">
        <v>143</v>
      </c>
      <c r="B19" s="189">
        <v>209</v>
      </c>
      <c r="C19" s="189">
        <v>306</v>
      </c>
      <c r="D19" s="189">
        <v>209</v>
      </c>
      <c r="E19" s="189">
        <v>306</v>
      </c>
      <c r="F19" s="190">
        <v>46.411483253588528</v>
      </c>
    </row>
    <row r="20" spans="1:7" ht="15.6" customHeight="1" x14ac:dyDescent="0.25">
      <c r="A20" s="188" t="s">
        <v>142</v>
      </c>
      <c r="B20" s="189">
        <v>8</v>
      </c>
      <c r="C20" s="189">
        <v>49</v>
      </c>
      <c r="D20" s="189">
        <v>8</v>
      </c>
      <c r="E20" s="189">
        <v>49</v>
      </c>
      <c r="F20" s="190">
        <v>512.5</v>
      </c>
    </row>
    <row r="21" spans="1:7" ht="15.6" customHeight="1" x14ac:dyDescent="0.25">
      <c r="A21" s="188" t="s">
        <v>149</v>
      </c>
      <c r="B21" s="189">
        <v>10261</v>
      </c>
      <c r="C21" s="189">
        <v>10306</v>
      </c>
      <c r="D21" s="189">
        <v>10261</v>
      </c>
      <c r="E21" s="189">
        <v>10306</v>
      </c>
      <c r="F21" s="190">
        <v>0.43855374719812801</v>
      </c>
    </row>
    <row r="22" spans="1:7" ht="15.6" customHeight="1" x14ac:dyDescent="0.25">
      <c r="A22" s="188" t="s">
        <v>146</v>
      </c>
      <c r="B22" s="189">
        <v>892237</v>
      </c>
      <c r="C22" s="189">
        <v>1112167</v>
      </c>
      <c r="D22" s="189">
        <v>892237</v>
      </c>
      <c r="E22" s="189">
        <v>1112167</v>
      </c>
      <c r="F22" s="190">
        <v>24.64928040419754</v>
      </c>
    </row>
    <row r="23" spans="1:7" ht="15.6" customHeight="1" x14ac:dyDescent="0.25">
      <c r="A23" s="188" t="s">
        <v>165</v>
      </c>
      <c r="B23" s="189">
        <v>4</v>
      </c>
      <c r="C23" s="189">
        <v>234407</v>
      </c>
      <c r="D23" s="189">
        <v>4</v>
      </c>
      <c r="E23" s="189">
        <v>234407</v>
      </c>
      <c r="F23" s="190">
        <v>5860075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46394</v>
      </c>
      <c r="C28" s="189">
        <v>71549</v>
      </c>
      <c r="D28" s="189">
        <v>46394</v>
      </c>
      <c r="E28" s="189">
        <v>71549</v>
      </c>
      <c r="F28" s="190">
        <v>54.220373324136737</v>
      </c>
    </row>
    <row r="29" spans="1:7" ht="15.6" customHeight="1" x14ac:dyDescent="0.25">
      <c r="A29" s="188" t="s">
        <v>178</v>
      </c>
      <c r="B29" s="189">
        <v>15623</v>
      </c>
      <c r="C29" s="189">
        <v>23355</v>
      </c>
      <c r="D29" s="189">
        <v>15623</v>
      </c>
      <c r="E29" s="189">
        <v>23355</v>
      </c>
      <c r="F29" s="190">
        <v>49.491134865262751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 x14ac:dyDescent="0.25">
      <c r="A32" s="188" t="s">
        <v>181</v>
      </c>
      <c r="B32" s="189">
        <v>2789258</v>
      </c>
      <c r="C32" s="189">
        <v>2326358</v>
      </c>
      <c r="D32" s="189">
        <v>2789258</v>
      </c>
      <c r="E32" s="189">
        <v>2326358</v>
      </c>
      <c r="F32" s="190">
        <v>-16.595811502557311</v>
      </c>
    </row>
    <row r="33" spans="1:6" ht="15.6" customHeight="1" x14ac:dyDescent="0.25">
      <c r="A33" s="188" t="s">
        <v>182</v>
      </c>
      <c r="B33" s="189">
        <v>8651</v>
      </c>
      <c r="C33" s="189">
        <v>21298</v>
      </c>
      <c r="D33" s="189">
        <v>8651</v>
      </c>
      <c r="E33" s="189">
        <v>21298</v>
      </c>
      <c r="F33" s="190">
        <v>146.1911917697376</v>
      </c>
    </row>
    <row r="34" spans="1:6" ht="15.6" customHeight="1" x14ac:dyDescent="0.25">
      <c r="A34" s="188" t="s">
        <v>183</v>
      </c>
      <c r="B34" s="189">
        <v>50</v>
      </c>
      <c r="C34" s="189">
        <v>0</v>
      </c>
      <c r="D34" s="189">
        <v>50</v>
      </c>
      <c r="E34" s="189">
        <v>0</v>
      </c>
      <c r="F34" s="190">
        <v>-100</v>
      </c>
    </row>
    <row r="35" spans="1:6" ht="15.6" customHeight="1" x14ac:dyDescent="0.25">
      <c r="A35" s="156" t="s">
        <v>153</v>
      </c>
      <c r="B35" s="76">
        <f>SUM(B7:B34)</f>
        <v>9478971</v>
      </c>
      <c r="C35" s="77">
        <f>SUM(C7:C34)</f>
        <v>8956254</v>
      </c>
      <c r="D35" s="76">
        <f>SUM(D7:D34)</f>
        <v>9478971</v>
      </c>
      <c r="E35" s="78">
        <f>SUM(E7:E34)</f>
        <v>8956254</v>
      </c>
      <c r="F35" s="140">
        <f>E35*100/D35-100</f>
        <v>-5.5144909716466088</v>
      </c>
    </row>
    <row r="36" spans="1:6" ht="15.6" customHeight="1" x14ac:dyDescent="0.25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6" priority="2">
      <formula>MOD(ROW(),2)=0</formula>
    </cfRule>
  </conditionalFormatting>
  <conditionalFormatting sqref="F7:F35">
    <cfRule type="expression" dxfId="4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A1233C-4053-4FCD-9C2E-7A49C440A827}">
  <sheetPr codeName="Hoja18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 x14ac:dyDescent="0.25">
      <c r="A8" s="188" t="s">
        <v>11</v>
      </c>
      <c r="B8" s="189">
        <v>6210</v>
      </c>
      <c r="C8" s="189">
        <v>4382</v>
      </c>
      <c r="D8" s="189">
        <v>6210</v>
      </c>
      <c r="E8" s="189">
        <v>4382</v>
      </c>
      <c r="F8" s="190">
        <v>-29.43639291465378</v>
      </c>
      <c r="G8" s="6"/>
    </row>
    <row r="9" spans="1:14" ht="15.6" customHeight="1" x14ac:dyDescent="0.25">
      <c r="A9" s="188" t="s">
        <v>8</v>
      </c>
      <c r="B9" s="189">
        <v>60781</v>
      </c>
      <c r="C9" s="189">
        <v>86689</v>
      </c>
      <c r="D9" s="189">
        <v>60781</v>
      </c>
      <c r="E9" s="189">
        <v>86689</v>
      </c>
      <c r="F9" s="190">
        <v>42.625162468534569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1054068</v>
      </c>
      <c r="C11" s="189">
        <v>1114228</v>
      </c>
      <c r="D11" s="189">
        <v>1054068</v>
      </c>
      <c r="E11" s="189">
        <v>1114228</v>
      </c>
      <c r="F11" s="190">
        <v>5.7074116660405281</v>
      </c>
    </row>
    <row r="12" spans="1:14" ht="15.6" customHeight="1" x14ac:dyDescent="0.25">
      <c r="A12" s="188" t="s">
        <v>6</v>
      </c>
      <c r="B12" s="189">
        <v>68593</v>
      </c>
      <c r="C12" s="189">
        <v>82367</v>
      </c>
      <c r="D12" s="189">
        <v>68593</v>
      </c>
      <c r="E12" s="189">
        <v>82367</v>
      </c>
      <c r="F12" s="190">
        <v>20.080766258947701</v>
      </c>
    </row>
    <row r="13" spans="1:14" ht="15.6" customHeight="1" x14ac:dyDescent="0.25">
      <c r="A13" s="188" t="s">
        <v>175</v>
      </c>
      <c r="B13" s="189">
        <v>971240</v>
      </c>
      <c r="C13" s="189">
        <v>1058605</v>
      </c>
      <c r="D13" s="189">
        <v>971240</v>
      </c>
      <c r="E13" s="189">
        <v>1058605</v>
      </c>
      <c r="F13" s="190">
        <v>8.9952020098019005</v>
      </c>
    </row>
    <row r="14" spans="1:14" ht="15.6" customHeight="1" x14ac:dyDescent="0.25">
      <c r="A14" s="188" t="s">
        <v>148</v>
      </c>
      <c r="B14" s="189">
        <v>842985</v>
      </c>
      <c r="C14" s="189">
        <v>826094</v>
      </c>
      <c r="D14" s="189">
        <v>842985</v>
      </c>
      <c r="E14" s="189">
        <v>826094</v>
      </c>
      <c r="F14" s="190">
        <v>-2.0037129960794151</v>
      </c>
    </row>
    <row r="15" spans="1:14" ht="15.6" customHeight="1" x14ac:dyDescent="0.25">
      <c r="A15" s="188" t="s">
        <v>145</v>
      </c>
      <c r="B15" s="189">
        <v>46098</v>
      </c>
      <c r="C15" s="189">
        <v>89132</v>
      </c>
      <c r="D15" s="189">
        <v>46098</v>
      </c>
      <c r="E15" s="189">
        <v>89132</v>
      </c>
      <c r="F15" s="190">
        <v>93.353290815219736</v>
      </c>
    </row>
    <row r="16" spans="1:14" ht="15.6" customHeight="1" x14ac:dyDescent="0.5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6149</v>
      </c>
      <c r="C17" s="189">
        <v>0</v>
      </c>
      <c r="D17" s="189">
        <v>6149</v>
      </c>
      <c r="E17" s="189">
        <v>0</v>
      </c>
      <c r="F17" s="190">
        <v>-100</v>
      </c>
      <c r="G17" s="2"/>
    </row>
    <row r="18" spans="1:7" ht="15.6" customHeight="1" x14ac:dyDescent="0.25">
      <c r="A18" s="188" t="s">
        <v>147</v>
      </c>
      <c r="B18" s="189">
        <v>46545</v>
      </c>
      <c r="C18" s="189">
        <v>50251</v>
      </c>
      <c r="D18" s="189">
        <v>46545</v>
      </c>
      <c r="E18" s="189">
        <v>50251</v>
      </c>
      <c r="F18" s="190">
        <v>7.962187130733696</v>
      </c>
    </row>
    <row r="19" spans="1:7" ht="15.6" customHeight="1" x14ac:dyDescent="0.25">
      <c r="A19" s="188" t="s">
        <v>143</v>
      </c>
      <c r="B19" s="189">
        <v>1135</v>
      </c>
      <c r="C19" s="189">
        <v>3187</v>
      </c>
      <c r="D19" s="189">
        <v>1135</v>
      </c>
      <c r="E19" s="189">
        <v>3187</v>
      </c>
      <c r="F19" s="190">
        <v>180.79295154185019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 x14ac:dyDescent="0.25">
      <c r="A21" s="188" t="s">
        <v>149</v>
      </c>
      <c r="B21" s="189">
        <v>58406</v>
      </c>
      <c r="C21" s="189">
        <v>44972</v>
      </c>
      <c r="D21" s="189">
        <v>58406</v>
      </c>
      <c r="E21" s="189">
        <v>44972</v>
      </c>
      <c r="F21" s="190">
        <v>-23.001061534773829</v>
      </c>
    </row>
    <row r="22" spans="1:7" ht="15.6" customHeight="1" x14ac:dyDescent="0.25">
      <c r="A22" s="188" t="s">
        <v>146</v>
      </c>
      <c r="B22" s="189">
        <v>420046</v>
      </c>
      <c r="C22" s="189">
        <v>487236</v>
      </c>
      <c r="D22" s="189">
        <v>420046</v>
      </c>
      <c r="E22" s="189">
        <v>487236</v>
      </c>
      <c r="F22" s="190">
        <v>15.9958671193155</v>
      </c>
    </row>
    <row r="23" spans="1:7" ht="15.6" customHeight="1" x14ac:dyDescent="0.25">
      <c r="A23" s="188" t="s">
        <v>165</v>
      </c>
      <c r="B23" s="189">
        <v>62165</v>
      </c>
      <c r="C23" s="189">
        <v>35549</v>
      </c>
      <c r="D23" s="189">
        <v>62165</v>
      </c>
      <c r="E23" s="189">
        <v>35549</v>
      </c>
      <c r="F23" s="190">
        <v>-42.815088876377381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36026</v>
      </c>
      <c r="C25" s="189">
        <v>39701</v>
      </c>
      <c r="D25" s="189">
        <v>36026</v>
      </c>
      <c r="E25" s="189">
        <v>39701</v>
      </c>
      <c r="F25" s="190">
        <v>10.200965969022381</v>
      </c>
    </row>
    <row r="26" spans="1:7" ht="15.6" customHeight="1" x14ac:dyDescent="0.25">
      <c r="A26" s="188" t="s">
        <v>152</v>
      </c>
      <c r="B26" s="189">
        <v>43246</v>
      </c>
      <c r="C26" s="189">
        <v>56869</v>
      </c>
      <c r="D26" s="189">
        <v>43246</v>
      </c>
      <c r="E26" s="189">
        <v>56869</v>
      </c>
      <c r="F26" s="190">
        <v>31.501179299819629</v>
      </c>
    </row>
    <row r="27" spans="1:7" ht="15.6" customHeight="1" x14ac:dyDescent="0.25">
      <c r="A27" s="188" t="s">
        <v>173</v>
      </c>
      <c r="B27" s="189">
        <v>46489</v>
      </c>
      <c r="C27" s="189">
        <v>34473</v>
      </c>
      <c r="D27" s="189">
        <v>46489</v>
      </c>
      <c r="E27" s="189">
        <v>34473</v>
      </c>
      <c r="F27" s="190">
        <v>-25.846974553120091</v>
      </c>
    </row>
    <row r="28" spans="1:7" ht="15.6" customHeight="1" x14ac:dyDescent="0.25">
      <c r="A28" s="188" t="s">
        <v>177</v>
      </c>
      <c r="B28" s="189">
        <v>439319</v>
      </c>
      <c r="C28" s="189">
        <v>439884</v>
      </c>
      <c r="D28" s="189">
        <v>439319</v>
      </c>
      <c r="E28" s="189">
        <v>439884</v>
      </c>
      <c r="F28" s="190">
        <v>0.1286081412367821</v>
      </c>
    </row>
    <row r="29" spans="1:7" ht="15.6" customHeight="1" x14ac:dyDescent="0.25">
      <c r="A29" s="188" t="s">
        <v>178</v>
      </c>
      <c r="B29" s="189">
        <v>203581</v>
      </c>
      <c r="C29" s="189">
        <v>123591</v>
      </c>
      <c r="D29" s="189">
        <v>203581</v>
      </c>
      <c r="E29" s="189">
        <v>123591</v>
      </c>
      <c r="F29" s="190">
        <v>-39.291485944169636</v>
      </c>
    </row>
    <row r="30" spans="1:7" ht="15.6" customHeight="1" x14ac:dyDescent="0.25">
      <c r="A30" s="188" t="s">
        <v>179</v>
      </c>
      <c r="B30" s="189">
        <v>14923</v>
      </c>
      <c r="C30" s="189">
        <v>14429</v>
      </c>
      <c r="D30" s="189">
        <v>14923</v>
      </c>
      <c r="E30" s="189">
        <v>14429</v>
      </c>
      <c r="F30" s="190">
        <v>-3.3103263418883562</v>
      </c>
    </row>
    <row r="31" spans="1:7" ht="15.6" customHeight="1" x14ac:dyDescent="0.25">
      <c r="A31" s="188" t="s">
        <v>180</v>
      </c>
      <c r="B31" s="189">
        <v>37469</v>
      </c>
      <c r="C31" s="189">
        <v>28973</v>
      </c>
      <c r="D31" s="189">
        <v>37469</v>
      </c>
      <c r="E31" s="189">
        <v>28973</v>
      </c>
      <c r="F31" s="190">
        <v>-22.674744455416469</v>
      </c>
    </row>
    <row r="32" spans="1:7" ht="15.6" customHeight="1" x14ac:dyDescent="0.25">
      <c r="A32" s="188" t="s">
        <v>181</v>
      </c>
      <c r="B32" s="189">
        <v>1069302</v>
      </c>
      <c r="C32" s="189">
        <v>1026335</v>
      </c>
      <c r="D32" s="189">
        <v>1069302</v>
      </c>
      <c r="E32" s="189">
        <v>1026335</v>
      </c>
      <c r="F32" s="190">
        <v>-4.0182287136842518</v>
      </c>
    </row>
    <row r="33" spans="1:6" ht="15.6" customHeight="1" x14ac:dyDescent="0.25">
      <c r="A33" s="188" t="s">
        <v>182</v>
      </c>
      <c r="B33" s="189">
        <v>130578</v>
      </c>
      <c r="C33" s="189">
        <v>79942</v>
      </c>
      <c r="D33" s="189">
        <v>130578</v>
      </c>
      <c r="E33" s="189">
        <v>79942</v>
      </c>
      <c r="F33" s="190">
        <v>-38.778354699872871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5665354</v>
      </c>
      <c r="C35" s="77">
        <f>SUM(C7:C34)</f>
        <v>5726889</v>
      </c>
      <c r="D35" s="76">
        <f>SUM(D7:D34)</f>
        <v>5665354</v>
      </c>
      <c r="E35" s="78">
        <f>SUM(E7:E34)</f>
        <v>5726889</v>
      </c>
      <c r="F35" s="140">
        <f>E35*100/D35-100</f>
        <v>1.0861633712562337</v>
      </c>
    </row>
    <row r="36" spans="1:6" ht="15.6" customHeight="1" x14ac:dyDescent="0.25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4" priority="2">
      <formula>MOD(ROW(),2)=0</formula>
    </cfRule>
  </conditionalFormatting>
  <conditionalFormatting sqref="F7:F35">
    <cfRule type="expression" dxfId="4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F347A-DFF9-4128-8840-4A39AD8C807F}">
  <sheetPr codeName="Hoja19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68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 x14ac:dyDescent="0.25">
      <c r="A8" s="188" t="s">
        <v>11</v>
      </c>
      <c r="B8" s="189">
        <v>232</v>
      </c>
      <c r="C8" s="189">
        <v>42</v>
      </c>
      <c r="D8" s="189">
        <v>232</v>
      </c>
      <c r="E8" s="189">
        <v>42</v>
      </c>
      <c r="F8" s="190">
        <v>-81.896551724137936</v>
      </c>
      <c r="G8" s="6"/>
    </row>
    <row r="9" spans="1:14" ht="15.6" customHeight="1" x14ac:dyDescent="0.25">
      <c r="A9" s="188" t="s">
        <v>8</v>
      </c>
      <c r="B9" s="189">
        <v>3102</v>
      </c>
      <c r="C9" s="189">
        <v>4507</v>
      </c>
      <c r="D9" s="189">
        <v>3102</v>
      </c>
      <c r="E9" s="189">
        <v>4507</v>
      </c>
      <c r="F9" s="190">
        <v>45.293359123146359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43635</v>
      </c>
      <c r="C11" s="189">
        <v>45854</v>
      </c>
      <c r="D11" s="189">
        <v>43635</v>
      </c>
      <c r="E11" s="189">
        <v>45854</v>
      </c>
      <c r="F11" s="190">
        <v>5.0853672510599353</v>
      </c>
    </row>
    <row r="12" spans="1:14" ht="15.6" customHeight="1" x14ac:dyDescent="0.25">
      <c r="A12" s="188" t="s">
        <v>6</v>
      </c>
      <c r="B12" s="189">
        <v>2237</v>
      </c>
      <c r="C12" s="189">
        <v>2874</v>
      </c>
      <c r="D12" s="189">
        <v>2237</v>
      </c>
      <c r="E12" s="189">
        <v>2874</v>
      </c>
      <c r="F12" s="190">
        <v>28.475637013857831</v>
      </c>
    </row>
    <row r="13" spans="1:14" ht="15.6" customHeight="1" x14ac:dyDescent="0.25">
      <c r="A13" s="188" t="s">
        <v>175</v>
      </c>
      <c r="B13" s="189">
        <v>45193</v>
      </c>
      <c r="C13" s="189">
        <v>48401</v>
      </c>
      <c r="D13" s="189">
        <v>45193</v>
      </c>
      <c r="E13" s="189">
        <v>48401</v>
      </c>
      <c r="F13" s="190">
        <v>7.0984444493616206</v>
      </c>
    </row>
    <row r="14" spans="1:14" ht="15.6" customHeight="1" x14ac:dyDescent="0.25">
      <c r="A14" s="188" t="s">
        <v>148</v>
      </c>
      <c r="B14" s="189">
        <v>30213</v>
      </c>
      <c r="C14" s="189">
        <v>29669</v>
      </c>
      <c r="D14" s="189">
        <v>30213</v>
      </c>
      <c r="E14" s="189">
        <v>29669</v>
      </c>
      <c r="F14" s="190">
        <v>-1.8005494323635529</v>
      </c>
    </row>
    <row r="15" spans="1:14" ht="15.6" customHeight="1" x14ac:dyDescent="0.25">
      <c r="A15" s="188" t="s">
        <v>145</v>
      </c>
      <c r="B15" s="189">
        <v>1509</v>
      </c>
      <c r="C15" s="189">
        <v>3337</v>
      </c>
      <c r="D15" s="189">
        <v>1509</v>
      </c>
      <c r="E15" s="189">
        <v>3337</v>
      </c>
      <c r="F15" s="190">
        <v>121.1398277004639</v>
      </c>
    </row>
    <row r="16" spans="1:14" ht="15.6" customHeight="1" x14ac:dyDescent="0.5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2676</v>
      </c>
      <c r="C18" s="189">
        <v>2740</v>
      </c>
      <c r="D18" s="189">
        <v>2676</v>
      </c>
      <c r="E18" s="189">
        <v>2740</v>
      </c>
      <c r="F18" s="190">
        <v>2.3916292974588909</v>
      </c>
    </row>
    <row r="19" spans="1:7" ht="15.6" customHeight="1" x14ac:dyDescent="0.25">
      <c r="A19" s="188" t="s">
        <v>143</v>
      </c>
      <c r="B19" s="189">
        <v>2</v>
      </c>
      <c r="C19" s="189">
        <v>0</v>
      </c>
      <c r="D19" s="189">
        <v>2</v>
      </c>
      <c r="E19" s="189">
        <v>0</v>
      </c>
      <c r="F19" s="190">
        <v>-100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 x14ac:dyDescent="0.25">
      <c r="A21" s="188" t="s">
        <v>149</v>
      </c>
      <c r="B21" s="189">
        <v>2920</v>
      </c>
      <c r="C21" s="189">
        <v>2246</v>
      </c>
      <c r="D21" s="189">
        <v>2920</v>
      </c>
      <c r="E21" s="189">
        <v>2246</v>
      </c>
      <c r="F21" s="190">
        <v>-23.082191780821919</v>
      </c>
    </row>
    <row r="22" spans="1:7" ht="15.6" customHeight="1" x14ac:dyDescent="0.25">
      <c r="A22" s="188" t="s">
        <v>146</v>
      </c>
      <c r="B22" s="189">
        <v>28460</v>
      </c>
      <c r="C22" s="189">
        <v>29329</v>
      </c>
      <c r="D22" s="189">
        <v>28460</v>
      </c>
      <c r="E22" s="189">
        <v>29329</v>
      </c>
      <c r="F22" s="190">
        <v>3.0534082923401229</v>
      </c>
    </row>
    <row r="23" spans="1:7" ht="15.6" customHeight="1" x14ac:dyDescent="0.25">
      <c r="A23" s="188" t="s">
        <v>165</v>
      </c>
      <c r="B23" s="189">
        <v>3284</v>
      </c>
      <c r="C23" s="189">
        <v>2036</v>
      </c>
      <c r="D23" s="189">
        <v>3284</v>
      </c>
      <c r="E23" s="189">
        <v>2036</v>
      </c>
      <c r="F23" s="190">
        <v>-38.002436053593179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2331</v>
      </c>
      <c r="C25" s="189">
        <v>2506</v>
      </c>
      <c r="D25" s="189">
        <v>2331</v>
      </c>
      <c r="E25" s="189">
        <v>2506</v>
      </c>
      <c r="F25" s="190">
        <v>7.5075075075075119</v>
      </c>
    </row>
    <row r="26" spans="1:7" ht="15.6" customHeight="1" x14ac:dyDescent="0.25">
      <c r="A26" s="188" t="s">
        <v>152</v>
      </c>
      <c r="B26" s="189">
        <v>1760</v>
      </c>
      <c r="C26" s="189">
        <v>2240</v>
      </c>
      <c r="D26" s="189">
        <v>1760</v>
      </c>
      <c r="E26" s="189">
        <v>2240</v>
      </c>
      <c r="F26" s="190">
        <v>27.27272727272727</v>
      </c>
    </row>
    <row r="27" spans="1:7" ht="15.6" customHeight="1" x14ac:dyDescent="0.25">
      <c r="A27" s="188" t="s">
        <v>173</v>
      </c>
      <c r="B27" s="189">
        <v>280</v>
      </c>
      <c r="C27" s="189">
        <v>262</v>
      </c>
      <c r="D27" s="189">
        <v>280</v>
      </c>
      <c r="E27" s="189">
        <v>262</v>
      </c>
      <c r="F27" s="190">
        <v>-6.4285714285714306</v>
      </c>
    </row>
    <row r="28" spans="1:7" ht="15.6" customHeight="1" x14ac:dyDescent="0.25">
      <c r="A28" s="188" t="s">
        <v>177</v>
      </c>
      <c r="B28" s="189">
        <v>26276</v>
      </c>
      <c r="C28" s="189">
        <v>25474</v>
      </c>
      <c r="D28" s="189">
        <v>26276</v>
      </c>
      <c r="E28" s="189">
        <v>25474</v>
      </c>
      <c r="F28" s="190">
        <v>-3.052214949002888</v>
      </c>
    </row>
    <row r="29" spans="1:7" ht="15.6" customHeight="1" x14ac:dyDescent="0.25">
      <c r="A29" s="188" t="s">
        <v>178</v>
      </c>
      <c r="B29" s="189">
        <v>5661</v>
      </c>
      <c r="C29" s="189">
        <v>3046</v>
      </c>
      <c r="D29" s="189">
        <v>5661</v>
      </c>
      <c r="E29" s="189">
        <v>3046</v>
      </c>
      <c r="F29" s="190">
        <v>-46.193252075605017</v>
      </c>
    </row>
    <row r="30" spans="1:7" ht="15.6" customHeight="1" x14ac:dyDescent="0.25">
      <c r="A30" s="188" t="s">
        <v>179</v>
      </c>
      <c r="B30" s="189">
        <v>676</v>
      </c>
      <c r="C30" s="189">
        <v>727</v>
      </c>
      <c r="D30" s="189">
        <v>676</v>
      </c>
      <c r="E30" s="189">
        <v>727</v>
      </c>
      <c r="F30" s="190">
        <v>7.5443786982248477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 x14ac:dyDescent="0.25">
      <c r="A32" s="188" t="s">
        <v>181</v>
      </c>
      <c r="B32" s="189">
        <v>38886</v>
      </c>
      <c r="C32" s="189">
        <v>38595</v>
      </c>
      <c r="D32" s="189">
        <v>38886</v>
      </c>
      <c r="E32" s="189">
        <v>38595</v>
      </c>
      <c r="F32" s="190">
        <v>-0.74834130535411703</v>
      </c>
    </row>
    <row r="33" spans="1:6" ht="15.6" customHeight="1" x14ac:dyDescent="0.25">
      <c r="A33" s="188" t="s">
        <v>182</v>
      </c>
      <c r="B33" s="189">
        <v>1824</v>
      </c>
      <c r="C33" s="189">
        <v>1304</v>
      </c>
      <c r="D33" s="189">
        <v>1824</v>
      </c>
      <c r="E33" s="189">
        <v>1304</v>
      </c>
      <c r="F33" s="190">
        <v>-28.508771929824562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241157</v>
      </c>
      <c r="C35" s="77">
        <f>SUM(C7:C34)</f>
        <v>245189</v>
      </c>
      <c r="D35" s="178">
        <f>SUM(D7:D34)</f>
        <v>241157</v>
      </c>
      <c r="E35" s="178">
        <f>SUM(E7:E34)</f>
        <v>245189</v>
      </c>
      <c r="F35" s="140">
        <f>E35*100/D35-100</f>
        <v>1.6719398566079349</v>
      </c>
    </row>
    <row r="36" spans="1:6" ht="15.6" customHeight="1" x14ac:dyDescent="0.25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2" priority="2">
      <formula>MOD(ROW(),2)=0</formula>
    </cfRule>
  </conditionalFormatting>
  <conditionalFormatting sqref="F7:F35">
    <cfRule type="expression" dxfId="4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B77E84-68EC-4731-B3B2-2CCF03B931BC}">
  <sheetPr codeName="Hoja2">
    <pageSetUpPr fitToPage="1"/>
  </sheetPr>
  <dimension ref="B1:M34"/>
  <sheetViews>
    <sheetView workbookViewId="0"/>
  </sheetViews>
  <sheetFormatPr baseColWidth="10" defaultColWidth="8.85546875" defaultRowHeight="15" x14ac:dyDescent="0.25"/>
  <cols>
    <col min="1" max="1" width="11" customWidth="1"/>
    <col min="2" max="2" width="12.42578125" customWidth="1"/>
    <col min="3" max="3" width="12.85546875" customWidth="1"/>
    <col min="4" max="4" width="11.42578125" customWidth="1"/>
    <col min="12" max="12" width="3.28515625" customWidth="1"/>
  </cols>
  <sheetData>
    <row r="1" spans="2:13" ht="21" x14ac:dyDescent="0.35">
      <c r="E1" s="5"/>
      <c r="H1" s="260"/>
      <c r="I1" s="260"/>
      <c r="J1" s="260"/>
      <c r="K1" s="260"/>
      <c r="L1" s="260"/>
      <c r="M1" s="260"/>
    </row>
    <row r="2" spans="2:13" ht="18.75" x14ac:dyDescent="0.3">
      <c r="H2" s="261"/>
      <c r="I2" s="261"/>
      <c r="J2" s="261"/>
      <c r="K2" s="261"/>
      <c r="L2" s="261"/>
      <c r="M2" s="261"/>
    </row>
    <row r="5" spans="2:13" ht="15.75" x14ac:dyDescent="0.25">
      <c r="F5" s="11"/>
    </row>
    <row r="7" spans="2:13" ht="15.75" x14ac:dyDescent="0.25">
      <c r="B7" s="9"/>
      <c r="C7" s="9"/>
    </row>
    <row r="8" spans="2:13" ht="15.75" x14ac:dyDescent="0.25">
      <c r="B8" s="9"/>
      <c r="C8" s="9"/>
    </row>
    <row r="9" spans="2:13" ht="15.75" x14ac:dyDescent="0.25">
      <c r="B9" s="9"/>
      <c r="C9" s="9"/>
    </row>
    <row r="10" spans="2:13" ht="15.75" x14ac:dyDescent="0.25">
      <c r="B10" s="10"/>
      <c r="C10" s="10"/>
    </row>
    <row r="11" spans="2:13" ht="15.75" x14ac:dyDescent="0.25">
      <c r="B11" s="9"/>
      <c r="C11" s="9"/>
    </row>
    <row r="12" spans="2:13" ht="15.75" x14ac:dyDescent="0.25">
      <c r="B12" s="9"/>
      <c r="C12" s="9"/>
    </row>
    <row r="13" spans="2:13" ht="15.75" x14ac:dyDescent="0.25">
      <c r="B13" s="9"/>
      <c r="C13" s="9"/>
    </row>
    <row r="14" spans="2:13" ht="15.75" x14ac:dyDescent="0.25">
      <c r="B14" s="10"/>
      <c r="C14" s="10"/>
    </row>
    <row r="15" spans="2:13" ht="17.45" customHeight="1" x14ac:dyDescent="0.25">
      <c r="B15" s="9"/>
      <c r="C15" s="9"/>
    </row>
    <row r="16" spans="2:13" ht="16.149999999999999" customHeight="1" x14ac:dyDescent="0.5">
      <c r="B16" s="9"/>
      <c r="C16" s="12"/>
      <c r="G16" s="1"/>
    </row>
    <row r="17" spans="2:13" ht="17.45" customHeight="1" x14ac:dyDescent="0.35">
      <c r="B17" s="10"/>
      <c r="C17" s="10"/>
      <c r="G17" s="2"/>
    </row>
    <row r="18" spans="2:13" ht="15.75" x14ac:dyDescent="0.25">
      <c r="B18" s="9"/>
      <c r="C18" s="9"/>
    </row>
    <row r="19" spans="2:13" ht="15.75" x14ac:dyDescent="0.25">
      <c r="B19" s="9"/>
      <c r="C19" s="9"/>
    </row>
    <row r="20" spans="2:13" ht="15.75" x14ac:dyDescent="0.25">
      <c r="B20" s="10"/>
      <c r="C20" s="10"/>
    </row>
    <row r="21" spans="2:13" ht="15.75" x14ac:dyDescent="0.25">
      <c r="B21" s="9"/>
      <c r="C21" s="9"/>
    </row>
    <row r="22" spans="2:13" ht="15.75" x14ac:dyDescent="0.25">
      <c r="B22" s="10"/>
      <c r="C22" s="10"/>
    </row>
    <row r="23" spans="2:13" ht="15.75" x14ac:dyDescent="0.25">
      <c r="B23" s="9"/>
      <c r="C23" s="9"/>
    </row>
    <row r="24" spans="2:13" ht="15.75" x14ac:dyDescent="0.25">
      <c r="B24" s="10"/>
      <c r="C24" s="10"/>
    </row>
    <row r="25" spans="2:13" ht="15.75" x14ac:dyDescent="0.25">
      <c r="B25" s="10"/>
      <c r="C25" s="10"/>
    </row>
    <row r="26" spans="2:13" ht="15.75" x14ac:dyDescent="0.25">
      <c r="B26" s="10"/>
      <c r="C26" s="10"/>
    </row>
    <row r="27" spans="2:13" ht="15.75" x14ac:dyDescent="0.25">
      <c r="B27" s="10"/>
      <c r="C27" s="10"/>
    </row>
    <row r="28" spans="2:13" ht="15.75" x14ac:dyDescent="0.25">
      <c r="B28" s="9"/>
      <c r="C28" s="9"/>
    </row>
    <row r="29" spans="2:13" ht="15.75" x14ac:dyDescent="0.25">
      <c r="B29" s="10"/>
      <c r="C29" s="10"/>
      <c r="M29" s="8"/>
    </row>
    <row r="30" spans="2:13" ht="15.75" x14ac:dyDescent="0.25">
      <c r="B30" s="9"/>
      <c r="C30" s="9"/>
    </row>
    <row r="31" spans="2:13" ht="15.75" x14ac:dyDescent="0.25">
      <c r="B31" s="9"/>
      <c r="C31" s="9"/>
    </row>
    <row r="32" spans="2:13" ht="15.75" x14ac:dyDescent="0.25">
      <c r="B32" s="9"/>
      <c r="C32" s="9"/>
    </row>
    <row r="33" spans="2:3" ht="15.75" x14ac:dyDescent="0.25">
      <c r="B33" s="10"/>
      <c r="C33" s="10"/>
    </row>
    <row r="34" spans="2:3" ht="15.75" x14ac:dyDescent="0.25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14F6F-EADD-452B-9186-81EE1955D756}">
  <sheetPr codeName="Hoja20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72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2</v>
      </c>
      <c r="D7" s="189">
        <v>0</v>
      </c>
      <c r="E7" s="189">
        <v>2</v>
      </c>
      <c r="F7" s="190" t="s">
        <v>151</v>
      </c>
      <c r="G7" s="37"/>
    </row>
    <row r="8" spans="1:14" ht="15.6" customHeight="1" x14ac:dyDescent="0.25">
      <c r="A8" s="188" t="s">
        <v>11</v>
      </c>
      <c r="B8" s="189">
        <v>10634.75</v>
      </c>
      <c r="C8" s="189">
        <v>15695.25</v>
      </c>
      <c r="D8" s="189">
        <v>10634.75</v>
      </c>
      <c r="E8" s="189">
        <v>15695.25</v>
      </c>
      <c r="F8" s="190">
        <v>47.584569453912877</v>
      </c>
      <c r="G8" s="6"/>
    </row>
    <row r="9" spans="1:14" ht="15.6" customHeight="1" x14ac:dyDescent="0.25">
      <c r="A9" s="188" t="s">
        <v>8</v>
      </c>
      <c r="B9" s="189">
        <v>1116.75</v>
      </c>
      <c r="C9" s="189">
        <v>1880</v>
      </c>
      <c r="D9" s="189">
        <v>1116.75</v>
      </c>
      <c r="E9" s="189">
        <v>1880</v>
      </c>
      <c r="F9" s="190">
        <v>68.345645847324818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372092</v>
      </c>
      <c r="C11" s="189">
        <v>356393</v>
      </c>
      <c r="D11" s="189">
        <v>372092</v>
      </c>
      <c r="E11" s="189">
        <v>356393</v>
      </c>
      <c r="F11" s="190">
        <v>-4.2191178525741009</v>
      </c>
    </row>
    <row r="12" spans="1:14" ht="15.6" customHeight="1" x14ac:dyDescent="0.25">
      <c r="A12" s="188" t="s">
        <v>6</v>
      </c>
      <c r="B12" s="189">
        <v>16301.75</v>
      </c>
      <c r="C12" s="189">
        <v>17693</v>
      </c>
      <c r="D12" s="189">
        <v>16301.75</v>
      </c>
      <c r="E12" s="189">
        <v>17693</v>
      </c>
      <c r="F12" s="190">
        <v>8.5343598079960685</v>
      </c>
    </row>
    <row r="13" spans="1:14" ht="15.6" customHeight="1" x14ac:dyDescent="0.25">
      <c r="A13" s="188" t="s">
        <v>175</v>
      </c>
      <c r="B13" s="189">
        <v>6047</v>
      </c>
      <c r="C13" s="189">
        <v>6206</v>
      </c>
      <c r="D13" s="189">
        <v>6047</v>
      </c>
      <c r="E13" s="189">
        <v>6206</v>
      </c>
      <c r="F13" s="190">
        <v>2.6294030097568988</v>
      </c>
    </row>
    <row r="14" spans="1:14" ht="15.6" customHeight="1" x14ac:dyDescent="0.25">
      <c r="A14" s="188" t="s">
        <v>148</v>
      </c>
      <c r="B14" s="189">
        <v>295727.75</v>
      </c>
      <c r="C14" s="189">
        <v>292136.5</v>
      </c>
      <c r="D14" s="189">
        <v>295727.75</v>
      </c>
      <c r="E14" s="189">
        <v>292136.5</v>
      </c>
      <c r="F14" s="190">
        <v>-1.214377074860238</v>
      </c>
    </row>
    <row r="15" spans="1:14" ht="15.6" customHeight="1" x14ac:dyDescent="0.25">
      <c r="A15" s="188" t="s">
        <v>145</v>
      </c>
      <c r="B15" s="189">
        <v>36923</v>
      </c>
      <c r="C15" s="189">
        <v>30523</v>
      </c>
      <c r="D15" s="189">
        <v>36923</v>
      </c>
      <c r="E15" s="189">
        <v>30523</v>
      </c>
      <c r="F15" s="190">
        <v>-17.333369444519679</v>
      </c>
    </row>
    <row r="16" spans="1:14" ht="15.6" customHeight="1" x14ac:dyDescent="0.5">
      <c r="A16" s="188" t="s">
        <v>144</v>
      </c>
      <c r="B16" s="189">
        <v>2789</v>
      </c>
      <c r="C16" s="189">
        <v>4203</v>
      </c>
      <c r="D16" s="189">
        <v>2789</v>
      </c>
      <c r="E16" s="189">
        <v>4203</v>
      </c>
      <c r="F16" s="190">
        <v>50.699175331660093</v>
      </c>
      <c r="G16" s="1"/>
    </row>
    <row r="17" spans="1:7" ht="15.6" customHeight="1" x14ac:dyDescent="0.35">
      <c r="A17" s="188" t="s">
        <v>150</v>
      </c>
      <c r="B17" s="189">
        <v>4827.25</v>
      </c>
      <c r="C17" s="189">
        <v>7314.5</v>
      </c>
      <c r="D17" s="189">
        <v>4827.25</v>
      </c>
      <c r="E17" s="189">
        <v>7314.5</v>
      </c>
      <c r="F17" s="190">
        <v>51.525195504686927</v>
      </c>
      <c r="G17" s="2"/>
    </row>
    <row r="18" spans="1:7" ht="15.6" customHeight="1" x14ac:dyDescent="0.25">
      <c r="A18" s="188" t="s">
        <v>147</v>
      </c>
      <c r="B18" s="189">
        <v>487</v>
      </c>
      <c r="C18" s="189">
        <v>486</v>
      </c>
      <c r="D18" s="189">
        <v>487</v>
      </c>
      <c r="E18" s="189">
        <v>486</v>
      </c>
      <c r="F18" s="190">
        <v>-0.20533880903491311</v>
      </c>
    </row>
    <row r="19" spans="1:7" ht="15.6" customHeight="1" x14ac:dyDescent="0.25">
      <c r="A19" s="188" t="s">
        <v>143</v>
      </c>
      <c r="B19" s="189">
        <v>1053</v>
      </c>
      <c r="C19" s="189">
        <v>825.75</v>
      </c>
      <c r="D19" s="189">
        <v>1053</v>
      </c>
      <c r="E19" s="189">
        <v>825.75</v>
      </c>
      <c r="F19" s="190">
        <v>-21.581196581196579</v>
      </c>
    </row>
    <row r="20" spans="1:7" ht="15.6" customHeight="1" x14ac:dyDescent="0.25">
      <c r="A20" s="188" t="s">
        <v>142</v>
      </c>
      <c r="B20" s="189">
        <v>5190</v>
      </c>
      <c r="C20" s="189">
        <v>5669</v>
      </c>
      <c r="D20" s="189">
        <v>5190</v>
      </c>
      <c r="E20" s="189">
        <v>5669</v>
      </c>
      <c r="F20" s="190">
        <v>9.2292870905587705</v>
      </c>
    </row>
    <row r="21" spans="1:7" ht="15.6" customHeight="1" x14ac:dyDescent="0.25">
      <c r="A21" s="188" t="s">
        <v>149</v>
      </c>
      <c r="B21" s="189">
        <v>7990.5</v>
      </c>
      <c r="C21" s="189">
        <v>8384</v>
      </c>
      <c r="D21" s="189">
        <v>7990.5</v>
      </c>
      <c r="E21" s="189">
        <v>8384</v>
      </c>
      <c r="F21" s="190">
        <v>4.9245979600775911</v>
      </c>
    </row>
    <row r="22" spans="1:7" ht="15.6" customHeight="1" x14ac:dyDescent="0.25">
      <c r="A22" s="188" t="s">
        <v>146</v>
      </c>
      <c r="B22" s="189">
        <v>109692</v>
      </c>
      <c r="C22" s="189">
        <v>134827</v>
      </c>
      <c r="D22" s="189">
        <v>109692</v>
      </c>
      <c r="E22" s="189">
        <v>134827</v>
      </c>
      <c r="F22" s="190">
        <v>22.91415964701163</v>
      </c>
    </row>
    <row r="23" spans="1:7" ht="15.6" customHeight="1" x14ac:dyDescent="0.25">
      <c r="A23" s="188" t="s">
        <v>165</v>
      </c>
      <c r="B23" s="189">
        <v>1815</v>
      </c>
      <c r="C23" s="189">
        <v>22376.75</v>
      </c>
      <c r="D23" s="189">
        <v>1815</v>
      </c>
      <c r="E23" s="189">
        <v>22376.75</v>
      </c>
      <c r="F23" s="190">
        <v>1132.878787878788</v>
      </c>
    </row>
    <row r="24" spans="1:7" ht="15.6" customHeight="1" x14ac:dyDescent="0.25">
      <c r="A24" s="188" t="s">
        <v>141</v>
      </c>
      <c r="B24" s="189">
        <v>3236.75</v>
      </c>
      <c r="C24" s="189">
        <v>3462.75</v>
      </c>
      <c r="D24" s="189">
        <v>3236.75</v>
      </c>
      <c r="E24" s="189">
        <v>3462.75</v>
      </c>
      <c r="F24" s="190">
        <v>6.9823125048273766</v>
      </c>
    </row>
    <row r="25" spans="1:7" ht="15.6" customHeight="1" x14ac:dyDescent="0.25">
      <c r="A25" s="188" t="s">
        <v>140</v>
      </c>
      <c r="B25" s="189">
        <v>501.5</v>
      </c>
      <c r="C25" s="189">
        <v>482</v>
      </c>
      <c r="D25" s="189">
        <v>501.5</v>
      </c>
      <c r="E25" s="189">
        <v>482</v>
      </c>
      <c r="F25" s="190">
        <v>-3.8883349950149579</v>
      </c>
    </row>
    <row r="26" spans="1:7" ht="15.6" customHeight="1" x14ac:dyDescent="0.25">
      <c r="A26" s="188" t="s">
        <v>152</v>
      </c>
      <c r="B26" s="189">
        <v>27.5</v>
      </c>
      <c r="C26" s="189">
        <v>4</v>
      </c>
      <c r="D26" s="189">
        <v>27.5</v>
      </c>
      <c r="E26" s="189">
        <v>4</v>
      </c>
      <c r="F26" s="190">
        <v>-85.454545454545453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37311</v>
      </c>
      <c r="C28" s="189">
        <v>41609</v>
      </c>
      <c r="D28" s="189">
        <v>37311</v>
      </c>
      <c r="E28" s="189">
        <v>41609</v>
      </c>
      <c r="F28" s="190">
        <v>11.519391064297389</v>
      </c>
    </row>
    <row r="29" spans="1:7" ht="15.6" customHeight="1" x14ac:dyDescent="0.25">
      <c r="A29" s="188" t="s">
        <v>178</v>
      </c>
      <c r="B29" s="189">
        <v>9155.75</v>
      </c>
      <c r="C29" s="189">
        <v>11362.25</v>
      </c>
      <c r="D29" s="189">
        <v>9155.75</v>
      </c>
      <c r="E29" s="189">
        <v>11362.25</v>
      </c>
      <c r="F29" s="190">
        <v>24.099609534991671</v>
      </c>
    </row>
    <row r="30" spans="1:7" ht="15.6" customHeight="1" x14ac:dyDescent="0.25">
      <c r="A30" s="188" t="s">
        <v>179</v>
      </c>
      <c r="B30" s="189">
        <v>12511.75</v>
      </c>
      <c r="C30" s="189">
        <v>12377</v>
      </c>
      <c r="D30" s="189">
        <v>12511.75</v>
      </c>
      <c r="E30" s="189">
        <v>12377</v>
      </c>
      <c r="F30" s="190">
        <v>-1.076987631626267</v>
      </c>
    </row>
    <row r="31" spans="1:7" ht="15.6" customHeight="1" x14ac:dyDescent="0.25">
      <c r="A31" s="188" t="s">
        <v>180</v>
      </c>
      <c r="B31" s="189">
        <v>1068</v>
      </c>
      <c r="C31" s="189">
        <v>835</v>
      </c>
      <c r="D31" s="189">
        <v>1068</v>
      </c>
      <c r="E31" s="189">
        <v>835</v>
      </c>
      <c r="F31" s="190">
        <v>-21.81647940074906</v>
      </c>
    </row>
    <row r="32" spans="1:7" ht="15.6" customHeight="1" x14ac:dyDescent="0.25">
      <c r="A32" s="188" t="s">
        <v>181</v>
      </c>
      <c r="B32" s="189">
        <v>410014</v>
      </c>
      <c r="C32" s="189">
        <v>413480</v>
      </c>
      <c r="D32" s="189">
        <v>410014</v>
      </c>
      <c r="E32" s="189">
        <v>413480</v>
      </c>
      <c r="F32" s="190">
        <v>0.8453369884930737</v>
      </c>
    </row>
    <row r="33" spans="1:6" ht="15.6" customHeight="1" x14ac:dyDescent="0.25">
      <c r="A33" s="188" t="s">
        <v>182</v>
      </c>
      <c r="B33" s="189">
        <v>17638</v>
      </c>
      <c r="C33" s="189">
        <v>18553</v>
      </c>
      <c r="D33" s="189">
        <v>17638</v>
      </c>
      <c r="E33" s="189">
        <v>18553</v>
      </c>
      <c r="F33" s="190">
        <v>5.18766300034018</v>
      </c>
    </row>
    <row r="34" spans="1:6" ht="15.6" customHeight="1" x14ac:dyDescent="0.25">
      <c r="A34" s="188" t="s">
        <v>183</v>
      </c>
      <c r="B34" s="189">
        <v>2806.5</v>
      </c>
      <c r="C34" s="189">
        <v>2579.75</v>
      </c>
      <c r="D34" s="189">
        <v>2806.5</v>
      </c>
      <c r="E34" s="189">
        <v>2579.75</v>
      </c>
      <c r="F34" s="190">
        <v>-8.0794584001425278</v>
      </c>
    </row>
    <row r="35" spans="1:6" ht="15.6" customHeight="1" x14ac:dyDescent="0.25">
      <c r="A35" s="156" t="s">
        <v>153</v>
      </c>
      <c r="B35" s="76">
        <f>SUM(B7:B34)</f>
        <v>1366957.5</v>
      </c>
      <c r="C35" s="77">
        <f>SUM(C7:C34)</f>
        <v>1409359.5</v>
      </c>
      <c r="D35" s="76">
        <f>SUM(D7:D34)</f>
        <v>1366957.5</v>
      </c>
      <c r="E35" s="178">
        <f>SUM(E7:E34)</f>
        <v>1409359.5</v>
      </c>
      <c r="F35" s="140">
        <f>E35*100/D35-100</f>
        <v>3.1019252610267642</v>
      </c>
    </row>
    <row r="36" spans="1:6" ht="15.6" customHeight="1" x14ac:dyDescent="0.25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40" priority="2">
      <formula>MOD(ROW(),2)=0</formula>
    </cfRule>
  </conditionalFormatting>
  <conditionalFormatting sqref="F7:F35">
    <cfRule type="expression" dxfId="3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8D636-138A-428E-8317-C97C38B808D8}">
  <sheetPr codeName="Hoja21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72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 x14ac:dyDescent="0.25">
      <c r="A8" s="188" t="s">
        <v>11</v>
      </c>
      <c r="B8" s="189">
        <v>38</v>
      </c>
      <c r="C8" s="189">
        <v>530</v>
      </c>
      <c r="D8" s="189">
        <v>38</v>
      </c>
      <c r="E8" s="189">
        <v>530</v>
      </c>
      <c r="F8" s="190">
        <v>1294.7368421052629</v>
      </c>
      <c r="G8" s="6"/>
    </row>
    <row r="9" spans="1:14" ht="15.6" customHeight="1" x14ac:dyDescent="0.25">
      <c r="A9" s="188" t="s">
        <v>8</v>
      </c>
      <c r="B9" s="189">
        <v>0</v>
      </c>
      <c r="C9" s="189">
        <v>7</v>
      </c>
      <c r="D9" s="189">
        <v>0</v>
      </c>
      <c r="E9" s="189">
        <v>7</v>
      </c>
      <c r="F9" s="190" t="s">
        <v>151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314859</v>
      </c>
      <c r="C11" s="189">
        <v>307631</v>
      </c>
      <c r="D11" s="189">
        <v>314859</v>
      </c>
      <c r="E11" s="189">
        <v>307631</v>
      </c>
      <c r="F11" s="190">
        <v>-2.295630742649891</v>
      </c>
    </row>
    <row r="12" spans="1:14" ht="15.6" customHeight="1" x14ac:dyDescent="0.25">
      <c r="A12" s="188" t="s">
        <v>6</v>
      </c>
      <c r="B12" s="189">
        <v>1619</v>
      </c>
      <c r="C12" s="189">
        <v>1497.75</v>
      </c>
      <c r="D12" s="189">
        <v>1619</v>
      </c>
      <c r="E12" s="189">
        <v>1497.75</v>
      </c>
      <c r="F12" s="190">
        <v>-7.4891908585546654</v>
      </c>
    </row>
    <row r="13" spans="1:14" ht="15.6" customHeight="1" x14ac:dyDescent="0.25">
      <c r="A13" s="188" t="s">
        <v>175</v>
      </c>
      <c r="B13" s="189">
        <v>0</v>
      </c>
      <c r="C13" s="189">
        <v>2</v>
      </c>
      <c r="D13" s="189">
        <v>0</v>
      </c>
      <c r="E13" s="189">
        <v>2</v>
      </c>
      <c r="F13" s="190" t="s">
        <v>151</v>
      </c>
    </row>
    <row r="14" spans="1:14" ht="15.6" customHeight="1" x14ac:dyDescent="0.25">
      <c r="A14" s="188" t="s">
        <v>148</v>
      </c>
      <c r="B14" s="189">
        <v>142361</v>
      </c>
      <c r="C14" s="189">
        <v>122485</v>
      </c>
      <c r="D14" s="189">
        <v>142361</v>
      </c>
      <c r="E14" s="189">
        <v>122485</v>
      </c>
      <c r="F14" s="190">
        <v>-13.961688945708451</v>
      </c>
    </row>
    <row r="15" spans="1:14" ht="15.6" customHeight="1" x14ac:dyDescent="0.25">
      <c r="A15" s="188" t="s">
        <v>145</v>
      </c>
      <c r="B15" s="189">
        <v>394.75</v>
      </c>
      <c r="C15" s="189">
        <v>389</v>
      </c>
      <c r="D15" s="189">
        <v>394.75</v>
      </c>
      <c r="E15" s="189">
        <v>389</v>
      </c>
      <c r="F15" s="190">
        <v>-1.4566181127295721</v>
      </c>
    </row>
    <row r="16" spans="1:14" ht="15.6" customHeight="1" x14ac:dyDescent="0.5">
      <c r="A16" s="188" t="s">
        <v>144</v>
      </c>
      <c r="B16" s="189">
        <v>0</v>
      </c>
      <c r="C16" s="189">
        <v>202</v>
      </c>
      <c r="D16" s="189">
        <v>0</v>
      </c>
      <c r="E16" s="189">
        <v>202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10</v>
      </c>
      <c r="C17" s="189">
        <v>20</v>
      </c>
      <c r="D17" s="189">
        <v>10</v>
      </c>
      <c r="E17" s="189">
        <v>20</v>
      </c>
      <c r="F17" s="190">
        <v>100</v>
      </c>
      <c r="G17" s="2"/>
    </row>
    <row r="18" spans="1:7" ht="15.6" customHeight="1" x14ac:dyDescent="0.25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 x14ac:dyDescent="0.25">
      <c r="A19" s="188" t="s">
        <v>143</v>
      </c>
      <c r="B19" s="189">
        <v>30.75</v>
      </c>
      <c r="C19" s="189">
        <v>48.5</v>
      </c>
      <c r="D19" s="189">
        <v>30.75</v>
      </c>
      <c r="E19" s="189">
        <v>48.5</v>
      </c>
      <c r="F19" s="190">
        <v>57.723577235772353</v>
      </c>
    </row>
    <row r="20" spans="1:7" ht="15.6" customHeight="1" x14ac:dyDescent="0.25">
      <c r="A20" s="188" t="s">
        <v>142</v>
      </c>
      <c r="B20" s="189">
        <v>4</v>
      </c>
      <c r="C20" s="189">
        <v>2</v>
      </c>
      <c r="D20" s="189">
        <v>4</v>
      </c>
      <c r="E20" s="189">
        <v>2</v>
      </c>
      <c r="F20" s="190">
        <v>-50</v>
      </c>
    </row>
    <row r="21" spans="1:7" ht="15.6" customHeight="1" x14ac:dyDescent="0.25">
      <c r="A21" s="188" t="s">
        <v>149</v>
      </c>
      <c r="B21" s="189">
        <v>806</v>
      </c>
      <c r="C21" s="189">
        <v>838</v>
      </c>
      <c r="D21" s="189">
        <v>806</v>
      </c>
      <c r="E21" s="189">
        <v>838</v>
      </c>
      <c r="F21" s="190">
        <v>3.9702233250620371</v>
      </c>
    </row>
    <row r="22" spans="1:7" ht="15.6" customHeight="1" x14ac:dyDescent="0.25">
      <c r="A22" s="188" t="s">
        <v>146</v>
      </c>
      <c r="B22" s="189">
        <v>63093</v>
      </c>
      <c r="C22" s="189">
        <v>87313</v>
      </c>
      <c r="D22" s="189">
        <v>63093</v>
      </c>
      <c r="E22" s="189">
        <v>87313</v>
      </c>
      <c r="F22" s="190">
        <v>38.387776773968604</v>
      </c>
    </row>
    <row r="23" spans="1:7" ht="15.6" customHeight="1" x14ac:dyDescent="0.25">
      <c r="A23" s="188" t="s">
        <v>165</v>
      </c>
      <c r="B23" s="189">
        <v>2</v>
      </c>
      <c r="C23" s="189">
        <v>20259.25</v>
      </c>
      <c r="D23" s="189">
        <v>2</v>
      </c>
      <c r="E23" s="189">
        <v>20259.25</v>
      </c>
      <c r="F23" s="190">
        <v>1012862.5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2220</v>
      </c>
      <c r="C28" s="189">
        <v>4778</v>
      </c>
      <c r="D28" s="189">
        <v>2220</v>
      </c>
      <c r="E28" s="189">
        <v>4778</v>
      </c>
      <c r="F28" s="190">
        <v>115.2252252252252</v>
      </c>
    </row>
    <row r="29" spans="1:7" ht="15.6" customHeight="1" x14ac:dyDescent="0.25">
      <c r="A29" s="188" t="s">
        <v>178</v>
      </c>
      <c r="B29" s="189">
        <v>1476.25</v>
      </c>
      <c r="C29" s="189">
        <v>1814.5</v>
      </c>
      <c r="D29" s="189">
        <v>1476.25</v>
      </c>
      <c r="E29" s="189">
        <v>1814.5</v>
      </c>
      <c r="F29" s="190">
        <v>22.912785774767141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 x14ac:dyDescent="0.25">
      <c r="A32" s="188" t="s">
        <v>181</v>
      </c>
      <c r="B32" s="189">
        <v>224461</v>
      </c>
      <c r="C32" s="189">
        <v>188051</v>
      </c>
      <c r="D32" s="189">
        <v>224461</v>
      </c>
      <c r="E32" s="189">
        <v>188051</v>
      </c>
      <c r="F32" s="190">
        <v>-16.221080722263551</v>
      </c>
    </row>
    <row r="33" spans="1:6" ht="15.6" customHeight="1" x14ac:dyDescent="0.25">
      <c r="A33" s="188" t="s">
        <v>182</v>
      </c>
      <c r="B33" s="189">
        <v>1154</v>
      </c>
      <c r="C33" s="189">
        <v>1445</v>
      </c>
      <c r="D33" s="189">
        <v>1154</v>
      </c>
      <c r="E33" s="189">
        <v>1445</v>
      </c>
      <c r="F33" s="190">
        <v>25.216637781629121</v>
      </c>
    </row>
    <row r="34" spans="1:6" ht="15.6" customHeight="1" x14ac:dyDescent="0.25">
      <c r="A34" s="188" t="s">
        <v>183</v>
      </c>
      <c r="B34" s="189">
        <v>4</v>
      </c>
      <c r="C34" s="189">
        <v>0</v>
      </c>
      <c r="D34" s="189">
        <v>4</v>
      </c>
      <c r="E34" s="189">
        <v>0</v>
      </c>
      <c r="F34" s="190">
        <v>-100</v>
      </c>
    </row>
    <row r="35" spans="1:6" ht="15.6" customHeight="1" x14ac:dyDescent="0.25">
      <c r="A35" s="156" t="s">
        <v>153</v>
      </c>
      <c r="B35" s="76">
        <f>SUM(B7:B34)</f>
        <v>752532.75</v>
      </c>
      <c r="C35" s="77">
        <f>SUM(C7:C34)</f>
        <v>737313</v>
      </c>
      <c r="D35" s="178">
        <f>SUM(D7:D34)</f>
        <v>752532.75</v>
      </c>
      <c r="E35" s="78">
        <f>SUM(E7:E34)</f>
        <v>737313</v>
      </c>
      <c r="F35" s="140">
        <f>E35*100/D35-100</f>
        <v>-2.0224701184101264</v>
      </c>
    </row>
    <row r="36" spans="1:6" ht="15.6" customHeight="1" x14ac:dyDescent="0.25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8" priority="2">
      <formula>MOD(ROW(),2)=0</formula>
    </cfRule>
  </conditionalFormatting>
  <conditionalFormatting sqref="F7:F35">
    <cfRule type="expression" dxfId="3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51573-851F-463A-9632-479F9D7CCECA}">
  <sheetPr codeName="Hoja22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72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 x14ac:dyDescent="0.25">
      <c r="A8" s="188" t="s">
        <v>11</v>
      </c>
      <c r="B8" s="189">
        <v>8683.5</v>
      </c>
      <c r="C8" s="189">
        <v>11820</v>
      </c>
      <c r="D8" s="189">
        <v>8683.5</v>
      </c>
      <c r="E8" s="189">
        <v>11820</v>
      </c>
      <c r="F8" s="190">
        <v>36.120228018656057</v>
      </c>
      <c r="G8" s="6"/>
    </row>
    <row r="9" spans="1:14" ht="15.6" customHeight="1" x14ac:dyDescent="0.25">
      <c r="A9" s="188" t="s">
        <v>8</v>
      </c>
      <c r="B9" s="189">
        <v>457.75</v>
      </c>
      <c r="C9" s="189">
        <v>340</v>
      </c>
      <c r="D9" s="189">
        <v>457.75</v>
      </c>
      <c r="E9" s="189">
        <v>340</v>
      </c>
      <c r="F9" s="190">
        <v>-25.72364827962862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 x14ac:dyDescent="0.25">
      <c r="A12" s="188" t="s">
        <v>6</v>
      </c>
      <c r="B12" s="189">
        <v>12192.75</v>
      </c>
      <c r="C12" s="189">
        <v>14081.75</v>
      </c>
      <c r="D12" s="189">
        <v>12192.75</v>
      </c>
      <c r="E12" s="189">
        <v>14081.75</v>
      </c>
      <c r="F12" s="190">
        <v>15.492813352197</v>
      </c>
    </row>
    <row r="13" spans="1:14" ht="15.6" customHeight="1" x14ac:dyDescent="0.25">
      <c r="A13" s="188" t="s">
        <v>175</v>
      </c>
      <c r="B13" s="189">
        <v>6047</v>
      </c>
      <c r="C13" s="189">
        <v>6188</v>
      </c>
      <c r="D13" s="189">
        <v>6047</v>
      </c>
      <c r="E13" s="189">
        <v>6188</v>
      </c>
      <c r="F13" s="190">
        <v>2.3317347445014041</v>
      </c>
    </row>
    <row r="14" spans="1:14" ht="15.6" customHeight="1" x14ac:dyDescent="0.25">
      <c r="A14" s="188" t="s">
        <v>148</v>
      </c>
      <c r="B14" s="189">
        <v>16857.75</v>
      </c>
      <c r="C14" s="189">
        <v>16296.5</v>
      </c>
      <c r="D14" s="189">
        <v>16857.75</v>
      </c>
      <c r="E14" s="189">
        <v>16296.5</v>
      </c>
      <c r="F14" s="190">
        <v>-3.3293292402604209</v>
      </c>
    </row>
    <row r="15" spans="1:14" ht="15.6" customHeight="1" x14ac:dyDescent="0.25">
      <c r="A15" s="188" t="s">
        <v>145</v>
      </c>
      <c r="B15" s="189">
        <v>1259.5</v>
      </c>
      <c r="C15" s="189">
        <v>1463.75</v>
      </c>
      <c r="D15" s="189">
        <v>1259.5</v>
      </c>
      <c r="E15" s="189">
        <v>1463.75</v>
      </c>
      <c r="F15" s="190">
        <v>16.21675267963478</v>
      </c>
    </row>
    <row r="16" spans="1:14" ht="15.6" customHeight="1" x14ac:dyDescent="0.5">
      <c r="A16" s="188" t="s">
        <v>144</v>
      </c>
      <c r="B16" s="189">
        <v>586</v>
      </c>
      <c r="C16" s="189">
        <v>890</v>
      </c>
      <c r="D16" s="189">
        <v>586</v>
      </c>
      <c r="E16" s="189">
        <v>890</v>
      </c>
      <c r="F16" s="190">
        <v>51.877133105802052</v>
      </c>
      <c r="G16" s="1"/>
    </row>
    <row r="17" spans="1:7" ht="15.6" customHeight="1" x14ac:dyDescent="0.35">
      <c r="A17" s="188" t="s">
        <v>150</v>
      </c>
      <c r="B17" s="189">
        <v>408.5</v>
      </c>
      <c r="C17" s="189">
        <v>201.5</v>
      </c>
      <c r="D17" s="189">
        <v>408.5</v>
      </c>
      <c r="E17" s="189">
        <v>201.5</v>
      </c>
      <c r="F17" s="190">
        <v>-50.673194614443076</v>
      </c>
      <c r="G17" s="2"/>
    </row>
    <row r="18" spans="1:7" ht="15.6" customHeight="1" x14ac:dyDescent="0.25">
      <c r="A18" s="188" t="s">
        <v>147</v>
      </c>
      <c r="B18" s="189">
        <v>469</v>
      </c>
      <c r="C18" s="189">
        <v>470</v>
      </c>
      <c r="D18" s="189">
        <v>469</v>
      </c>
      <c r="E18" s="189">
        <v>470</v>
      </c>
      <c r="F18" s="190">
        <v>0.21321961620469659</v>
      </c>
    </row>
    <row r="19" spans="1:7" ht="15.6" customHeight="1" x14ac:dyDescent="0.25">
      <c r="A19" s="188" t="s">
        <v>143</v>
      </c>
      <c r="B19" s="189">
        <v>173.5</v>
      </c>
      <c r="C19" s="189">
        <v>161.25</v>
      </c>
      <c r="D19" s="189">
        <v>173.5</v>
      </c>
      <c r="E19" s="189">
        <v>161.25</v>
      </c>
      <c r="F19" s="190">
        <v>-7.0605187319884664</v>
      </c>
    </row>
    <row r="20" spans="1:7" ht="15.6" customHeight="1" x14ac:dyDescent="0.25">
      <c r="A20" s="188" t="s">
        <v>142</v>
      </c>
      <c r="B20" s="189">
        <v>460</v>
      </c>
      <c r="C20" s="189">
        <v>1375</v>
      </c>
      <c r="D20" s="189">
        <v>460</v>
      </c>
      <c r="E20" s="189">
        <v>1375</v>
      </c>
      <c r="F20" s="190">
        <v>198.9130434782609</v>
      </c>
    </row>
    <row r="21" spans="1:7" ht="15.6" customHeight="1" x14ac:dyDescent="0.25">
      <c r="A21" s="188" t="s">
        <v>149</v>
      </c>
      <c r="B21" s="189">
        <v>6333.5</v>
      </c>
      <c r="C21" s="189">
        <v>6691</v>
      </c>
      <c r="D21" s="189">
        <v>6333.5</v>
      </c>
      <c r="E21" s="189">
        <v>6691</v>
      </c>
      <c r="F21" s="190">
        <v>5.6445883003078876</v>
      </c>
    </row>
    <row r="22" spans="1:7" ht="15.6" customHeight="1" x14ac:dyDescent="0.25">
      <c r="A22" s="188" t="s">
        <v>146</v>
      </c>
      <c r="B22" s="189">
        <v>40269</v>
      </c>
      <c r="C22" s="189">
        <v>41331</v>
      </c>
      <c r="D22" s="189">
        <v>40269</v>
      </c>
      <c r="E22" s="189">
        <v>41331</v>
      </c>
      <c r="F22" s="190">
        <v>2.6372643969306471</v>
      </c>
    </row>
    <row r="23" spans="1:7" ht="15.6" customHeight="1" x14ac:dyDescent="0.25">
      <c r="A23" s="188" t="s">
        <v>165</v>
      </c>
      <c r="B23" s="189">
        <v>671</v>
      </c>
      <c r="C23" s="189">
        <v>624.5</v>
      </c>
      <c r="D23" s="189">
        <v>671</v>
      </c>
      <c r="E23" s="189">
        <v>624.5</v>
      </c>
      <c r="F23" s="190">
        <v>-6.9299552906110344</v>
      </c>
    </row>
    <row r="24" spans="1:7" ht="15.6" customHeight="1" x14ac:dyDescent="0.25">
      <c r="A24" s="188" t="s">
        <v>141</v>
      </c>
      <c r="B24" s="189">
        <v>200</v>
      </c>
      <c r="C24" s="189">
        <v>790</v>
      </c>
      <c r="D24" s="189">
        <v>200</v>
      </c>
      <c r="E24" s="189">
        <v>790</v>
      </c>
      <c r="F24" s="190">
        <v>295</v>
      </c>
    </row>
    <row r="25" spans="1:7" ht="15.6" customHeight="1" x14ac:dyDescent="0.25">
      <c r="A25" s="188" t="s">
        <v>140</v>
      </c>
      <c r="B25" s="189">
        <v>501.5</v>
      </c>
      <c r="C25" s="189">
        <v>482</v>
      </c>
      <c r="D25" s="189">
        <v>501.5</v>
      </c>
      <c r="E25" s="189">
        <v>482</v>
      </c>
      <c r="F25" s="190">
        <v>-3.8883349950149579</v>
      </c>
    </row>
    <row r="26" spans="1:7" ht="15.6" customHeight="1" x14ac:dyDescent="0.25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31205</v>
      </c>
      <c r="C28" s="189">
        <v>31743</v>
      </c>
      <c r="D28" s="189">
        <v>31205</v>
      </c>
      <c r="E28" s="189">
        <v>31743</v>
      </c>
      <c r="F28" s="190">
        <v>1.7240826790578441</v>
      </c>
    </row>
    <row r="29" spans="1:7" ht="15.6" customHeight="1" x14ac:dyDescent="0.25">
      <c r="A29" s="188" t="s">
        <v>178</v>
      </c>
      <c r="B29" s="189">
        <v>1761</v>
      </c>
      <c r="C29" s="189">
        <v>1928.25</v>
      </c>
      <c r="D29" s="189">
        <v>1761</v>
      </c>
      <c r="E29" s="189">
        <v>1928.25</v>
      </c>
      <c r="F29" s="190">
        <v>9.4974446337308365</v>
      </c>
    </row>
    <row r="30" spans="1:7" ht="15.6" customHeight="1" x14ac:dyDescent="0.25">
      <c r="A30" s="188" t="s">
        <v>179</v>
      </c>
      <c r="B30" s="189">
        <v>12450.75</v>
      </c>
      <c r="C30" s="189">
        <v>12219</v>
      </c>
      <c r="D30" s="189">
        <v>12450.75</v>
      </c>
      <c r="E30" s="189">
        <v>12219</v>
      </c>
      <c r="F30" s="190">
        <v>-1.8613336545991219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 x14ac:dyDescent="0.25">
      <c r="A32" s="188" t="s">
        <v>181</v>
      </c>
      <c r="B32" s="189">
        <v>14744</v>
      </c>
      <c r="C32" s="189">
        <v>15864</v>
      </c>
      <c r="D32" s="189">
        <v>14744</v>
      </c>
      <c r="E32" s="189">
        <v>15864</v>
      </c>
      <c r="F32" s="190">
        <v>7.5963103635377109</v>
      </c>
    </row>
    <row r="33" spans="1:6" ht="15.6" customHeight="1" x14ac:dyDescent="0.25">
      <c r="A33" s="188" t="s">
        <v>182</v>
      </c>
      <c r="B33" s="189">
        <v>1567</v>
      </c>
      <c r="C33" s="189">
        <v>1148</v>
      </c>
      <c r="D33" s="189">
        <v>1567</v>
      </c>
      <c r="E33" s="189">
        <v>1148</v>
      </c>
      <c r="F33" s="190">
        <v>-26.73899170389279</v>
      </c>
    </row>
    <row r="34" spans="1:6" ht="15.6" customHeight="1" x14ac:dyDescent="0.25">
      <c r="A34" s="188" t="s">
        <v>183</v>
      </c>
      <c r="B34" s="189">
        <v>2406</v>
      </c>
      <c r="C34" s="189">
        <v>2228.5</v>
      </c>
      <c r="D34" s="189">
        <v>2406</v>
      </c>
      <c r="E34" s="189">
        <v>2228.5</v>
      </c>
      <c r="F34" s="190">
        <v>-7.3773898586866116</v>
      </c>
    </row>
    <row r="35" spans="1:6" ht="15.6" customHeight="1" x14ac:dyDescent="0.25">
      <c r="A35" s="156" t="s">
        <v>153</v>
      </c>
      <c r="B35" s="76">
        <f>SUM(B7:B34)</f>
        <v>159704</v>
      </c>
      <c r="C35" s="77">
        <f>SUM(C7:C34)</f>
        <v>168337</v>
      </c>
      <c r="D35" s="76">
        <f>SUM(D7:D34)</f>
        <v>159704</v>
      </c>
      <c r="E35" s="178">
        <f>SUM(E7:E34)</f>
        <v>168337</v>
      </c>
      <c r="F35" s="177">
        <f>E35*100/D35-100</f>
        <v>5.4056254070029581</v>
      </c>
    </row>
    <row r="36" spans="1:6" ht="15.6" customHeight="1" x14ac:dyDescent="0.25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6" priority="2">
      <formula>MOD(ROW(),2)=0</formula>
    </cfRule>
  </conditionalFormatting>
  <conditionalFormatting sqref="F7:F35">
    <cfRule type="expression" dxfId="3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7B56B1-D9A3-4561-AB8E-B0D77F242848}">
  <sheetPr codeName="Hoja23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72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2</v>
      </c>
      <c r="D7" s="189">
        <v>0</v>
      </c>
      <c r="E7" s="189">
        <v>2</v>
      </c>
      <c r="F7" s="190" t="s">
        <v>151</v>
      </c>
      <c r="G7" s="37"/>
    </row>
    <row r="8" spans="1:14" ht="15.6" customHeight="1" x14ac:dyDescent="0.25">
      <c r="A8" s="188" t="s">
        <v>11</v>
      </c>
      <c r="B8" s="189">
        <v>1913.25</v>
      </c>
      <c r="C8" s="189">
        <v>3345.25</v>
      </c>
      <c r="D8" s="189">
        <v>1913.25</v>
      </c>
      <c r="E8" s="189">
        <v>3345.25</v>
      </c>
      <c r="F8" s="190">
        <v>74.846465438390169</v>
      </c>
      <c r="G8" s="6"/>
    </row>
    <row r="9" spans="1:14" ht="15.6" customHeight="1" x14ac:dyDescent="0.25">
      <c r="A9" s="188" t="s">
        <v>8</v>
      </c>
      <c r="B9" s="189">
        <v>659</v>
      </c>
      <c r="C9" s="189">
        <v>1533</v>
      </c>
      <c r="D9" s="189">
        <v>659</v>
      </c>
      <c r="E9" s="189">
        <v>1533</v>
      </c>
      <c r="F9" s="190">
        <v>132.62518968133531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57233</v>
      </c>
      <c r="C11" s="189">
        <v>48762</v>
      </c>
      <c r="D11" s="189">
        <v>57233</v>
      </c>
      <c r="E11" s="189">
        <v>48762</v>
      </c>
      <c r="F11" s="190">
        <v>-14.80090157776108</v>
      </c>
    </row>
    <row r="12" spans="1:14" ht="15.6" customHeight="1" x14ac:dyDescent="0.25">
      <c r="A12" s="188" t="s">
        <v>6</v>
      </c>
      <c r="B12" s="189">
        <v>2490</v>
      </c>
      <c r="C12" s="189">
        <v>2113.5</v>
      </c>
      <c r="D12" s="189">
        <v>2490</v>
      </c>
      <c r="E12" s="189">
        <v>2113.5</v>
      </c>
      <c r="F12" s="190">
        <v>-15.12048192771084</v>
      </c>
    </row>
    <row r="13" spans="1:14" ht="15.6" customHeight="1" x14ac:dyDescent="0.25">
      <c r="A13" s="188" t="s">
        <v>175</v>
      </c>
      <c r="B13" s="189">
        <v>0</v>
      </c>
      <c r="C13" s="189">
        <v>16</v>
      </c>
      <c r="D13" s="189">
        <v>0</v>
      </c>
      <c r="E13" s="189">
        <v>16</v>
      </c>
      <c r="F13" s="190" t="s">
        <v>151</v>
      </c>
    </row>
    <row r="14" spans="1:14" ht="15.6" customHeight="1" x14ac:dyDescent="0.25">
      <c r="A14" s="188" t="s">
        <v>148</v>
      </c>
      <c r="B14" s="189">
        <v>136509</v>
      </c>
      <c r="C14" s="189">
        <v>153355</v>
      </c>
      <c r="D14" s="189">
        <v>136509</v>
      </c>
      <c r="E14" s="189">
        <v>153355</v>
      </c>
      <c r="F14" s="190">
        <v>12.34057827689017</v>
      </c>
    </row>
    <row r="15" spans="1:14" ht="15.6" customHeight="1" x14ac:dyDescent="0.25">
      <c r="A15" s="188" t="s">
        <v>145</v>
      </c>
      <c r="B15" s="189">
        <v>35268.75</v>
      </c>
      <c r="C15" s="189">
        <v>28670.25</v>
      </c>
      <c r="D15" s="189">
        <v>35268.75</v>
      </c>
      <c r="E15" s="189">
        <v>28670.25</v>
      </c>
      <c r="F15" s="190">
        <v>-18.709197235513031</v>
      </c>
    </row>
    <row r="16" spans="1:14" ht="15.6" customHeight="1" x14ac:dyDescent="0.5">
      <c r="A16" s="188" t="s">
        <v>144</v>
      </c>
      <c r="B16" s="189">
        <v>2203</v>
      </c>
      <c r="C16" s="189">
        <v>3111</v>
      </c>
      <c r="D16" s="189">
        <v>2203</v>
      </c>
      <c r="E16" s="189">
        <v>3111</v>
      </c>
      <c r="F16" s="190">
        <v>41.216522923286419</v>
      </c>
      <c r="G16" s="1"/>
    </row>
    <row r="17" spans="1:7" ht="15.6" customHeight="1" x14ac:dyDescent="0.35">
      <c r="A17" s="188" t="s">
        <v>150</v>
      </c>
      <c r="B17" s="189">
        <v>4408.75</v>
      </c>
      <c r="C17" s="189">
        <v>7093</v>
      </c>
      <c r="D17" s="189">
        <v>4408.75</v>
      </c>
      <c r="E17" s="189">
        <v>7093</v>
      </c>
      <c r="F17" s="190">
        <v>60.884604479727813</v>
      </c>
      <c r="G17" s="2"/>
    </row>
    <row r="18" spans="1:7" ht="15.6" customHeight="1" x14ac:dyDescent="0.25">
      <c r="A18" s="188" t="s">
        <v>147</v>
      </c>
      <c r="B18" s="189">
        <v>18</v>
      </c>
      <c r="C18" s="189">
        <v>16</v>
      </c>
      <c r="D18" s="189">
        <v>18</v>
      </c>
      <c r="E18" s="189">
        <v>16</v>
      </c>
      <c r="F18" s="190">
        <v>-11.111111111111111</v>
      </c>
    </row>
    <row r="19" spans="1:7" ht="15.6" customHeight="1" x14ac:dyDescent="0.25">
      <c r="A19" s="188" t="s">
        <v>143</v>
      </c>
      <c r="B19" s="189">
        <v>848.75</v>
      </c>
      <c r="C19" s="189">
        <v>616</v>
      </c>
      <c r="D19" s="189">
        <v>848.75</v>
      </c>
      <c r="E19" s="189">
        <v>616</v>
      </c>
      <c r="F19" s="190">
        <v>-27.42268041237114</v>
      </c>
    </row>
    <row r="20" spans="1:7" ht="15.6" customHeight="1" x14ac:dyDescent="0.25">
      <c r="A20" s="188" t="s">
        <v>142</v>
      </c>
      <c r="B20" s="189">
        <v>4726</v>
      </c>
      <c r="C20" s="189">
        <v>4292</v>
      </c>
      <c r="D20" s="189">
        <v>4726</v>
      </c>
      <c r="E20" s="189">
        <v>4292</v>
      </c>
      <c r="F20" s="190">
        <v>-9.1832416419805298</v>
      </c>
    </row>
    <row r="21" spans="1:7" ht="15.6" customHeight="1" x14ac:dyDescent="0.25">
      <c r="A21" s="188" t="s">
        <v>149</v>
      </c>
      <c r="B21" s="189">
        <v>851</v>
      </c>
      <c r="C21" s="189">
        <v>855</v>
      </c>
      <c r="D21" s="189">
        <v>851</v>
      </c>
      <c r="E21" s="189">
        <v>855</v>
      </c>
      <c r="F21" s="190">
        <v>0.47003525264395313</v>
      </c>
    </row>
    <row r="22" spans="1:7" ht="15.6" customHeight="1" x14ac:dyDescent="0.25">
      <c r="A22" s="188" t="s">
        <v>146</v>
      </c>
      <c r="B22" s="189">
        <v>6330</v>
      </c>
      <c r="C22" s="189">
        <v>6183</v>
      </c>
      <c r="D22" s="189">
        <v>6330</v>
      </c>
      <c r="E22" s="189">
        <v>6183</v>
      </c>
      <c r="F22" s="190">
        <v>-2.322274881516591</v>
      </c>
    </row>
    <row r="23" spans="1:7" ht="15.6" customHeight="1" x14ac:dyDescent="0.25">
      <c r="A23" s="188" t="s">
        <v>165</v>
      </c>
      <c r="B23" s="189">
        <v>1142</v>
      </c>
      <c r="C23" s="189">
        <v>1493</v>
      </c>
      <c r="D23" s="189">
        <v>1142</v>
      </c>
      <c r="E23" s="189">
        <v>1493</v>
      </c>
      <c r="F23" s="190">
        <v>30.735551663747799</v>
      </c>
    </row>
    <row r="24" spans="1:7" ht="15.6" customHeight="1" x14ac:dyDescent="0.25">
      <c r="A24" s="188" t="s">
        <v>141</v>
      </c>
      <c r="B24" s="189">
        <v>3036.75</v>
      </c>
      <c r="C24" s="189">
        <v>2672.75</v>
      </c>
      <c r="D24" s="189">
        <v>3036.75</v>
      </c>
      <c r="E24" s="189">
        <v>2672.75</v>
      </c>
      <c r="F24" s="190">
        <v>-11.98649872396477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27.5</v>
      </c>
      <c r="C26" s="189">
        <v>4</v>
      </c>
      <c r="D26" s="189">
        <v>27.5</v>
      </c>
      <c r="E26" s="189">
        <v>4</v>
      </c>
      <c r="F26" s="190">
        <v>-85.454545454545453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3886</v>
      </c>
      <c r="C28" s="189">
        <v>5088</v>
      </c>
      <c r="D28" s="189">
        <v>3886</v>
      </c>
      <c r="E28" s="189">
        <v>5088</v>
      </c>
      <c r="F28" s="190">
        <v>30.931549150797739</v>
      </c>
    </row>
    <row r="29" spans="1:7" ht="15.6" customHeight="1" x14ac:dyDescent="0.25">
      <c r="A29" s="188" t="s">
        <v>178</v>
      </c>
      <c r="B29" s="189">
        <v>5918.5</v>
      </c>
      <c r="C29" s="189">
        <v>7619.5</v>
      </c>
      <c r="D29" s="189">
        <v>5918.5</v>
      </c>
      <c r="E29" s="189">
        <v>7619.5</v>
      </c>
      <c r="F29" s="190">
        <v>28.74039030159668</v>
      </c>
    </row>
    <row r="30" spans="1:7" ht="15.6" customHeight="1" x14ac:dyDescent="0.25">
      <c r="A30" s="188" t="s">
        <v>179</v>
      </c>
      <c r="B30" s="189">
        <v>61</v>
      </c>
      <c r="C30" s="189">
        <v>158</v>
      </c>
      <c r="D30" s="189">
        <v>61</v>
      </c>
      <c r="E30" s="189">
        <v>158</v>
      </c>
      <c r="F30" s="190">
        <v>159.0163934426229</v>
      </c>
    </row>
    <row r="31" spans="1:7" ht="15.6" customHeight="1" x14ac:dyDescent="0.25">
      <c r="A31" s="188" t="s">
        <v>180</v>
      </c>
      <c r="B31" s="189">
        <v>1068</v>
      </c>
      <c r="C31" s="189">
        <v>835</v>
      </c>
      <c r="D31" s="189">
        <v>1068</v>
      </c>
      <c r="E31" s="189">
        <v>835</v>
      </c>
      <c r="F31" s="190">
        <v>-21.81647940074906</v>
      </c>
    </row>
    <row r="32" spans="1:7" ht="15.6" customHeight="1" x14ac:dyDescent="0.25">
      <c r="A32" s="188" t="s">
        <v>181</v>
      </c>
      <c r="B32" s="189">
        <v>170809</v>
      </c>
      <c r="C32" s="189">
        <v>209565</v>
      </c>
      <c r="D32" s="189">
        <v>170809</v>
      </c>
      <c r="E32" s="189">
        <v>209565</v>
      </c>
      <c r="F32" s="190">
        <v>22.689670918979669</v>
      </c>
    </row>
    <row r="33" spans="1:6" ht="15.6" customHeight="1" x14ac:dyDescent="0.25">
      <c r="A33" s="188" t="s">
        <v>182</v>
      </c>
      <c r="B33" s="189">
        <v>14917</v>
      </c>
      <c r="C33" s="189">
        <v>15960</v>
      </c>
      <c r="D33" s="189">
        <v>14917</v>
      </c>
      <c r="E33" s="189">
        <v>15960</v>
      </c>
      <c r="F33" s="190">
        <v>6.9920225246363268</v>
      </c>
    </row>
    <row r="34" spans="1:6" ht="15.6" customHeight="1" x14ac:dyDescent="0.25">
      <c r="A34" s="188" t="s">
        <v>183</v>
      </c>
      <c r="B34" s="189">
        <v>396.5</v>
      </c>
      <c r="C34" s="189">
        <v>351.25</v>
      </c>
      <c r="D34" s="189">
        <v>396.5</v>
      </c>
      <c r="E34" s="189">
        <v>351.25</v>
      </c>
      <c r="F34" s="190">
        <v>-11.41235813366961</v>
      </c>
    </row>
    <row r="35" spans="1:6" ht="15.6" customHeight="1" x14ac:dyDescent="0.25">
      <c r="A35" s="156" t="s">
        <v>153</v>
      </c>
      <c r="B35" s="76">
        <f>SUM(B7:B34)</f>
        <v>454720.75</v>
      </c>
      <c r="C35" s="77">
        <f>SUM(C7:C34)</f>
        <v>503709.5</v>
      </c>
      <c r="D35" s="178">
        <f>SUM(D7:D34)</f>
        <v>454720.75</v>
      </c>
      <c r="E35" s="178">
        <f>SUM(E7:E34)</f>
        <v>503709.5</v>
      </c>
      <c r="F35" s="140">
        <f>E35*100/D35-100</f>
        <v>10.773370249763175</v>
      </c>
    </row>
    <row r="36" spans="1:6" ht="15.6" customHeight="1" x14ac:dyDescent="0.25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4" priority="2">
      <formula>MOD(ROW(),2)=0</formula>
    </cfRule>
  </conditionalFormatting>
  <conditionalFormatting sqref="F7:F35">
    <cfRule type="expression" dxfId="3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F481A-E454-4858-9A41-D268F0CB5D45}">
  <sheetPr codeName="Hoja24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76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82</v>
      </c>
      <c r="C7" s="189">
        <v>81</v>
      </c>
      <c r="D7" s="189">
        <v>82</v>
      </c>
      <c r="E7" s="189">
        <v>81</v>
      </c>
      <c r="F7" s="190">
        <v>-1.219512195121951</v>
      </c>
      <c r="G7" s="37"/>
    </row>
    <row r="8" spans="1:14" ht="15.6" customHeight="1" x14ac:dyDescent="0.25">
      <c r="A8" s="188" t="s">
        <v>11</v>
      </c>
      <c r="B8" s="189">
        <v>54</v>
      </c>
      <c r="C8" s="189">
        <v>64</v>
      </c>
      <c r="D8" s="189">
        <v>54</v>
      </c>
      <c r="E8" s="189">
        <v>64</v>
      </c>
      <c r="F8" s="190">
        <v>18.518518518518519</v>
      </c>
      <c r="G8" s="6"/>
    </row>
    <row r="9" spans="1:14" ht="15.6" customHeight="1" x14ac:dyDescent="0.25">
      <c r="A9" s="188" t="s">
        <v>8</v>
      </c>
      <c r="B9" s="189">
        <v>134</v>
      </c>
      <c r="C9" s="189">
        <v>110</v>
      </c>
      <c r="D9" s="189">
        <v>134</v>
      </c>
      <c r="E9" s="189">
        <v>110</v>
      </c>
      <c r="F9" s="190">
        <v>-17.910447761194039</v>
      </c>
      <c r="G9" s="6"/>
    </row>
    <row r="10" spans="1:14" ht="15.6" customHeight="1" x14ac:dyDescent="0.25">
      <c r="A10" s="188" t="s">
        <v>10</v>
      </c>
      <c r="B10" s="189">
        <v>56</v>
      </c>
      <c r="C10" s="189">
        <v>59</v>
      </c>
      <c r="D10" s="189">
        <v>56</v>
      </c>
      <c r="E10" s="189">
        <v>59</v>
      </c>
      <c r="F10" s="190">
        <v>5.3571428571428612</v>
      </c>
    </row>
    <row r="11" spans="1:14" ht="15.6" customHeight="1" x14ac:dyDescent="0.25">
      <c r="A11" s="188" t="s">
        <v>9</v>
      </c>
      <c r="B11" s="189">
        <v>2527</v>
      </c>
      <c r="C11" s="189">
        <v>2467</v>
      </c>
      <c r="D11" s="189">
        <v>2527</v>
      </c>
      <c r="E11" s="189">
        <v>2467</v>
      </c>
      <c r="F11" s="190">
        <v>-2.3743569449940618</v>
      </c>
    </row>
    <row r="12" spans="1:14" ht="15.6" customHeight="1" x14ac:dyDescent="0.25">
      <c r="A12" s="188" t="s">
        <v>6</v>
      </c>
      <c r="B12" s="189">
        <v>134</v>
      </c>
      <c r="C12" s="189">
        <v>138</v>
      </c>
      <c r="D12" s="189">
        <v>134</v>
      </c>
      <c r="E12" s="189">
        <v>138</v>
      </c>
      <c r="F12" s="190">
        <v>2.9850746268656678</v>
      </c>
    </row>
    <row r="13" spans="1:14" ht="15.6" customHeight="1" x14ac:dyDescent="0.25">
      <c r="A13" s="188" t="s">
        <v>175</v>
      </c>
      <c r="B13" s="189">
        <v>3068</v>
      </c>
      <c r="C13" s="189">
        <v>2982</v>
      </c>
      <c r="D13" s="189">
        <v>3068</v>
      </c>
      <c r="E13" s="189">
        <v>2982</v>
      </c>
      <c r="F13" s="190">
        <v>-2.8031290743155211</v>
      </c>
    </row>
    <row r="14" spans="1:14" ht="15.6" customHeight="1" x14ac:dyDescent="0.25">
      <c r="A14" s="188" t="s">
        <v>148</v>
      </c>
      <c r="B14" s="189">
        <v>642</v>
      </c>
      <c r="C14" s="189">
        <v>553</v>
      </c>
      <c r="D14" s="189">
        <v>642</v>
      </c>
      <c r="E14" s="189">
        <v>553</v>
      </c>
      <c r="F14" s="190">
        <v>-13.86292834890966</v>
      </c>
    </row>
    <row r="15" spans="1:14" ht="15.6" customHeight="1" x14ac:dyDescent="0.25">
      <c r="A15" s="188" t="s">
        <v>145</v>
      </c>
      <c r="B15" s="189">
        <v>197</v>
      </c>
      <c r="C15" s="189">
        <v>189</v>
      </c>
      <c r="D15" s="189">
        <v>197</v>
      </c>
      <c r="E15" s="189">
        <v>189</v>
      </c>
      <c r="F15" s="190">
        <v>-4.0609137055837579</v>
      </c>
    </row>
    <row r="16" spans="1:14" ht="15.6" customHeight="1" x14ac:dyDescent="0.5">
      <c r="A16" s="188" t="s">
        <v>144</v>
      </c>
      <c r="B16" s="189">
        <v>158</v>
      </c>
      <c r="C16" s="189">
        <v>168</v>
      </c>
      <c r="D16" s="189">
        <v>158</v>
      </c>
      <c r="E16" s="189">
        <v>168</v>
      </c>
      <c r="F16" s="190">
        <v>6.329113924050632</v>
      </c>
      <c r="G16" s="1"/>
    </row>
    <row r="17" spans="1:7" ht="15.6" customHeight="1" x14ac:dyDescent="0.35">
      <c r="A17" s="188" t="s">
        <v>150</v>
      </c>
      <c r="B17" s="189">
        <v>95</v>
      </c>
      <c r="C17" s="189">
        <v>100</v>
      </c>
      <c r="D17" s="189">
        <v>95</v>
      </c>
      <c r="E17" s="189">
        <v>100</v>
      </c>
      <c r="F17" s="190">
        <v>5.2631578947368354</v>
      </c>
      <c r="G17" s="2"/>
    </row>
    <row r="18" spans="1:7" ht="15.6" customHeight="1" x14ac:dyDescent="0.25">
      <c r="A18" s="188" t="s">
        <v>147</v>
      </c>
      <c r="B18" s="189">
        <v>861</v>
      </c>
      <c r="C18" s="189">
        <v>870</v>
      </c>
      <c r="D18" s="189">
        <v>861</v>
      </c>
      <c r="E18" s="189">
        <v>870</v>
      </c>
      <c r="F18" s="190">
        <v>1.0452961672473859</v>
      </c>
    </row>
    <row r="19" spans="1:7" ht="15.6" customHeight="1" x14ac:dyDescent="0.25">
      <c r="A19" s="188" t="s">
        <v>143</v>
      </c>
      <c r="B19" s="189">
        <v>55</v>
      </c>
      <c r="C19" s="189">
        <v>54</v>
      </c>
      <c r="D19" s="189">
        <v>55</v>
      </c>
      <c r="E19" s="189">
        <v>54</v>
      </c>
      <c r="F19" s="190">
        <v>-1.818181818181813</v>
      </c>
    </row>
    <row r="20" spans="1:7" ht="15.6" customHeight="1" x14ac:dyDescent="0.25">
      <c r="A20" s="188" t="s">
        <v>142</v>
      </c>
      <c r="B20" s="189">
        <v>91</v>
      </c>
      <c r="C20" s="189">
        <v>86</v>
      </c>
      <c r="D20" s="189">
        <v>91</v>
      </c>
      <c r="E20" s="189">
        <v>86</v>
      </c>
      <c r="F20" s="190">
        <v>-5.4945054945054892</v>
      </c>
    </row>
    <row r="21" spans="1:7" ht="15.6" customHeight="1" x14ac:dyDescent="0.25">
      <c r="A21" s="188" t="s">
        <v>149</v>
      </c>
      <c r="B21" s="189">
        <v>205</v>
      </c>
      <c r="C21" s="189">
        <v>167</v>
      </c>
      <c r="D21" s="189">
        <v>205</v>
      </c>
      <c r="E21" s="189">
        <v>167</v>
      </c>
      <c r="F21" s="190">
        <v>-18.53658536585365</v>
      </c>
    </row>
    <row r="22" spans="1:7" ht="15.6" customHeight="1" x14ac:dyDescent="0.25">
      <c r="A22" s="188" t="s">
        <v>146</v>
      </c>
      <c r="B22" s="189">
        <v>1137</v>
      </c>
      <c r="C22" s="189">
        <v>1260</v>
      </c>
      <c r="D22" s="189">
        <v>1137</v>
      </c>
      <c r="E22" s="189">
        <v>1260</v>
      </c>
      <c r="F22" s="190">
        <v>10.817941952506599</v>
      </c>
    </row>
    <row r="23" spans="1:7" ht="15.6" customHeight="1" x14ac:dyDescent="0.25">
      <c r="A23" s="188" t="s">
        <v>165</v>
      </c>
      <c r="B23" s="189">
        <v>129</v>
      </c>
      <c r="C23" s="189">
        <v>94</v>
      </c>
      <c r="D23" s="189">
        <v>129</v>
      </c>
      <c r="E23" s="189">
        <v>94</v>
      </c>
      <c r="F23" s="190">
        <v>-27.131782945736429</v>
      </c>
    </row>
    <row r="24" spans="1:7" ht="15.6" customHeight="1" x14ac:dyDescent="0.25">
      <c r="A24" s="188" t="s">
        <v>141</v>
      </c>
      <c r="B24" s="189">
        <v>40</v>
      </c>
      <c r="C24" s="189">
        <v>37</v>
      </c>
      <c r="D24" s="189">
        <v>40</v>
      </c>
      <c r="E24" s="189">
        <v>37</v>
      </c>
      <c r="F24" s="190">
        <v>-7.5</v>
      </c>
    </row>
    <row r="25" spans="1:7" ht="15.6" customHeight="1" x14ac:dyDescent="0.25">
      <c r="A25" s="188" t="s">
        <v>140</v>
      </c>
      <c r="B25" s="189">
        <v>97</v>
      </c>
      <c r="C25" s="189">
        <v>69</v>
      </c>
      <c r="D25" s="189">
        <v>97</v>
      </c>
      <c r="E25" s="189">
        <v>69</v>
      </c>
      <c r="F25" s="190">
        <v>-28.865979381443299</v>
      </c>
    </row>
    <row r="26" spans="1:7" ht="15.6" customHeight="1" x14ac:dyDescent="0.25">
      <c r="A26" s="188" t="s">
        <v>152</v>
      </c>
      <c r="B26" s="189">
        <v>79</v>
      </c>
      <c r="C26" s="189">
        <v>72</v>
      </c>
      <c r="D26" s="189">
        <v>79</v>
      </c>
      <c r="E26" s="189">
        <v>72</v>
      </c>
      <c r="F26" s="190">
        <v>-8.8607594936708836</v>
      </c>
    </row>
    <row r="27" spans="1:7" ht="15.6" customHeight="1" x14ac:dyDescent="0.25">
      <c r="A27" s="188" t="s">
        <v>173</v>
      </c>
      <c r="B27" s="189">
        <v>68</v>
      </c>
      <c r="C27" s="189">
        <v>51</v>
      </c>
      <c r="D27" s="189">
        <v>68</v>
      </c>
      <c r="E27" s="189">
        <v>51</v>
      </c>
      <c r="F27" s="190">
        <v>-25</v>
      </c>
    </row>
    <row r="28" spans="1:7" ht="15.6" customHeight="1" x14ac:dyDescent="0.25">
      <c r="A28" s="188" t="s">
        <v>177</v>
      </c>
      <c r="B28" s="189">
        <v>1406</v>
      </c>
      <c r="C28" s="189">
        <v>1503</v>
      </c>
      <c r="D28" s="189">
        <v>1406</v>
      </c>
      <c r="E28" s="189">
        <v>1503</v>
      </c>
      <c r="F28" s="190">
        <v>6.899004267425326</v>
      </c>
    </row>
    <row r="29" spans="1:7" ht="15.6" customHeight="1" x14ac:dyDescent="0.25">
      <c r="A29" s="188" t="s">
        <v>178</v>
      </c>
      <c r="B29" s="189">
        <v>122</v>
      </c>
      <c r="C29" s="189">
        <v>103</v>
      </c>
      <c r="D29" s="189">
        <v>122</v>
      </c>
      <c r="E29" s="189">
        <v>103</v>
      </c>
      <c r="F29" s="190">
        <v>-15.57377049180327</v>
      </c>
    </row>
    <row r="30" spans="1:7" ht="15.6" customHeight="1" x14ac:dyDescent="0.25">
      <c r="A30" s="188" t="s">
        <v>179</v>
      </c>
      <c r="B30" s="189">
        <v>76</v>
      </c>
      <c r="C30" s="189">
        <v>56</v>
      </c>
      <c r="D30" s="189">
        <v>76</v>
      </c>
      <c r="E30" s="189">
        <v>56</v>
      </c>
      <c r="F30" s="190">
        <v>-26.315789473684209</v>
      </c>
    </row>
    <row r="31" spans="1:7" ht="15.6" customHeight="1" x14ac:dyDescent="0.25">
      <c r="A31" s="188" t="s">
        <v>180</v>
      </c>
      <c r="B31" s="189">
        <v>202</v>
      </c>
      <c r="C31" s="189">
        <v>175</v>
      </c>
      <c r="D31" s="189">
        <v>202</v>
      </c>
      <c r="E31" s="189">
        <v>175</v>
      </c>
      <c r="F31" s="190">
        <v>-13.366336633663369</v>
      </c>
    </row>
    <row r="32" spans="1:7" ht="15.6" customHeight="1" x14ac:dyDescent="0.25">
      <c r="A32" s="188" t="s">
        <v>181</v>
      </c>
      <c r="B32" s="189">
        <v>618</v>
      </c>
      <c r="C32" s="189">
        <v>578</v>
      </c>
      <c r="D32" s="189">
        <v>618</v>
      </c>
      <c r="E32" s="189">
        <v>578</v>
      </c>
      <c r="F32" s="190">
        <v>-6.4724919093851128</v>
      </c>
    </row>
    <row r="33" spans="1:6" ht="15.6" customHeight="1" x14ac:dyDescent="0.25">
      <c r="A33" s="188" t="s">
        <v>182</v>
      </c>
      <c r="B33" s="189">
        <v>156</v>
      </c>
      <c r="C33" s="189">
        <v>124</v>
      </c>
      <c r="D33" s="189">
        <v>156</v>
      </c>
      <c r="E33" s="189">
        <v>124</v>
      </c>
      <c r="F33" s="190">
        <v>-20.512820512820511</v>
      </c>
    </row>
    <row r="34" spans="1:6" ht="15.6" customHeight="1" x14ac:dyDescent="0.25">
      <c r="A34" s="188" t="s">
        <v>183</v>
      </c>
      <c r="B34" s="189">
        <v>31</v>
      </c>
      <c r="C34" s="189">
        <v>27</v>
      </c>
      <c r="D34" s="189">
        <v>31</v>
      </c>
      <c r="E34" s="189">
        <v>27</v>
      </c>
      <c r="F34" s="190">
        <v>-12.903225806451619</v>
      </c>
    </row>
    <row r="35" spans="1:6" ht="15.6" customHeight="1" x14ac:dyDescent="0.25">
      <c r="A35" s="156" t="s">
        <v>153</v>
      </c>
      <c r="B35" s="76">
        <f>SUM(B7:B34)</f>
        <v>12520</v>
      </c>
      <c r="C35" s="77">
        <f>SUM(C7:C34)</f>
        <v>12237</v>
      </c>
      <c r="D35" s="178">
        <f>SUM(D7:D34)</f>
        <v>12520</v>
      </c>
      <c r="E35" s="78">
        <f>SUM(E7:E34)</f>
        <v>12237</v>
      </c>
      <c r="F35" s="140">
        <f>E35*100/D35-100</f>
        <v>-2.2603833865814664</v>
      </c>
    </row>
    <row r="36" spans="1:6" ht="15.6" customHeight="1" x14ac:dyDescent="0.25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2" priority="2">
      <formula>MOD(ROW(),2)=0</formula>
    </cfRule>
  </conditionalFormatting>
  <conditionalFormatting sqref="F7:F35">
    <cfRule type="expression" dxfId="3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F3E73-3C3F-405C-A083-2DCB74AE6977}">
  <sheetPr codeName="Hoja25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78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1556733</v>
      </c>
      <c r="C7" s="189">
        <v>1209361</v>
      </c>
      <c r="D7" s="189">
        <v>1556733</v>
      </c>
      <c r="E7" s="189">
        <v>1209361</v>
      </c>
      <c r="F7" s="190">
        <v>-22.31416691237354</v>
      </c>
      <c r="G7" s="37"/>
    </row>
    <row r="8" spans="1:14" ht="15.6" customHeight="1" x14ac:dyDescent="0.25">
      <c r="A8" s="188" t="s">
        <v>11</v>
      </c>
      <c r="B8" s="189">
        <v>548180</v>
      </c>
      <c r="C8" s="189">
        <v>702046</v>
      </c>
      <c r="D8" s="189">
        <v>548180</v>
      </c>
      <c r="E8" s="189">
        <v>702046</v>
      </c>
      <c r="F8" s="190">
        <v>28.068517640191171</v>
      </c>
      <c r="G8" s="6"/>
    </row>
    <row r="9" spans="1:14" ht="15.6" customHeight="1" x14ac:dyDescent="0.25">
      <c r="A9" s="188" t="s">
        <v>8</v>
      </c>
      <c r="B9" s="189">
        <v>2131887</v>
      </c>
      <c r="C9" s="189">
        <v>2016323</v>
      </c>
      <c r="D9" s="189">
        <v>2131887</v>
      </c>
      <c r="E9" s="189">
        <v>2016323</v>
      </c>
      <c r="F9" s="190">
        <v>-5.4207375906884323</v>
      </c>
      <c r="G9" s="6"/>
    </row>
    <row r="10" spans="1:14" ht="15.6" customHeight="1" x14ac:dyDescent="0.25">
      <c r="A10" s="188" t="s">
        <v>10</v>
      </c>
      <c r="B10" s="189">
        <v>402073</v>
      </c>
      <c r="C10" s="189">
        <v>469747</v>
      </c>
      <c r="D10" s="189">
        <v>402073</v>
      </c>
      <c r="E10" s="189">
        <v>469747</v>
      </c>
      <c r="F10" s="190">
        <v>16.83127193320615</v>
      </c>
    </row>
    <row r="11" spans="1:14" ht="15.6" customHeight="1" x14ac:dyDescent="0.25">
      <c r="A11" s="188" t="s">
        <v>9</v>
      </c>
      <c r="B11" s="189">
        <v>48357023</v>
      </c>
      <c r="C11" s="189">
        <v>43900764</v>
      </c>
      <c r="D11" s="189">
        <v>48357023</v>
      </c>
      <c r="E11" s="189">
        <v>43900764</v>
      </c>
      <c r="F11" s="190">
        <v>-9.2153294879215366</v>
      </c>
    </row>
    <row r="12" spans="1:14" ht="15.6" customHeight="1" x14ac:dyDescent="0.25">
      <c r="A12" s="188" t="s">
        <v>6</v>
      </c>
      <c r="B12" s="189">
        <v>2451398</v>
      </c>
      <c r="C12" s="189">
        <v>1815784</v>
      </c>
      <c r="D12" s="189">
        <v>2451398</v>
      </c>
      <c r="E12" s="189">
        <v>1815784</v>
      </c>
      <c r="F12" s="190">
        <v>-25.928633375730911</v>
      </c>
    </row>
    <row r="13" spans="1:14" ht="15.6" customHeight="1" x14ac:dyDescent="0.25">
      <c r="A13" s="188" t="s">
        <v>175</v>
      </c>
      <c r="B13" s="189">
        <v>17175681</v>
      </c>
      <c r="C13" s="189">
        <v>16795202</v>
      </c>
      <c r="D13" s="189">
        <v>17175681</v>
      </c>
      <c r="E13" s="189">
        <v>16795202</v>
      </c>
      <c r="F13" s="190">
        <v>-2.2152192975638059</v>
      </c>
    </row>
    <row r="14" spans="1:14" ht="15.6" customHeight="1" x14ac:dyDescent="0.25">
      <c r="A14" s="188" t="s">
        <v>148</v>
      </c>
      <c r="B14" s="189">
        <v>25184951</v>
      </c>
      <c r="C14" s="189">
        <v>22236443</v>
      </c>
      <c r="D14" s="189">
        <v>25184951</v>
      </c>
      <c r="E14" s="189">
        <v>22236443</v>
      </c>
      <c r="F14" s="190">
        <v>-11.70742003826015</v>
      </c>
    </row>
    <row r="15" spans="1:14" ht="15.6" customHeight="1" x14ac:dyDescent="0.25">
      <c r="A15" s="188" t="s">
        <v>145</v>
      </c>
      <c r="B15" s="189">
        <v>4149021</v>
      </c>
      <c r="C15" s="189">
        <v>3527561</v>
      </c>
      <c r="D15" s="189">
        <v>4149021</v>
      </c>
      <c r="E15" s="189">
        <v>3527561</v>
      </c>
      <c r="F15" s="190">
        <v>-14.97847323501135</v>
      </c>
    </row>
    <row r="16" spans="1:14" ht="15.6" customHeight="1" x14ac:dyDescent="0.5">
      <c r="A16" s="188" t="s">
        <v>144</v>
      </c>
      <c r="B16" s="189">
        <v>2986584</v>
      </c>
      <c r="C16" s="189">
        <v>3916813</v>
      </c>
      <c r="D16" s="189">
        <v>2986584</v>
      </c>
      <c r="E16" s="189">
        <v>3916813</v>
      </c>
      <c r="F16" s="190">
        <v>31.146922370172749</v>
      </c>
      <c r="G16" s="1"/>
    </row>
    <row r="17" spans="1:7" ht="15.6" customHeight="1" x14ac:dyDescent="0.35">
      <c r="A17" s="188" t="s">
        <v>150</v>
      </c>
      <c r="B17" s="189">
        <v>1245576</v>
      </c>
      <c r="C17" s="189">
        <v>1633351</v>
      </c>
      <c r="D17" s="189">
        <v>1245576</v>
      </c>
      <c r="E17" s="189">
        <v>1633351</v>
      </c>
      <c r="F17" s="190">
        <v>31.132183022151999</v>
      </c>
      <c r="G17" s="2"/>
    </row>
    <row r="18" spans="1:7" ht="15.6" customHeight="1" x14ac:dyDescent="0.25">
      <c r="A18" s="188" t="s">
        <v>147</v>
      </c>
      <c r="B18" s="189">
        <v>6046805</v>
      </c>
      <c r="C18" s="189">
        <v>6302361</v>
      </c>
      <c r="D18" s="189">
        <v>6046805</v>
      </c>
      <c r="E18" s="189">
        <v>6302361</v>
      </c>
      <c r="F18" s="190">
        <v>4.226298020194136</v>
      </c>
    </row>
    <row r="19" spans="1:7" ht="15.6" customHeight="1" x14ac:dyDescent="0.25">
      <c r="A19" s="188" t="s">
        <v>143</v>
      </c>
      <c r="B19" s="189">
        <v>768909</v>
      </c>
      <c r="C19" s="189">
        <v>678852</v>
      </c>
      <c r="D19" s="189">
        <v>768909</v>
      </c>
      <c r="E19" s="189">
        <v>678852</v>
      </c>
      <c r="F19" s="190">
        <v>-11.712309258963019</v>
      </c>
    </row>
    <row r="20" spans="1:7" ht="15.6" customHeight="1" x14ac:dyDescent="0.25">
      <c r="A20" s="188" t="s">
        <v>142</v>
      </c>
      <c r="B20" s="189">
        <v>1579504</v>
      </c>
      <c r="C20" s="189">
        <v>1397922</v>
      </c>
      <c r="D20" s="189">
        <v>1579504</v>
      </c>
      <c r="E20" s="189">
        <v>1397922</v>
      </c>
      <c r="F20" s="190">
        <v>-11.49614056058104</v>
      </c>
    </row>
    <row r="21" spans="1:7" ht="15.6" customHeight="1" x14ac:dyDescent="0.25">
      <c r="A21" s="188" t="s">
        <v>149</v>
      </c>
      <c r="B21" s="189">
        <v>3970229</v>
      </c>
      <c r="C21" s="189">
        <v>3120910</v>
      </c>
      <c r="D21" s="189">
        <v>3970229</v>
      </c>
      <c r="E21" s="189">
        <v>3120910</v>
      </c>
      <c r="F21" s="190">
        <v>-21.39219173503594</v>
      </c>
    </row>
    <row r="22" spans="1:7" ht="15.6" customHeight="1" x14ac:dyDescent="0.25">
      <c r="A22" s="188" t="s">
        <v>146</v>
      </c>
      <c r="B22" s="189">
        <v>27981177</v>
      </c>
      <c r="C22" s="189">
        <v>32113951</v>
      </c>
      <c r="D22" s="189">
        <v>27981177</v>
      </c>
      <c r="E22" s="189">
        <v>32113951</v>
      </c>
      <c r="F22" s="190">
        <v>14.769836165219219</v>
      </c>
    </row>
    <row r="23" spans="1:7" ht="15.6" customHeight="1" x14ac:dyDescent="0.25">
      <c r="A23" s="188" t="s">
        <v>165</v>
      </c>
      <c r="B23" s="189">
        <v>3506895</v>
      </c>
      <c r="C23" s="189">
        <v>4116828</v>
      </c>
      <c r="D23" s="189">
        <v>3506895</v>
      </c>
      <c r="E23" s="189">
        <v>4116828</v>
      </c>
      <c r="F23" s="190">
        <v>17.392394126428069</v>
      </c>
    </row>
    <row r="24" spans="1:7" ht="15.6" customHeight="1" x14ac:dyDescent="0.25">
      <c r="A24" s="188" t="s">
        <v>141</v>
      </c>
      <c r="B24" s="189">
        <v>341682</v>
      </c>
      <c r="C24" s="189">
        <v>279259</v>
      </c>
      <c r="D24" s="189">
        <v>341682</v>
      </c>
      <c r="E24" s="189">
        <v>279259</v>
      </c>
      <c r="F24" s="190">
        <v>-18.269326449739818</v>
      </c>
    </row>
    <row r="25" spans="1:7" ht="15.6" customHeight="1" x14ac:dyDescent="0.25">
      <c r="A25" s="188" t="s">
        <v>140</v>
      </c>
      <c r="B25" s="189">
        <v>2791936</v>
      </c>
      <c r="C25" s="189">
        <v>1912089</v>
      </c>
      <c r="D25" s="189">
        <v>2791936</v>
      </c>
      <c r="E25" s="189">
        <v>1912089</v>
      </c>
      <c r="F25" s="190">
        <v>-31.513867080047671</v>
      </c>
    </row>
    <row r="26" spans="1:7" ht="15.6" customHeight="1" x14ac:dyDescent="0.25">
      <c r="A26" s="188" t="s">
        <v>152</v>
      </c>
      <c r="B26" s="189">
        <v>955852</v>
      </c>
      <c r="C26" s="189">
        <v>1113218</v>
      </c>
      <c r="D26" s="189">
        <v>955852</v>
      </c>
      <c r="E26" s="189">
        <v>1113218</v>
      </c>
      <c r="F26" s="190">
        <v>16.463427392525201</v>
      </c>
    </row>
    <row r="27" spans="1:7" ht="15.6" customHeight="1" x14ac:dyDescent="0.25">
      <c r="A27" s="188" t="s">
        <v>173</v>
      </c>
      <c r="B27" s="189">
        <v>525600</v>
      </c>
      <c r="C27" s="189">
        <v>411650</v>
      </c>
      <c r="D27" s="189">
        <v>525600</v>
      </c>
      <c r="E27" s="189">
        <v>411650</v>
      </c>
      <c r="F27" s="190">
        <v>-21.67998477929984</v>
      </c>
    </row>
    <row r="28" spans="1:7" ht="15.6" customHeight="1" x14ac:dyDescent="0.25">
      <c r="A28" s="188" t="s">
        <v>177</v>
      </c>
      <c r="B28" s="189">
        <v>20201954</v>
      </c>
      <c r="C28" s="189">
        <v>21464567</v>
      </c>
      <c r="D28" s="189">
        <v>20201954</v>
      </c>
      <c r="E28" s="189">
        <v>21464567</v>
      </c>
      <c r="F28" s="190">
        <v>6.2499548311019879</v>
      </c>
    </row>
    <row r="29" spans="1:7" ht="15.6" customHeight="1" x14ac:dyDescent="0.25">
      <c r="A29" s="188" t="s">
        <v>178</v>
      </c>
      <c r="B29" s="189">
        <v>2350908</v>
      </c>
      <c r="C29" s="189">
        <v>1617738</v>
      </c>
      <c r="D29" s="189">
        <v>2350908</v>
      </c>
      <c r="E29" s="189">
        <v>1617738</v>
      </c>
      <c r="F29" s="190">
        <v>-31.186673404488811</v>
      </c>
    </row>
    <row r="30" spans="1:7" ht="15.6" customHeight="1" x14ac:dyDescent="0.25">
      <c r="A30" s="188" t="s">
        <v>179</v>
      </c>
      <c r="B30" s="189">
        <v>457634</v>
      </c>
      <c r="C30" s="189">
        <v>419906</v>
      </c>
      <c r="D30" s="189">
        <v>457634</v>
      </c>
      <c r="E30" s="189">
        <v>419906</v>
      </c>
      <c r="F30" s="190">
        <v>-8.244142699187563</v>
      </c>
    </row>
    <row r="31" spans="1:7" ht="15.6" customHeight="1" x14ac:dyDescent="0.25">
      <c r="A31" s="188" t="s">
        <v>180</v>
      </c>
      <c r="B31" s="189">
        <v>4006881</v>
      </c>
      <c r="C31" s="189">
        <v>3355802</v>
      </c>
      <c r="D31" s="189">
        <v>4006881</v>
      </c>
      <c r="E31" s="189">
        <v>3355802</v>
      </c>
      <c r="F31" s="190">
        <v>-16.249022618839941</v>
      </c>
    </row>
    <row r="32" spans="1:7" ht="15.6" customHeight="1" x14ac:dyDescent="0.25">
      <c r="A32" s="188" t="s">
        <v>181</v>
      </c>
      <c r="B32" s="189">
        <v>22955435</v>
      </c>
      <c r="C32" s="189">
        <v>22116565</v>
      </c>
      <c r="D32" s="189">
        <v>22955435</v>
      </c>
      <c r="E32" s="189">
        <v>22116565</v>
      </c>
      <c r="F32" s="190">
        <v>-3.6543415535362271</v>
      </c>
    </row>
    <row r="33" spans="1:6" ht="15.6" customHeight="1" x14ac:dyDescent="0.25">
      <c r="A33" s="188" t="s">
        <v>182</v>
      </c>
      <c r="B33" s="189">
        <v>3328548</v>
      </c>
      <c r="C33" s="189">
        <v>2990120</v>
      </c>
      <c r="D33" s="189">
        <v>3328548</v>
      </c>
      <c r="E33" s="189">
        <v>2990120</v>
      </c>
      <c r="F33" s="190">
        <v>-10.167436371655141</v>
      </c>
    </row>
    <row r="34" spans="1:6" ht="15.6" customHeight="1" x14ac:dyDescent="0.25">
      <c r="A34" s="188" t="s">
        <v>183</v>
      </c>
      <c r="B34" s="189">
        <v>207165</v>
      </c>
      <c r="C34" s="189">
        <v>161592</v>
      </c>
      <c r="D34" s="189">
        <v>207165</v>
      </c>
      <c r="E34" s="189">
        <v>161592</v>
      </c>
      <c r="F34" s="190">
        <v>-21.99840706683079</v>
      </c>
    </row>
    <row r="35" spans="1:6" ht="15.6" customHeight="1" x14ac:dyDescent="0.25">
      <c r="A35" s="156" t="s">
        <v>153</v>
      </c>
      <c r="B35" s="76">
        <f>SUM(B7:B34)</f>
        <v>208166221</v>
      </c>
      <c r="C35" s="77">
        <f>SUM(C7:C34)</f>
        <v>201796725</v>
      </c>
      <c r="D35" s="178">
        <f>SUM(D7:D34)</f>
        <v>208166221</v>
      </c>
      <c r="E35" s="78">
        <f>SUM(E7:E34)</f>
        <v>201796725</v>
      </c>
      <c r="F35" s="140">
        <f>E35*100/D35-100</f>
        <v>-3.0598124755312739</v>
      </c>
    </row>
    <row r="36" spans="1:6" ht="15.6" customHeight="1" x14ac:dyDescent="0.25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0" priority="2">
      <formula>MOD(ROW(),2)=0</formula>
    </cfRule>
  </conditionalFormatting>
  <conditionalFormatting sqref="F7:F35">
    <cfRule type="expression" dxfId="2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1798B-D73F-4384-9153-02BE6B0C7E10}">
  <sheetPr codeName="Hoja26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76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4</v>
      </c>
      <c r="C7" s="189">
        <v>2</v>
      </c>
      <c r="D7" s="189">
        <v>4</v>
      </c>
      <c r="E7" s="189">
        <v>2</v>
      </c>
      <c r="F7" s="190">
        <v>-50</v>
      </c>
      <c r="G7" s="37"/>
    </row>
    <row r="8" spans="1:14" ht="15.6" customHeight="1" x14ac:dyDescent="0.25">
      <c r="A8" s="188" t="s">
        <v>11</v>
      </c>
      <c r="B8" s="189">
        <v>1</v>
      </c>
      <c r="C8" s="189">
        <v>0</v>
      </c>
      <c r="D8" s="189">
        <v>1</v>
      </c>
      <c r="E8" s="189">
        <v>0</v>
      </c>
      <c r="F8" s="190">
        <v>-100</v>
      </c>
      <c r="G8" s="6"/>
    </row>
    <row r="9" spans="1:14" ht="15.6" customHeight="1" x14ac:dyDescent="0.25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 x14ac:dyDescent="0.25">
      <c r="A12" s="188" t="s">
        <v>6</v>
      </c>
      <c r="B12" s="189">
        <v>12</v>
      </c>
      <c r="C12" s="189">
        <v>9</v>
      </c>
      <c r="D12" s="189">
        <v>12</v>
      </c>
      <c r="E12" s="189">
        <v>9</v>
      </c>
      <c r="F12" s="190">
        <v>-25</v>
      </c>
    </row>
    <row r="13" spans="1:14" ht="15.6" customHeight="1" x14ac:dyDescent="0.25">
      <c r="A13" s="188" t="s">
        <v>175</v>
      </c>
      <c r="B13" s="189">
        <v>15</v>
      </c>
      <c r="C13" s="189">
        <v>15</v>
      </c>
      <c r="D13" s="189">
        <v>15</v>
      </c>
      <c r="E13" s="189">
        <v>15</v>
      </c>
      <c r="F13" s="190">
        <v>0</v>
      </c>
    </row>
    <row r="14" spans="1:14" ht="15.6" customHeight="1" x14ac:dyDescent="0.25">
      <c r="A14" s="188" t="s">
        <v>148</v>
      </c>
      <c r="B14" s="189">
        <v>24</v>
      </c>
      <c r="C14" s="189">
        <v>23</v>
      </c>
      <c r="D14" s="189">
        <v>24</v>
      </c>
      <c r="E14" s="189">
        <v>23</v>
      </c>
      <c r="F14" s="190">
        <v>-4.1666666666666714</v>
      </c>
    </row>
    <row r="15" spans="1:14" ht="15.6" customHeight="1" x14ac:dyDescent="0.25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 x14ac:dyDescent="0.5">
      <c r="A16" s="188" t="s">
        <v>144</v>
      </c>
      <c r="B16" s="189">
        <v>0</v>
      </c>
      <c r="C16" s="189">
        <v>6</v>
      </c>
      <c r="D16" s="189">
        <v>0</v>
      </c>
      <c r="E16" s="189">
        <v>6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0</v>
      </c>
      <c r="C18" s="189">
        <v>1</v>
      </c>
      <c r="D18" s="189">
        <v>0</v>
      </c>
      <c r="E18" s="189">
        <v>1</v>
      </c>
      <c r="F18" s="190" t="s">
        <v>151</v>
      </c>
    </row>
    <row r="19" spans="1:7" ht="15.6" customHeight="1" x14ac:dyDescent="0.25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 x14ac:dyDescent="0.25">
      <c r="A21" s="188" t="s">
        <v>149</v>
      </c>
      <c r="B21" s="189">
        <v>0</v>
      </c>
      <c r="C21" s="189">
        <v>0</v>
      </c>
      <c r="D21" s="189">
        <v>0</v>
      </c>
      <c r="E21" s="189">
        <v>0</v>
      </c>
      <c r="F21" s="190" t="s">
        <v>151</v>
      </c>
    </row>
    <row r="22" spans="1:7" ht="15.6" customHeight="1" x14ac:dyDescent="0.25">
      <c r="A22" s="188" t="s">
        <v>146</v>
      </c>
      <c r="B22" s="189">
        <v>82</v>
      </c>
      <c r="C22" s="189">
        <v>110</v>
      </c>
      <c r="D22" s="189">
        <v>82</v>
      </c>
      <c r="E22" s="189">
        <v>110</v>
      </c>
      <c r="F22" s="190">
        <v>34.146341463414643</v>
      </c>
    </row>
    <row r="23" spans="1:7" ht="15.6" customHeight="1" x14ac:dyDescent="0.25">
      <c r="A23" s="188" t="s">
        <v>165</v>
      </c>
      <c r="B23" s="189">
        <v>4</v>
      </c>
      <c r="C23" s="189">
        <v>9</v>
      </c>
      <c r="D23" s="189">
        <v>4</v>
      </c>
      <c r="E23" s="189">
        <v>9</v>
      </c>
      <c r="F23" s="190">
        <v>125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69</v>
      </c>
      <c r="C28" s="189">
        <v>90</v>
      </c>
      <c r="D28" s="189">
        <v>69</v>
      </c>
      <c r="E28" s="189">
        <v>90</v>
      </c>
      <c r="F28" s="190">
        <v>30.434782608695659</v>
      </c>
    </row>
    <row r="29" spans="1:7" ht="15.6" customHeight="1" x14ac:dyDescent="0.25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 x14ac:dyDescent="0.25">
      <c r="A30" s="188" t="s">
        <v>179</v>
      </c>
      <c r="B30" s="189">
        <v>1</v>
      </c>
      <c r="C30" s="189">
        <v>1</v>
      </c>
      <c r="D30" s="189">
        <v>1</v>
      </c>
      <c r="E30" s="189">
        <v>1</v>
      </c>
      <c r="F30" s="190">
        <v>0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 x14ac:dyDescent="0.25">
      <c r="A32" s="188" t="s">
        <v>181</v>
      </c>
      <c r="B32" s="189">
        <v>7</v>
      </c>
      <c r="C32" s="189">
        <v>10</v>
      </c>
      <c r="D32" s="189">
        <v>7</v>
      </c>
      <c r="E32" s="189">
        <v>10</v>
      </c>
      <c r="F32" s="190">
        <v>42.857142857142861</v>
      </c>
    </row>
    <row r="33" spans="1:6" ht="15.6" customHeight="1" x14ac:dyDescent="0.25">
      <c r="A33" s="188" t="s">
        <v>182</v>
      </c>
      <c r="B33" s="189">
        <v>4</v>
      </c>
      <c r="C33" s="189">
        <v>6</v>
      </c>
      <c r="D33" s="189">
        <v>4</v>
      </c>
      <c r="E33" s="189">
        <v>6</v>
      </c>
      <c r="F33" s="190">
        <v>50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223</v>
      </c>
      <c r="C35" s="77">
        <f>SUM(C7:C34)</f>
        <v>282</v>
      </c>
      <c r="D35" s="178">
        <f>SUM(D7:D34)</f>
        <v>223</v>
      </c>
      <c r="E35" s="178">
        <f>SUM(E7:E34)</f>
        <v>282</v>
      </c>
      <c r="F35" s="140">
        <f>E35*100/D35-100</f>
        <v>26.457399103139011</v>
      </c>
    </row>
    <row r="36" spans="1:6" ht="15.6" customHeight="1" x14ac:dyDescent="0.25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8" priority="2">
      <formula>MOD(ROW(),2)=0</formula>
    </cfRule>
  </conditionalFormatting>
  <conditionalFormatting sqref="F7:F35">
    <cfRule type="expression" dxfId="2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13AEEB-72F2-45B3-81F5-44CC6BFE53DE}">
  <sheetPr codeName="Hoja27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76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9704</v>
      </c>
      <c r="C7" s="189">
        <v>5677</v>
      </c>
      <c r="D7" s="189">
        <v>9704</v>
      </c>
      <c r="E7" s="189">
        <v>5677</v>
      </c>
      <c r="F7" s="190">
        <v>-41.49835119538335</v>
      </c>
      <c r="G7" s="37"/>
    </row>
    <row r="8" spans="1:14" ht="15.6" customHeight="1" x14ac:dyDescent="0.25">
      <c r="A8" s="188" t="s">
        <v>11</v>
      </c>
      <c r="B8" s="189">
        <v>8151</v>
      </c>
      <c r="C8" s="189">
        <v>10267</v>
      </c>
      <c r="D8" s="189">
        <v>8151</v>
      </c>
      <c r="E8" s="189">
        <v>10267</v>
      </c>
      <c r="F8" s="190">
        <v>25.960004907373332</v>
      </c>
      <c r="G8" s="6"/>
    </row>
    <row r="9" spans="1:14" ht="15.6" customHeight="1" x14ac:dyDescent="0.25">
      <c r="A9" s="188" t="s">
        <v>8</v>
      </c>
      <c r="B9" s="189">
        <v>40825</v>
      </c>
      <c r="C9" s="189">
        <v>40956</v>
      </c>
      <c r="D9" s="189">
        <v>40825</v>
      </c>
      <c r="E9" s="189">
        <v>40956</v>
      </c>
      <c r="F9" s="190">
        <v>0.32088181261481452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362170</v>
      </c>
      <c r="C11" s="189">
        <v>399875</v>
      </c>
      <c r="D11" s="189">
        <v>362170</v>
      </c>
      <c r="E11" s="189">
        <v>399875</v>
      </c>
      <c r="F11" s="190">
        <v>10.41085677996521</v>
      </c>
    </row>
    <row r="12" spans="1:14" ht="15.6" customHeight="1" x14ac:dyDescent="0.25">
      <c r="A12" s="188" t="s">
        <v>6</v>
      </c>
      <c r="B12" s="189">
        <v>33070</v>
      </c>
      <c r="C12" s="189">
        <v>15109</v>
      </c>
      <c r="D12" s="189">
        <v>33070</v>
      </c>
      <c r="E12" s="189">
        <v>15109</v>
      </c>
      <c r="F12" s="190">
        <v>-54.312065315996371</v>
      </c>
    </row>
    <row r="13" spans="1:14" ht="15.6" customHeight="1" x14ac:dyDescent="0.25">
      <c r="A13" s="188" t="s">
        <v>175</v>
      </c>
      <c r="B13" s="189">
        <v>300769</v>
      </c>
      <c r="C13" s="189">
        <v>308099</v>
      </c>
      <c r="D13" s="189">
        <v>300769</v>
      </c>
      <c r="E13" s="189">
        <v>308099</v>
      </c>
      <c r="F13" s="190">
        <v>2.437086268864149</v>
      </c>
    </row>
    <row r="14" spans="1:14" ht="15.6" customHeight="1" x14ac:dyDescent="0.25">
      <c r="A14" s="188" t="s">
        <v>148</v>
      </c>
      <c r="B14" s="189">
        <v>179890</v>
      </c>
      <c r="C14" s="189">
        <v>179492</v>
      </c>
      <c r="D14" s="189">
        <v>179890</v>
      </c>
      <c r="E14" s="189">
        <v>179492</v>
      </c>
      <c r="F14" s="190">
        <v>-0.22124631719384519</v>
      </c>
    </row>
    <row r="15" spans="1:14" ht="15.6" customHeight="1" x14ac:dyDescent="0.25">
      <c r="A15" s="188" t="s">
        <v>145</v>
      </c>
      <c r="B15" s="189">
        <v>13</v>
      </c>
      <c r="C15" s="189">
        <v>4367</v>
      </c>
      <c r="D15" s="189">
        <v>13</v>
      </c>
      <c r="E15" s="189">
        <v>4367</v>
      </c>
      <c r="F15" s="190">
        <v>33492.307692307702</v>
      </c>
    </row>
    <row r="16" spans="1:14" ht="15.6" customHeight="1" x14ac:dyDescent="0.5">
      <c r="A16" s="188" t="s">
        <v>144</v>
      </c>
      <c r="B16" s="189">
        <v>0</v>
      </c>
      <c r="C16" s="189">
        <v>8115</v>
      </c>
      <c r="D16" s="189">
        <v>0</v>
      </c>
      <c r="E16" s="189">
        <v>8115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134674</v>
      </c>
      <c r="C18" s="189">
        <v>147737</v>
      </c>
      <c r="D18" s="189">
        <v>134674</v>
      </c>
      <c r="E18" s="189">
        <v>147737</v>
      </c>
      <c r="F18" s="190">
        <v>9.699719322215131</v>
      </c>
    </row>
    <row r="19" spans="1:7" ht="15.6" customHeight="1" x14ac:dyDescent="0.25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 x14ac:dyDescent="0.25">
      <c r="A21" s="188" t="s">
        <v>149</v>
      </c>
      <c r="B21" s="189">
        <v>4194</v>
      </c>
      <c r="C21" s="189">
        <v>2894</v>
      </c>
      <c r="D21" s="189">
        <v>4194</v>
      </c>
      <c r="E21" s="189">
        <v>2894</v>
      </c>
      <c r="F21" s="190">
        <v>-30.996661897949451</v>
      </c>
    </row>
    <row r="22" spans="1:7" ht="15.6" customHeight="1" x14ac:dyDescent="0.25">
      <c r="A22" s="188" t="s">
        <v>146</v>
      </c>
      <c r="B22" s="189">
        <v>343509</v>
      </c>
      <c r="C22" s="189">
        <v>416065</v>
      </c>
      <c r="D22" s="189">
        <v>343509</v>
      </c>
      <c r="E22" s="189">
        <v>416065</v>
      </c>
      <c r="F22" s="190">
        <v>21.122008448104712</v>
      </c>
    </row>
    <row r="23" spans="1:7" ht="15.6" customHeight="1" x14ac:dyDescent="0.25">
      <c r="A23" s="188" t="s">
        <v>165</v>
      </c>
      <c r="B23" s="189">
        <v>35376</v>
      </c>
      <c r="C23" s="189">
        <v>38904</v>
      </c>
      <c r="D23" s="189">
        <v>35376</v>
      </c>
      <c r="E23" s="189">
        <v>38904</v>
      </c>
      <c r="F23" s="190">
        <v>9.9728629579375792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41045</v>
      </c>
      <c r="C25" s="189">
        <v>42318</v>
      </c>
      <c r="D25" s="189">
        <v>41045</v>
      </c>
      <c r="E25" s="189">
        <v>42318</v>
      </c>
      <c r="F25" s="190">
        <v>3.1014739919600491</v>
      </c>
    </row>
    <row r="26" spans="1:7" ht="15.6" customHeight="1" x14ac:dyDescent="0.25">
      <c r="A26" s="188" t="s">
        <v>152</v>
      </c>
      <c r="B26" s="189">
        <v>8773</v>
      </c>
      <c r="C26" s="189">
        <v>7749</v>
      </c>
      <c r="D26" s="189">
        <v>8773</v>
      </c>
      <c r="E26" s="189">
        <v>7749</v>
      </c>
      <c r="F26" s="190">
        <v>-11.67217599452867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578376</v>
      </c>
      <c r="C28" s="189">
        <v>682166</v>
      </c>
      <c r="D28" s="189">
        <v>578376</v>
      </c>
      <c r="E28" s="189">
        <v>682166</v>
      </c>
      <c r="F28" s="190">
        <v>17.945073792826818</v>
      </c>
    </row>
    <row r="29" spans="1:7" ht="15.6" customHeight="1" x14ac:dyDescent="0.25">
      <c r="A29" s="188" t="s">
        <v>178</v>
      </c>
      <c r="B29" s="189">
        <v>11090</v>
      </c>
      <c r="C29" s="189">
        <v>6048</v>
      </c>
      <c r="D29" s="189">
        <v>11090</v>
      </c>
      <c r="E29" s="189">
        <v>6048</v>
      </c>
      <c r="F29" s="190">
        <v>-45.4643823264202</v>
      </c>
    </row>
    <row r="30" spans="1:7" ht="15.6" customHeight="1" x14ac:dyDescent="0.25">
      <c r="A30" s="188" t="s">
        <v>179</v>
      </c>
      <c r="B30" s="189">
        <v>310</v>
      </c>
      <c r="C30" s="189">
        <v>295</v>
      </c>
      <c r="D30" s="189">
        <v>310</v>
      </c>
      <c r="E30" s="189">
        <v>295</v>
      </c>
      <c r="F30" s="190">
        <v>-4.8387096774193594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 x14ac:dyDescent="0.25">
      <c r="A32" s="188" t="s">
        <v>181</v>
      </c>
      <c r="B32" s="189">
        <v>75337</v>
      </c>
      <c r="C32" s="189">
        <v>69995</v>
      </c>
      <c r="D32" s="189">
        <v>75337</v>
      </c>
      <c r="E32" s="189">
        <v>69995</v>
      </c>
      <c r="F32" s="190">
        <v>-7.0908053147855696</v>
      </c>
    </row>
    <row r="33" spans="1:6" ht="15.6" customHeight="1" x14ac:dyDescent="0.25">
      <c r="A33" s="188" t="s">
        <v>182</v>
      </c>
      <c r="B33" s="189">
        <v>6811</v>
      </c>
      <c r="C33" s="189">
        <v>9809</v>
      </c>
      <c r="D33" s="189">
        <v>6811</v>
      </c>
      <c r="E33" s="189">
        <v>9809</v>
      </c>
      <c r="F33" s="190">
        <v>44.017031272940841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2174087</v>
      </c>
      <c r="C35" s="77">
        <f>SUM(C7:C34)</f>
        <v>2395937</v>
      </c>
      <c r="D35" s="76">
        <f>SUM(D7:D34)</f>
        <v>2174087</v>
      </c>
      <c r="E35" s="78">
        <f>SUM(E7:E34)</f>
        <v>2395937</v>
      </c>
      <c r="F35" s="140">
        <f>E35*100/D35-100</f>
        <v>10.204283453238077</v>
      </c>
    </row>
    <row r="36" spans="1:6" ht="15.6" customHeight="1" x14ac:dyDescent="0.25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6" priority="2">
      <formula>MOD(ROW(),2)=0</formula>
    </cfRule>
  </conditionalFormatting>
  <conditionalFormatting sqref="F7:F35">
    <cfRule type="expression" dxfId="2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42CD05-D42D-4E16-A343-7CC20C982C23}">
  <sheetPr codeName="Hoja28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76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 x14ac:dyDescent="0.25">
      <c r="A8" s="188" t="s">
        <v>11</v>
      </c>
      <c r="B8" s="189">
        <v>5990</v>
      </c>
      <c r="C8" s="189">
        <v>10267</v>
      </c>
      <c r="D8" s="189">
        <v>5990</v>
      </c>
      <c r="E8" s="189">
        <v>10267</v>
      </c>
      <c r="F8" s="190">
        <v>71.402337228714515</v>
      </c>
      <c r="G8" s="6"/>
    </row>
    <row r="9" spans="1:14" ht="15.6" customHeight="1" x14ac:dyDescent="0.25">
      <c r="A9" s="188" t="s">
        <v>8</v>
      </c>
      <c r="B9" s="189">
        <v>40825</v>
      </c>
      <c r="C9" s="189">
        <v>40956</v>
      </c>
      <c r="D9" s="189">
        <v>40825</v>
      </c>
      <c r="E9" s="189">
        <v>40956</v>
      </c>
      <c r="F9" s="190">
        <v>0.32088181261481452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362170</v>
      </c>
      <c r="C11" s="189">
        <v>399875</v>
      </c>
      <c r="D11" s="189">
        <v>362170</v>
      </c>
      <c r="E11" s="189">
        <v>399875</v>
      </c>
      <c r="F11" s="190">
        <v>10.41085677996521</v>
      </c>
    </row>
    <row r="12" spans="1:14" ht="15.6" customHeight="1" x14ac:dyDescent="0.25">
      <c r="A12" s="188" t="s">
        <v>6</v>
      </c>
      <c r="B12" s="189">
        <v>1817</v>
      </c>
      <c r="C12" s="189">
        <v>2590</v>
      </c>
      <c r="D12" s="189">
        <v>1817</v>
      </c>
      <c r="E12" s="189">
        <v>2590</v>
      </c>
      <c r="F12" s="190">
        <v>42.542652724270773</v>
      </c>
    </row>
    <row r="13" spans="1:14" ht="15.6" customHeight="1" x14ac:dyDescent="0.25">
      <c r="A13" s="188" t="s">
        <v>175</v>
      </c>
      <c r="B13" s="189">
        <v>244663</v>
      </c>
      <c r="C13" s="189">
        <v>256861</v>
      </c>
      <c r="D13" s="189">
        <v>244663</v>
      </c>
      <c r="E13" s="189">
        <v>256861</v>
      </c>
      <c r="F13" s="190">
        <v>4.9856332996816093</v>
      </c>
    </row>
    <row r="14" spans="1:14" ht="15.6" customHeight="1" x14ac:dyDescent="0.25">
      <c r="A14" s="188" t="s">
        <v>148</v>
      </c>
      <c r="B14" s="189">
        <v>68854</v>
      </c>
      <c r="C14" s="189">
        <v>68438</v>
      </c>
      <c r="D14" s="189">
        <v>68854</v>
      </c>
      <c r="E14" s="189">
        <v>68438</v>
      </c>
      <c r="F14" s="190">
        <v>-0.60417695413484296</v>
      </c>
    </row>
    <row r="15" spans="1:14" ht="15.6" customHeight="1" x14ac:dyDescent="0.25">
      <c r="A15" s="188" t="s">
        <v>145</v>
      </c>
      <c r="B15" s="189">
        <v>13</v>
      </c>
      <c r="C15" s="189">
        <v>4367</v>
      </c>
      <c r="D15" s="189">
        <v>13</v>
      </c>
      <c r="E15" s="189">
        <v>4367</v>
      </c>
      <c r="F15" s="190">
        <v>33492.307692307702</v>
      </c>
    </row>
    <row r="16" spans="1:14" ht="15.6" customHeight="1" x14ac:dyDescent="0.5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134674</v>
      </c>
      <c r="C18" s="189">
        <v>146889</v>
      </c>
      <c r="D18" s="189">
        <v>134674</v>
      </c>
      <c r="E18" s="189">
        <v>146889</v>
      </c>
      <c r="F18" s="190">
        <v>9.0700506408066843</v>
      </c>
    </row>
    <row r="19" spans="1:7" ht="15.6" customHeight="1" x14ac:dyDescent="0.25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 x14ac:dyDescent="0.25">
      <c r="A21" s="188" t="s">
        <v>149</v>
      </c>
      <c r="B21" s="189">
        <v>4194</v>
      </c>
      <c r="C21" s="189">
        <v>2894</v>
      </c>
      <c r="D21" s="189">
        <v>4194</v>
      </c>
      <c r="E21" s="189">
        <v>2894</v>
      </c>
      <c r="F21" s="190">
        <v>-30.996661897949451</v>
      </c>
    </row>
    <row r="22" spans="1:7" ht="15.6" customHeight="1" x14ac:dyDescent="0.25">
      <c r="A22" s="188" t="s">
        <v>146</v>
      </c>
      <c r="B22" s="189">
        <v>100658</v>
      </c>
      <c r="C22" s="189">
        <v>97332</v>
      </c>
      <c r="D22" s="189">
        <v>100658</v>
      </c>
      <c r="E22" s="189">
        <v>97332</v>
      </c>
      <c r="F22" s="190">
        <v>-3.3042579824753062</v>
      </c>
    </row>
    <row r="23" spans="1:7" ht="15.6" customHeight="1" x14ac:dyDescent="0.25">
      <c r="A23" s="188" t="s">
        <v>165</v>
      </c>
      <c r="B23" s="189">
        <v>25068</v>
      </c>
      <c r="C23" s="189">
        <v>26476</v>
      </c>
      <c r="D23" s="189">
        <v>25068</v>
      </c>
      <c r="E23" s="189">
        <v>26476</v>
      </c>
      <c r="F23" s="190">
        <v>5.6167225147598572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41045</v>
      </c>
      <c r="C25" s="189">
        <v>42318</v>
      </c>
      <c r="D25" s="189">
        <v>41045</v>
      </c>
      <c r="E25" s="189">
        <v>42318</v>
      </c>
      <c r="F25" s="190">
        <v>3.1014739919600491</v>
      </c>
    </row>
    <row r="26" spans="1:7" ht="15.6" customHeight="1" x14ac:dyDescent="0.25">
      <c r="A26" s="188" t="s">
        <v>152</v>
      </c>
      <c r="B26" s="189">
        <v>8773</v>
      </c>
      <c r="C26" s="189">
        <v>7749</v>
      </c>
      <c r="D26" s="189">
        <v>8773</v>
      </c>
      <c r="E26" s="189">
        <v>7749</v>
      </c>
      <c r="F26" s="190">
        <v>-11.67217599452867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404236</v>
      </c>
      <c r="C28" s="189">
        <v>430337</v>
      </c>
      <c r="D28" s="189">
        <v>404236</v>
      </c>
      <c r="E28" s="189">
        <v>430337</v>
      </c>
      <c r="F28" s="190">
        <v>6.4568717283962807</v>
      </c>
    </row>
    <row r="29" spans="1:7" ht="15.6" customHeight="1" x14ac:dyDescent="0.25">
      <c r="A29" s="188" t="s">
        <v>178</v>
      </c>
      <c r="B29" s="189">
        <v>11086</v>
      </c>
      <c r="C29" s="189">
        <v>6048</v>
      </c>
      <c r="D29" s="189">
        <v>11086</v>
      </c>
      <c r="E29" s="189">
        <v>6048</v>
      </c>
      <c r="F29" s="190">
        <v>-45.444705033375428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 x14ac:dyDescent="0.25">
      <c r="A32" s="188" t="s">
        <v>181</v>
      </c>
      <c r="B32" s="189">
        <v>51083</v>
      </c>
      <c r="C32" s="189">
        <v>51267</v>
      </c>
      <c r="D32" s="189">
        <v>51083</v>
      </c>
      <c r="E32" s="189">
        <v>51267</v>
      </c>
      <c r="F32" s="190">
        <v>0.36019810895993493</v>
      </c>
    </row>
    <row r="33" spans="1:6" ht="15.6" customHeight="1" x14ac:dyDescent="0.25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 x14ac:dyDescent="0.25">
      <c r="A35" s="179" t="s">
        <v>153</v>
      </c>
      <c r="B35" s="178">
        <f>SUM(B7:B34)</f>
        <v>1505149</v>
      </c>
      <c r="C35" s="77">
        <f>SUM(C7:C34)</f>
        <v>1594664</v>
      </c>
      <c r="D35" s="76">
        <f>SUM(D7:D34)</f>
        <v>1505149</v>
      </c>
      <c r="E35" s="78">
        <f>SUM(E7:E34)</f>
        <v>1594664</v>
      </c>
      <c r="F35" s="140">
        <f>E35*100/D35-100</f>
        <v>5.947251733881501</v>
      </c>
    </row>
    <row r="36" spans="1:6" ht="15.6" customHeight="1" x14ac:dyDescent="0.25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4" priority="2">
      <formula>MOD(ROW(),2)=0</formula>
    </cfRule>
  </conditionalFormatting>
  <conditionalFormatting sqref="F7:F35">
    <cfRule type="expression" dxfId="2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D1B29F-F0EC-49BF-8E5D-FC1D31ACC8AA}">
  <sheetPr codeName="Hoja29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76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9704</v>
      </c>
      <c r="C7" s="189">
        <v>5677</v>
      </c>
      <c r="D7" s="189">
        <v>9704</v>
      </c>
      <c r="E7" s="189">
        <v>5677</v>
      </c>
      <c r="F7" s="190">
        <v>-41.49835119538335</v>
      </c>
      <c r="G7" s="13"/>
    </row>
    <row r="8" spans="1:14" ht="15.6" customHeight="1" x14ac:dyDescent="0.25">
      <c r="A8" s="188" t="s">
        <v>11</v>
      </c>
      <c r="B8" s="189">
        <v>2161</v>
      </c>
      <c r="C8" s="189">
        <v>0</v>
      </c>
      <c r="D8" s="189">
        <v>2161</v>
      </c>
      <c r="E8" s="189">
        <v>0</v>
      </c>
      <c r="F8" s="190">
        <v>-100</v>
      </c>
      <c r="G8" s="6"/>
    </row>
    <row r="9" spans="1:14" ht="15.6" customHeight="1" x14ac:dyDescent="0.25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 x14ac:dyDescent="0.25">
      <c r="A12" s="188" t="s">
        <v>6</v>
      </c>
      <c r="B12" s="189">
        <v>31253</v>
      </c>
      <c r="C12" s="189">
        <v>12519</v>
      </c>
      <c r="D12" s="189">
        <v>31253</v>
      </c>
      <c r="E12" s="189">
        <v>12519</v>
      </c>
      <c r="F12" s="190">
        <v>-59.943045467635109</v>
      </c>
    </row>
    <row r="13" spans="1:14" ht="15.6" customHeight="1" x14ac:dyDescent="0.25">
      <c r="A13" s="188" t="s">
        <v>175</v>
      </c>
      <c r="B13" s="189">
        <v>56106</v>
      </c>
      <c r="C13" s="189">
        <v>51238</v>
      </c>
      <c r="D13" s="189">
        <v>56106</v>
      </c>
      <c r="E13" s="189">
        <v>51238</v>
      </c>
      <c r="F13" s="190">
        <v>-8.6764338929882712</v>
      </c>
    </row>
    <row r="14" spans="1:14" ht="15.6" customHeight="1" x14ac:dyDescent="0.25">
      <c r="A14" s="188" t="s">
        <v>148</v>
      </c>
      <c r="B14" s="189">
        <v>111036</v>
      </c>
      <c r="C14" s="189">
        <v>111054</v>
      </c>
      <c r="D14" s="189">
        <v>111036</v>
      </c>
      <c r="E14" s="189">
        <v>111054</v>
      </c>
      <c r="F14" s="190">
        <v>1.621095860801347E-2</v>
      </c>
    </row>
    <row r="15" spans="1:14" ht="15.6" customHeight="1" x14ac:dyDescent="0.25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 x14ac:dyDescent="0.5">
      <c r="A16" s="188" t="s">
        <v>144</v>
      </c>
      <c r="B16" s="189">
        <v>0</v>
      </c>
      <c r="C16" s="189">
        <v>8115</v>
      </c>
      <c r="D16" s="189">
        <v>0</v>
      </c>
      <c r="E16" s="189">
        <v>8115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0</v>
      </c>
      <c r="C18" s="189">
        <v>848</v>
      </c>
      <c r="D18" s="189">
        <v>0</v>
      </c>
      <c r="E18" s="189">
        <v>848</v>
      </c>
      <c r="F18" s="190" t="s">
        <v>151</v>
      </c>
    </row>
    <row r="19" spans="1:7" ht="15.6" customHeight="1" x14ac:dyDescent="0.25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 x14ac:dyDescent="0.25">
      <c r="A21" s="188" t="s">
        <v>149</v>
      </c>
      <c r="B21" s="189">
        <v>0</v>
      </c>
      <c r="C21" s="189">
        <v>0</v>
      </c>
      <c r="D21" s="189">
        <v>0</v>
      </c>
      <c r="E21" s="189">
        <v>0</v>
      </c>
      <c r="F21" s="190" t="s">
        <v>151</v>
      </c>
    </row>
    <row r="22" spans="1:7" ht="15.6" customHeight="1" x14ac:dyDescent="0.25">
      <c r="A22" s="188" t="s">
        <v>146</v>
      </c>
      <c r="B22" s="189">
        <v>242851</v>
      </c>
      <c r="C22" s="189">
        <v>318733</v>
      </c>
      <c r="D22" s="189">
        <v>242851</v>
      </c>
      <c r="E22" s="189">
        <v>318733</v>
      </c>
      <c r="F22" s="190">
        <v>31.24631975985276</v>
      </c>
    </row>
    <row r="23" spans="1:7" ht="15.6" customHeight="1" x14ac:dyDescent="0.25">
      <c r="A23" s="188" t="s">
        <v>165</v>
      </c>
      <c r="B23" s="189">
        <v>10308</v>
      </c>
      <c r="C23" s="189">
        <v>12428</v>
      </c>
      <c r="D23" s="189">
        <v>10308</v>
      </c>
      <c r="E23" s="189">
        <v>12428</v>
      </c>
      <c r="F23" s="190">
        <v>20.566550252231281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174140</v>
      </c>
      <c r="C28" s="189">
        <v>251829</v>
      </c>
      <c r="D28" s="189">
        <v>174140</v>
      </c>
      <c r="E28" s="189">
        <v>251829</v>
      </c>
      <c r="F28" s="190">
        <v>44.612955093602842</v>
      </c>
    </row>
    <row r="29" spans="1:7" ht="15.6" customHeight="1" x14ac:dyDescent="0.25">
      <c r="A29" s="188" t="s">
        <v>178</v>
      </c>
      <c r="B29" s="189">
        <v>4</v>
      </c>
      <c r="C29" s="189">
        <v>0</v>
      </c>
      <c r="D29" s="189">
        <v>4</v>
      </c>
      <c r="E29" s="189">
        <v>0</v>
      </c>
      <c r="F29" s="190">
        <v>-100</v>
      </c>
    </row>
    <row r="30" spans="1:7" ht="15.6" customHeight="1" x14ac:dyDescent="0.25">
      <c r="A30" s="188" t="s">
        <v>179</v>
      </c>
      <c r="B30" s="189">
        <v>310</v>
      </c>
      <c r="C30" s="189">
        <v>295</v>
      </c>
      <c r="D30" s="189">
        <v>310</v>
      </c>
      <c r="E30" s="189">
        <v>295</v>
      </c>
      <c r="F30" s="190">
        <v>-4.8387096774193594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 x14ac:dyDescent="0.25">
      <c r="A32" s="188" t="s">
        <v>181</v>
      </c>
      <c r="B32" s="189">
        <v>24254</v>
      </c>
      <c r="C32" s="189">
        <v>18728</v>
      </c>
      <c r="D32" s="189">
        <v>24254</v>
      </c>
      <c r="E32" s="189">
        <v>18728</v>
      </c>
      <c r="F32" s="190">
        <v>-22.783870701739911</v>
      </c>
    </row>
    <row r="33" spans="1:6" ht="15.6" customHeight="1" x14ac:dyDescent="0.25">
      <c r="A33" s="188" t="s">
        <v>182</v>
      </c>
      <c r="B33" s="189">
        <v>6811</v>
      </c>
      <c r="C33" s="189">
        <v>9809</v>
      </c>
      <c r="D33" s="189">
        <v>6811</v>
      </c>
      <c r="E33" s="189">
        <v>9809</v>
      </c>
      <c r="F33" s="190">
        <v>44.017031272940841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 x14ac:dyDescent="0.25">
      <c r="A35" s="179" t="s">
        <v>153</v>
      </c>
      <c r="B35" s="76">
        <f>SUM(B7:B34)</f>
        <v>668938</v>
      </c>
      <c r="C35" s="77">
        <f>SUM(C7:C34)</f>
        <v>801273</v>
      </c>
      <c r="D35" s="76">
        <f>SUM(D7:D34)</f>
        <v>668938</v>
      </c>
      <c r="E35" s="178">
        <f>SUM(E7:E34)</f>
        <v>801273</v>
      </c>
      <c r="F35" s="140">
        <f>E35*100/D35-100</f>
        <v>19.782849830627057</v>
      </c>
    </row>
    <row r="36" spans="1:6" ht="15.6" customHeight="1" x14ac:dyDescent="0.25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2" priority="2">
      <formula>MOD(ROW(),2)=0</formula>
    </cfRule>
  </conditionalFormatting>
  <conditionalFormatting sqref="F7:F35">
    <cfRule type="expression" dxfId="2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332D8-588B-48EE-ABF2-73FB3A176F3F}">
  <sheetPr codeName="Hoja3">
    <pageSetUpPr fitToPage="1"/>
  </sheetPr>
  <dimension ref="A1:O39"/>
  <sheetViews>
    <sheetView workbookViewId="0"/>
  </sheetViews>
  <sheetFormatPr baseColWidth="10" defaultColWidth="8.85546875" defaultRowHeight="15" x14ac:dyDescent="0.25"/>
  <cols>
    <col min="1" max="1" width="32.85546875" customWidth="1"/>
    <col min="2" max="2" width="18.7109375" customWidth="1"/>
    <col min="3" max="3" width="22.5703125" customWidth="1"/>
    <col min="4" max="8" width="15.42578125" customWidth="1"/>
    <col min="9" max="9" width="11.85546875" customWidth="1"/>
    <col min="10" max="10" width="10.5703125" customWidth="1"/>
    <col min="11" max="11" width="11.140625" customWidth="1"/>
  </cols>
  <sheetData>
    <row r="1" spans="1:15" ht="19.149999999999999" customHeight="1" x14ac:dyDescent="0.35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 x14ac:dyDescent="0.3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 x14ac:dyDescent="0.3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 x14ac:dyDescent="0.25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 x14ac:dyDescent="0.25">
      <c r="A5" s="268" t="s">
        <v>15</v>
      </c>
      <c r="B5" s="268"/>
      <c r="C5" s="268"/>
      <c r="D5" s="266" t="s">
        <v>154</v>
      </c>
      <c r="E5" s="266"/>
      <c r="F5" s="267" t="s">
        <v>0</v>
      </c>
      <c r="G5" s="267"/>
      <c r="H5" s="266" t="s">
        <v>12</v>
      </c>
      <c r="I5" s="266"/>
      <c r="J5" s="37"/>
      <c r="K5" s="7"/>
    </row>
    <row r="6" spans="1:15" ht="15" customHeight="1" x14ac:dyDescent="0.25">
      <c r="A6" s="268"/>
      <c r="B6" s="268"/>
      <c r="C6" s="268"/>
      <c r="D6" s="164">
        <v>2024</v>
      </c>
      <c r="E6" s="164">
        <v>2025</v>
      </c>
      <c r="F6" s="164">
        <v>2024</v>
      </c>
      <c r="G6" s="164">
        <v>2025</v>
      </c>
      <c r="H6" s="164" t="s">
        <v>13</v>
      </c>
      <c r="I6" s="170" t="s">
        <v>14</v>
      </c>
      <c r="J6" s="166"/>
      <c r="K6" s="13"/>
    </row>
    <row r="7" spans="1:15" ht="15" customHeight="1" x14ac:dyDescent="0.25">
      <c r="A7" s="269" t="s">
        <v>16</v>
      </c>
      <c r="B7" s="155" t="s">
        <v>21</v>
      </c>
      <c r="C7" s="148" t="s">
        <v>2</v>
      </c>
      <c r="D7" s="53" cm="1">
        <f t="array" ref="D7:G7">Líquidos!B35:E35</f>
        <v>15735833</v>
      </c>
      <c r="E7" s="53">
        <v>14053536</v>
      </c>
      <c r="F7" s="53">
        <v>15735833</v>
      </c>
      <c r="G7" s="53">
        <v>14053536</v>
      </c>
      <c r="H7" s="165">
        <f>G7-F7</f>
        <v>-1682297</v>
      </c>
      <c r="I7" s="142">
        <f>((G7*100/F7)-100)</f>
        <v>-10.690867143798485</v>
      </c>
      <c r="J7" s="171"/>
      <c r="K7" s="13"/>
    </row>
    <row r="8" spans="1:15" ht="15" customHeight="1" x14ac:dyDescent="0.25">
      <c r="A8" s="269"/>
      <c r="B8" s="42" t="s">
        <v>22</v>
      </c>
      <c r="C8" s="42" t="s">
        <v>2</v>
      </c>
      <c r="D8" s="53" cm="1">
        <f t="array" ref="D8:G8">Sólidos!B35:E35</f>
        <v>7571864</v>
      </c>
      <c r="E8" s="53">
        <v>6173584</v>
      </c>
      <c r="F8" s="55">
        <v>7571864</v>
      </c>
      <c r="G8" s="53">
        <v>6173584</v>
      </c>
      <c r="H8" s="47">
        <f t="shared" ref="H8:H18" si="0">G8-F8</f>
        <v>-1398280</v>
      </c>
      <c r="I8" s="141">
        <f>((G8*100/F8)-100)</f>
        <v>-18.466787042133873</v>
      </c>
      <c r="J8" s="37"/>
      <c r="K8" s="13"/>
    </row>
    <row r="9" spans="1:15" ht="15" customHeight="1" x14ac:dyDescent="0.25">
      <c r="A9" s="269"/>
      <c r="B9" s="262" t="s">
        <v>23</v>
      </c>
      <c r="C9" s="43" t="s">
        <v>2</v>
      </c>
      <c r="D9" s="53" cm="1">
        <f t="array" ref="D9:G9">'Mercancía general'!B35:E35</f>
        <v>21337429</v>
      </c>
      <c r="E9" s="66">
        <v>21534908</v>
      </c>
      <c r="F9" s="53">
        <v>21337429</v>
      </c>
      <c r="G9" s="67">
        <v>21534908</v>
      </c>
      <c r="H9" s="47">
        <f t="shared" si="0"/>
        <v>197479</v>
      </c>
      <c r="I9" s="142">
        <f t="shared" ref="I9:I30" si="1">((G9*100/F9)-100)</f>
        <v>0.92550512997605949</v>
      </c>
      <c r="J9" s="37"/>
      <c r="K9" s="13"/>
    </row>
    <row r="10" spans="1:15" ht="15" customHeight="1" x14ac:dyDescent="0.25">
      <c r="A10" s="269"/>
      <c r="B10" s="262"/>
      <c r="C10" s="36" t="s">
        <v>24</v>
      </c>
      <c r="D10" s="56" cm="1">
        <f t="array" ref="D10:G10">'Mercancías contenedores'!B35:E35</f>
        <v>14778274</v>
      </c>
      <c r="E10" s="56">
        <v>14922214</v>
      </c>
      <c r="F10" s="68">
        <v>14778274</v>
      </c>
      <c r="G10" s="56">
        <v>14922214</v>
      </c>
      <c r="H10" s="48">
        <f t="shared" si="0"/>
        <v>143940</v>
      </c>
      <c r="I10" s="143">
        <f t="shared" si="1"/>
        <v>0.97399736938156423</v>
      </c>
      <c r="J10" s="37"/>
      <c r="K10" s="13"/>
    </row>
    <row r="11" spans="1:15" ht="15" customHeight="1" x14ac:dyDescent="0.25">
      <c r="A11" s="269"/>
      <c r="B11" s="262"/>
      <c r="C11" s="36" t="s">
        <v>25</v>
      </c>
      <c r="D11" s="69">
        <f>D9-D10</f>
        <v>6559155</v>
      </c>
      <c r="E11" s="69">
        <f t="shared" ref="E11:G11" si="2">E9-E10</f>
        <v>6612694</v>
      </c>
      <c r="F11" s="70">
        <f t="shared" si="2"/>
        <v>6559155</v>
      </c>
      <c r="G11" s="71">
        <f t="shared" si="2"/>
        <v>6612694</v>
      </c>
      <c r="H11" s="48">
        <f t="shared" si="0"/>
        <v>53539</v>
      </c>
      <c r="I11" s="144">
        <f t="shared" si="1"/>
        <v>0.81624843444011219</v>
      </c>
      <c r="J11" s="37"/>
      <c r="K11" s="13"/>
    </row>
    <row r="12" spans="1:15" ht="15" customHeight="1" x14ac:dyDescent="0.25">
      <c r="A12" s="269"/>
      <c r="B12" s="40"/>
      <c r="C12" s="41" t="s">
        <v>26</v>
      </c>
      <c r="D12" s="49">
        <f>SUM(D7,D8,D9)</f>
        <v>44645126</v>
      </c>
      <c r="E12" s="49">
        <f>SUM(E7,E8,E9)</f>
        <v>41762028</v>
      </c>
      <c r="F12" s="49">
        <f>SUM(F7,F8,F9)</f>
        <v>44645126</v>
      </c>
      <c r="G12" s="49">
        <f>SUM(G7,G8,G9)</f>
        <v>41762028</v>
      </c>
      <c r="H12" s="50">
        <f t="shared" si="0"/>
        <v>-2883098</v>
      </c>
      <c r="I12" s="145">
        <f t="shared" si="1"/>
        <v>-6.4578113185300481</v>
      </c>
      <c r="J12" s="37"/>
      <c r="K12" s="13"/>
    </row>
    <row r="13" spans="1:15" ht="15" customHeight="1" x14ac:dyDescent="0.25">
      <c r="A13" s="264" t="s">
        <v>17</v>
      </c>
      <c r="B13" s="42" t="s">
        <v>27</v>
      </c>
      <c r="C13" s="43" t="s">
        <v>2</v>
      </c>
      <c r="D13" s="51" cm="1">
        <f t="array" ref="D13:G13">Pesca!B35:E35</f>
        <v>7853.1040000000012</v>
      </c>
      <c r="E13" s="52">
        <v>6447.7729999999992</v>
      </c>
      <c r="F13" s="53">
        <v>7853.1040000000012</v>
      </c>
      <c r="G13" s="54">
        <v>6447.7729999999992</v>
      </c>
      <c r="H13" s="53">
        <f>G13-F13</f>
        <v>-1405.3310000000019</v>
      </c>
      <c r="I13" s="146">
        <f t="shared" si="1"/>
        <v>-17.895229707896419</v>
      </c>
      <c r="J13" s="38"/>
      <c r="K13" s="13"/>
    </row>
    <row r="14" spans="1:15" ht="15" customHeight="1" x14ac:dyDescent="0.25">
      <c r="A14" s="264"/>
      <c r="B14" s="262" t="s">
        <v>28</v>
      </c>
      <c r="C14" s="43" t="s">
        <v>2</v>
      </c>
      <c r="D14" s="55" cm="1">
        <f t="array" ref="D14:G14">Avituallamiento!B35:E35</f>
        <v>990905</v>
      </c>
      <c r="E14" s="53">
        <v>836784</v>
      </c>
      <c r="F14" s="53">
        <v>990905</v>
      </c>
      <c r="G14" s="52">
        <v>836784</v>
      </c>
      <c r="H14" s="53">
        <f>G14-F14</f>
        <v>-154121</v>
      </c>
      <c r="I14" s="142">
        <f t="shared" si="1"/>
        <v>-15.553559624787439</v>
      </c>
      <c r="J14" s="13"/>
      <c r="K14" s="13"/>
    </row>
    <row r="15" spans="1:15" ht="15" customHeight="1" x14ac:dyDescent="0.25">
      <c r="A15" s="264"/>
      <c r="B15" s="262"/>
      <c r="C15" s="36" t="s">
        <v>29</v>
      </c>
      <c r="D15" s="56" cm="1">
        <f t="array" ref="D15:G15">'Avi. combustibles'!B35:E35</f>
        <v>848738</v>
      </c>
      <c r="E15" s="57">
        <v>691728</v>
      </c>
      <c r="F15" s="58">
        <v>848738</v>
      </c>
      <c r="G15" s="58">
        <v>691728</v>
      </c>
      <c r="H15" s="56">
        <f>G15-F15</f>
        <v>-157010</v>
      </c>
      <c r="I15" s="147">
        <f t="shared" si="1"/>
        <v>-18.499230622406444</v>
      </c>
      <c r="J15" s="13"/>
      <c r="K15" s="13"/>
      <c r="L15" s="39"/>
      <c r="O15" s="39"/>
    </row>
    <row r="16" spans="1:15" ht="15" customHeight="1" x14ac:dyDescent="0.25">
      <c r="A16" s="264"/>
      <c r="B16" s="42" t="s">
        <v>30</v>
      </c>
      <c r="C16" s="43" t="s">
        <v>2</v>
      </c>
      <c r="D16" s="59" cm="1">
        <f t="array" ref="D16:G16">'Tráfico interior'!B35:E35</f>
        <v>360329</v>
      </c>
      <c r="E16" s="60">
        <v>291512</v>
      </c>
      <c r="F16" s="51">
        <v>360329</v>
      </c>
      <c r="G16" s="52">
        <v>291512</v>
      </c>
      <c r="H16" s="53">
        <f>G16-F16</f>
        <v>-68817</v>
      </c>
      <c r="I16" s="141">
        <f t="shared" si="1"/>
        <v>-19.098379536479158</v>
      </c>
      <c r="J16" s="13"/>
      <c r="K16" s="13"/>
    </row>
    <row r="17" spans="1:14" ht="15" customHeight="1" x14ac:dyDescent="0.25">
      <c r="A17" s="264"/>
      <c r="B17" s="45"/>
      <c r="C17" s="45" t="s">
        <v>26</v>
      </c>
      <c r="D17" s="157">
        <f>SUM(D13,D14,D16)</f>
        <v>1359087.1040000001</v>
      </c>
      <c r="E17" s="158">
        <f t="shared" ref="E17:G17" si="3">SUM(E13,E14,E16)</f>
        <v>1134743.773</v>
      </c>
      <c r="F17" s="158">
        <f t="shared" si="3"/>
        <v>1359087.1040000001</v>
      </c>
      <c r="G17" s="158">
        <f t="shared" si="3"/>
        <v>1134743.773</v>
      </c>
      <c r="H17" s="159">
        <f>G17-F17</f>
        <v>-224343.33100000001</v>
      </c>
      <c r="I17" s="145">
        <f t="shared" si="1"/>
        <v>-16.506913378820485</v>
      </c>
      <c r="J17" s="13"/>
      <c r="K17" s="13"/>
    </row>
    <row r="18" spans="1:14" ht="15" customHeight="1" x14ac:dyDescent="0.25">
      <c r="A18" s="265" t="s">
        <v>31</v>
      </c>
      <c r="B18" s="265"/>
      <c r="C18" s="265"/>
      <c r="D18" s="153">
        <f>D12+D17</f>
        <v>46004213.104000002</v>
      </c>
      <c r="E18" s="172">
        <f>E12+E17</f>
        <v>42896771.773000002</v>
      </c>
      <c r="F18" s="172">
        <f>F12+F17</f>
        <v>46004213.104000002</v>
      </c>
      <c r="G18" s="172">
        <f>G12+G17</f>
        <v>42896771.773000002</v>
      </c>
      <c r="H18" s="174">
        <f t="shared" si="0"/>
        <v>-3107441.3310000002</v>
      </c>
      <c r="I18" s="173">
        <f t="shared" si="1"/>
        <v>-6.7546885846631568</v>
      </c>
      <c r="J18" s="37"/>
      <c r="K18" s="13"/>
    </row>
    <row r="19" spans="1:14" ht="15" customHeight="1" x14ac:dyDescent="0.25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 x14ac:dyDescent="0.25">
      <c r="A20" s="263" t="s">
        <v>48</v>
      </c>
      <c r="B20" s="262" t="s">
        <v>32</v>
      </c>
      <c r="C20" s="42" t="s">
        <v>2</v>
      </c>
      <c r="D20" s="53" cm="1">
        <f t="array" ref="D20:G20">'Mercancías tránsito'!B35:E35</f>
        <v>12241135</v>
      </c>
      <c r="E20" s="53">
        <v>11225203</v>
      </c>
      <c r="F20" s="53">
        <v>12241135</v>
      </c>
      <c r="G20" s="53">
        <v>11225203</v>
      </c>
      <c r="H20" s="61">
        <f>G20-F20</f>
        <v>-1015932</v>
      </c>
      <c r="I20" s="62">
        <f t="shared" si="1"/>
        <v>-8.2993284527946116</v>
      </c>
      <c r="J20" s="13"/>
      <c r="K20" s="13"/>
      <c r="L20" s="13"/>
      <c r="M20" s="13"/>
    </row>
    <row r="21" spans="1:14" ht="15" customHeight="1" x14ac:dyDescent="0.25">
      <c r="A21" s="263"/>
      <c r="B21" s="262"/>
      <c r="C21" s="35" t="s">
        <v>24</v>
      </c>
      <c r="D21" s="63" cm="1">
        <f t="array" ref="D21:G21">'Mercan. contene. tránsito'!B35:E35</f>
        <v>9478971</v>
      </c>
      <c r="E21" s="63">
        <v>8956254</v>
      </c>
      <c r="F21" s="63">
        <v>9478971</v>
      </c>
      <c r="G21" s="63">
        <v>8956254</v>
      </c>
      <c r="H21" s="64">
        <f>G21-F21</f>
        <v>-522717</v>
      </c>
      <c r="I21" s="65">
        <f t="shared" si="1"/>
        <v>-5.5144909716466088</v>
      </c>
      <c r="J21" s="13"/>
      <c r="K21" s="13"/>
      <c r="L21" s="13"/>
      <c r="M21" s="13"/>
    </row>
    <row r="22" spans="1:14" ht="15" customHeight="1" x14ac:dyDescent="0.25">
      <c r="A22" s="263"/>
      <c r="B22" s="262" t="s">
        <v>33</v>
      </c>
      <c r="C22" s="42" t="s">
        <v>34</v>
      </c>
      <c r="D22" s="53" cm="1">
        <f t="array" ref="D22:G22">'Ro-Ro'!B35:E35</f>
        <v>5665354</v>
      </c>
      <c r="E22" s="53">
        <v>5726889</v>
      </c>
      <c r="F22" s="53">
        <v>5665354</v>
      </c>
      <c r="G22" s="53">
        <v>5726889</v>
      </c>
      <c r="H22" s="61">
        <f t="shared" ref="H22:H30" si="4">G22-F22</f>
        <v>61535</v>
      </c>
      <c r="I22" s="62">
        <f t="shared" si="1"/>
        <v>1.0861633712562337</v>
      </c>
      <c r="J22" s="13"/>
      <c r="K22" s="13"/>
      <c r="L22" s="13"/>
      <c r="M22" s="13"/>
    </row>
    <row r="23" spans="1:14" ht="15" customHeight="1" x14ac:dyDescent="0.25">
      <c r="A23" s="263"/>
      <c r="B23" s="262"/>
      <c r="C23" s="44" t="s">
        <v>35</v>
      </c>
      <c r="D23" s="63" cm="1">
        <f t="array" ref="D23:G23">'Ro-Ro UTIS'!B35:E35</f>
        <v>241157</v>
      </c>
      <c r="E23" s="63">
        <v>245189</v>
      </c>
      <c r="F23" s="63">
        <v>241157</v>
      </c>
      <c r="G23" s="63">
        <v>245189</v>
      </c>
      <c r="H23" s="64">
        <f t="shared" si="4"/>
        <v>4032</v>
      </c>
      <c r="I23" s="65">
        <f t="shared" si="1"/>
        <v>1.6719398566079349</v>
      </c>
      <c r="J23" s="13"/>
      <c r="K23" s="13"/>
      <c r="L23" s="13"/>
      <c r="M23" s="13"/>
    </row>
    <row r="24" spans="1:14" ht="15" customHeight="1" x14ac:dyDescent="0.25">
      <c r="A24" s="263"/>
      <c r="B24" s="262" t="s">
        <v>36</v>
      </c>
      <c r="C24" s="42" t="s">
        <v>2</v>
      </c>
      <c r="D24" s="53" cm="1">
        <f t="array" ref="D24:G24">TEUS!B35:E35</f>
        <v>1366957.5</v>
      </c>
      <c r="E24" s="53">
        <v>1409359.5</v>
      </c>
      <c r="F24" s="53">
        <v>1366957.5</v>
      </c>
      <c r="G24" s="53">
        <v>1409359.5</v>
      </c>
      <c r="H24" s="61">
        <f t="shared" si="4"/>
        <v>42402</v>
      </c>
      <c r="I24" s="62">
        <f t="shared" si="1"/>
        <v>3.1019252610267642</v>
      </c>
      <c r="J24" s="13"/>
      <c r="K24" s="13"/>
      <c r="L24" s="13"/>
      <c r="M24" s="13"/>
    </row>
    <row r="25" spans="1:14" ht="15" customHeight="1" x14ac:dyDescent="0.25">
      <c r="A25" s="263"/>
      <c r="B25" s="262"/>
      <c r="C25" s="35" t="s">
        <v>40</v>
      </c>
      <c r="D25" s="63" cm="1">
        <f t="array" ref="D25:G25">'TEUS tránsito'!B35:E35</f>
        <v>752532.75</v>
      </c>
      <c r="E25" s="63">
        <v>737313</v>
      </c>
      <c r="F25" s="63">
        <v>752532.75</v>
      </c>
      <c r="G25" s="63">
        <v>737313</v>
      </c>
      <c r="H25" s="64">
        <f t="shared" si="4"/>
        <v>-15219.75</v>
      </c>
      <c r="I25" s="65">
        <f t="shared" si="1"/>
        <v>-2.0224701184101264</v>
      </c>
      <c r="J25" s="13"/>
      <c r="K25" s="13"/>
      <c r="L25" s="13"/>
      <c r="M25" s="13"/>
    </row>
    <row r="26" spans="1:14" ht="15" customHeight="1" x14ac:dyDescent="0.25">
      <c r="A26" s="263"/>
      <c r="B26" s="262"/>
      <c r="C26" s="35" t="s">
        <v>171</v>
      </c>
      <c r="D26" s="63" cm="1">
        <f t="array" ref="D26:G26">'TEUS nacional'!B35:E35</f>
        <v>159704</v>
      </c>
      <c r="E26" s="63">
        <v>168337</v>
      </c>
      <c r="F26" s="63">
        <v>159704</v>
      </c>
      <c r="G26" s="63">
        <v>168337</v>
      </c>
      <c r="H26" s="64">
        <f t="shared" si="4"/>
        <v>8633</v>
      </c>
      <c r="I26" s="65">
        <f t="shared" si="1"/>
        <v>5.4056254070029581</v>
      </c>
      <c r="J26" s="13"/>
      <c r="K26" s="13"/>
      <c r="L26" s="13"/>
      <c r="M26" s="13"/>
    </row>
    <row r="27" spans="1:14" ht="15" customHeight="1" x14ac:dyDescent="0.25">
      <c r="A27" s="263"/>
      <c r="B27" s="262"/>
      <c r="C27" s="35" t="s">
        <v>170</v>
      </c>
      <c r="D27" s="63" cm="1">
        <f t="array" ref="D27:G27">'TEUS exterior'!B35:E35</f>
        <v>454720.75</v>
      </c>
      <c r="E27" s="63">
        <v>503709.5</v>
      </c>
      <c r="F27" s="63">
        <v>454720.75</v>
      </c>
      <c r="G27" s="63">
        <v>503709.5</v>
      </c>
      <c r="H27" s="64">
        <f t="shared" si="4"/>
        <v>48988.75</v>
      </c>
      <c r="I27" s="65">
        <f t="shared" si="1"/>
        <v>10.773370249763175</v>
      </c>
      <c r="J27" s="13"/>
      <c r="K27" s="13"/>
      <c r="L27" s="13"/>
      <c r="M27" s="13"/>
    </row>
    <row r="28" spans="1:14" ht="15" customHeight="1" x14ac:dyDescent="0.25">
      <c r="A28" s="263"/>
      <c r="B28" s="262" t="s">
        <v>37</v>
      </c>
      <c r="C28" s="42" t="s">
        <v>41</v>
      </c>
      <c r="D28" s="53" cm="1">
        <f t="array" ref="D28:G28">'Buques número'!B35:E35</f>
        <v>12520</v>
      </c>
      <c r="E28" s="53">
        <v>12237</v>
      </c>
      <c r="F28" s="53">
        <v>12520</v>
      </c>
      <c r="G28" s="53">
        <v>12237</v>
      </c>
      <c r="H28" s="61">
        <f t="shared" si="4"/>
        <v>-283</v>
      </c>
      <c r="I28" s="62">
        <f t="shared" si="1"/>
        <v>-2.2603833865814664</v>
      </c>
      <c r="J28" s="13"/>
      <c r="K28" s="13"/>
      <c r="L28" s="13"/>
      <c r="M28" s="13"/>
    </row>
    <row r="29" spans="1:14" ht="15" customHeight="1" x14ac:dyDescent="0.25">
      <c r="A29" s="263"/>
      <c r="B29" s="262"/>
      <c r="C29" s="42" t="s">
        <v>42</v>
      </c>
      <c r="D29" s="53" cm="1">
        <f t="array" ref="D29:G29">'Buques GT'!B35:E35</f>
        <v>208166221</v>
      </c>
      <c r="E29" s="53">
        <v>201796725</v>
      </c>
      <c r="F29" s="53">
        <v>208166221</v>
      </c>
      <c r="G29" s="53">
        <v>201796725</v>
      </c>
      <c r="H29" s="61">
        <f t="shared" si="4"/>
        <v>-6369496</v>
      </c>
      <c r="I29" s="62">
        <f t="shared" si="1"/>
        <v>-3.0598124755312739</v>
      </c>
      <c r="J29" s="13"/>
      <c r="K29" s="13"/>
      <c r="L29" s="13"/>
      <c r="M29" s="13"/>
    </row>
    <row r="30" spans="1:14" ht="15" customHeight="1" x14ac:dyDescent="0.25">
      <c r="A30" s="263"/>
      <c r="B30" s="262"/>
      <c r="C30" s="35" t="s">
        <v>43</v>
      </c>
      <c r="D30" s="63" cm="1">
        <f t="array" ref="D30:G30">Cruceros!B35:E35</f>
        <v>223</v>
      </c>
      <c r="E30" s="63">
        <v>282</v>
      </c>
      <c r="F30" s="63">
        <v>223</v>
      </c>
      <c r="G30" s="63">
        <v>282</v>
      </c>
      <c r="H30" s="64">
        <f t="shared" si="4"/>
        <v>59</v>
      </c>
      <c r="I30" s="65">
        <f t="shared" si="1"/>
        <v>26.457399103139011</v>
      </c>
      <c r="J30" s="13"/>
      <c r="K30" s="13"/>
      <c r="L30" s="13"/>
      <c r="M30" s="13"/>
    </row>
    <row r="31" spans="1:14" ht="15" customHeight="1" x14ac:dyDescent="0.25">
      <c r="A31" s="263"/>
      <c r="B31" s="262" t="s">
        <v>38</v>
      </c>
      <c r="C31" s="42" t="s">
        <v>2</v>
      </c>
      <c r="D31" s="53" cm="1">
        <f t="array" ref="D31:G31">'Pasajeros total'!B35:E35</f>
        <v>2174087</v>
      </c>
      <c r="E31" s="53">
        <v>2395937</v>
      </c>
      <c r="F31" s="53">
        <v>2174087</v>
      </c>
      <c r="G31" s="53">
        <v>2395937</v>
      </c>
      <c r="H31" s="61">
        <f>G31-F31</f>
        <v>221850</v>
      </c>
      <c r="I31" s="62">
        <f>((G31*100/F31)-100)</f>
        <v>10.204283453238077</v>
      </c>
      <c r="J31" s="13"/>
      <c r="K31" s="13"/>
      <c r="L31" s="13"/>
      <c r="M31" s="13"/>
    </row>
    <row r="32" spans="1:14" ht="15" customHeight="1" x14ac:dyDescent="0.25">
      <c r="A32" s="263"/>
      <c r="B32" s="262"/>
      <c r="C32" s="35" t="s">
        <v>44</v>
      </c>
      <c r="D32" s="63" cm="1">
        <f t="array" ref="D32:G32">'Pasajeros regulares'!B35:E35</f>
        <v>1505149</v>
      </c>
      <c r="E32" s="63">
        <v>1594664</v>
      </c>
      <c r="F32" s="63">
        <v>1505149</v>
      </c>
      <c r="G32" s="63">
        <v>1594664</v>
      </c>
      <c r="H32" s="64">
        <f>G32-F32</f>
        <v>89515</v>
      </c>
      <c r="I32" s="65">
        <f>((G32*100/F32)-100)</f>
        <v>5.947251733881501</v>
      </c>
      <c r="J32" s="13"/>
      <c r="K32" s="13"/>
      <c r="L32" s="13"/>
      <c r="M32" s="13"/>
    </row>
    <row r="33" spans="1:13" ht="15" customHeight="1" x14ac:dyDescent="0.25">
      <c r="A33" s="263"/>
      <c r="B33" s="262"/>
      <c r="C33" s="35" t="s">
        <v>45</v>
      </c>
      <c r="D33" s="63" cm="1">
        <f t="array" ref="D33:G33">'Pasajeros crucero'!B35:E35</f>
        <v>668938</v>
      </c>
      <c r="E33" s="63">
        <v>801273</v>
      </c>
      <c r="F33" s="63">
        <v>668938</v>
      </c>
      <c r="G33" s="63">
        <v>801273</v>
      </c>
      <c r="H33" s="64">
        <f>G33-F33</f>
        <v>132335</v>
      </c>
      <c r="I33" s="65">
        <f>((G33*100/F33)-100)</f>
        <v>19.782849830627057</v>
      </c>
      <c r="J33" s="13"/>
      <c r="K33" s="13"/>
      <c r="L33" s="13"/>
      <c r="M33" s="13"/>
    </row>
    <row r="34" spans="1:13" ht="15" customHeight="1" x14ac:dyDescent="0.25">
      <c r="A34" s="263"/>
      <c r="B34" s="262" t="s">
        <v>39</v>
      </c>
      <c r="C34" s="42" t="s">
        <v>46</v>
      </c>
      <c r="D34" s="53" cm="1">
        <f t="array" ref="D34:G34">'Automóviles régimen pasaje'!B35:E35</f>
        <v>416434</v>
      </c>
      <c r="E34" s="53">
        <v>455047</v>
      </c>
      <c r="F34" s="53">
        <v>416434</v>
      </c>
      <c r="G34" s="53">
        <v>455047</v>
      </c>
      <c r="H34" s="61">
        <f>G34-F34</f>
        <v>38613</v>
      </c>
      <c r="I34" s="62">
        <f>((G34*100/F34)-100)</f>
        <v>9.2722976510083299</v>
      </c>
      <c r="J34" s="13"/>
      <c r="K34" s="13"/>
      <c r="L34" s="13"/>
      <c r="M34" s="13"/>
    </row>
    <row r="35" spans="1:13" ht="15" customHeight="1" x14ac:dyDescent="0.25">
      <c r="A35" s="263"/>
      <c r="B35" s="262"/>
      <c r="C35" s="42" t="s">
        <v>164</v>
      </c>
      <c r="D35" s="53" cm="1">
        <f t="array" ref="D35:G35">'Automóviles régimen mercancía'!B35:E35</f>
        <v>276743</v>
      </c>
      <c r="E35" s="53">
        <v>199032</v>
      </c>
      <c r="F35" s="53">
        <v>276743</v>
      </c>
      <c r="G35" s="53">
        <v>199032</v>
      </c>
      <c r="H35" s="61">
        <f>G35-F35</f>
        <v>-77711</v>
      </c>
      <c r="I35" s="62">
        <f>((G35*100/F35)-100)</f>
        <v>-28.080565723432926</v>
      </c>
      <c r="J35" s="13"/>
      <c r="K35" s="13"/>
      <c r="L35" s="13"/>
      <c r="M35" s="13"/>
    </row>
    <row r="36" spans="1:13" ht="15" customHeight="1" x14ac:dyDescent="0.25">
      <c r="A36" s="73" t="s">
        <v>49</v>
      </c>
      <c r="J36" s="13"/>
      <c r="K36" s="13"/>
      <c r="L36" s="13"/>
      <c r="M36" s="13"/>
    </row>
    <row r="37" spans="1:13" x14ac:dyDescent="0.25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 x14ac:dyDescent="0.25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 x14ac:dyDescent="0.25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4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7B28D-B58D-44EE-9E19-8622AC4110A6}">
  <sheetPr codeName="Hoja30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68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 x14ac:dyDescent="0.25">
      <c r="A8" s="188" t="s">
        <v>11</v>
      </c>
      <c r="B8" s="189">
        <v>1580</v>
      </c>
      <c r="C8" s="189">
        <v>3946</v>
      </c>
      <c r="D8" s="189">
        <v>1580</v>
      </c>
      <c r="E8" s="189">
        <v>3946</v>
      </c>
      <c r="F8" s="190">
        <v>149.74683544303801</v>
      </c>
      <c r="G8" s="6"/>
    </row>
    <row r="9" spans="1:14" ht="15.6" customHeight="1" x14ac:dyDescent="0.25">
      <c r="A9" s="188" t="s">
        <v>8</v>
      </c>
      <c r="B9" s="189">
        <v>11445</v>
      </c>
      <c r="C9" s="189">
        <v>12275</v>
      </c>
      <c r="D9" s="189">
        <v>11445</v>
      </c>
      <c r="E9" s="189">
        <v>12275</v>
      </c>
      <c r="F9" s="190">
        <v>7.2520751419833971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81160</v>
      </c>
      <c r="C11" s="189">
        <v>92495</v>
      </c>
      <c r="D11" s="189">
        <v>81160</v>
      </c>
      <c r="E11" s="189">
        <v>92495</v>
      </c>
      <c r="F11" s="190">
        <v>13.96623952686052</v>
      </c>
    </row>
    <row r="12" spans="1:14" ht="15.6" customHeight="1" x14ac:dyDescent="0.25">
      <c r="A12" s="188" t="s">
        <v>6</v>
      </c>
      <c r="B12" s="189">
        <v>1102</v>
      </c>
      <c r="C12" s="189">
        <v>1569</v>
      </c>
      <c r="D12" s="189">
        <v>1102</v>
      </c>
      <c r="E12" s="189">
        <v>1569</v>
      </c>
      <c r="F12" s="190">
        <v>42.377495462794911</v>
      </c>
    </row>
    <row r="13" spans="1:14" ht="15.6" customHeight="1" x14ac:dyDescent="0.25">
      <c r="A13" s="188" t="s">
        <v>175</v>
      </c>
      <c r="B13" s="189">
        <v>54996</v>
      </c>
      <c r="C13" s="189">
        <v>65908</v>
      </c>
      <c r="D13" s="189">
        <v>54996</v>
      </c>
      <c r="E13" s="189">
        <v>65908</v>
      </c>
      <c r="F13" s="190">
        <v>19.841443014037381</v>
      </c>
    </row>
    <row r="14" spans="1:14" ht="15.6" customHeight="1" x14ac:dyDescent="0.25">
      <c r="A14" s="188" t="s">
        <v>148</v>
      </c>
      <c r="B14" s="189">
        <v>22448</v>
      </c>
      <c r="C14" s="189">
        <v>23870</v>
      </c>
      <c r="D14" s="189">
        <v>22448</v>
      </c>
      <c r="E14" s="189">
        <v>23870</v>
      </c>
      <c r="F14" s="190">
        <v>6.334640057020664</v>
      </c>
    </row>
    <row r="15" spans="1:14" ht="15.6" customHeight="1" x14ac:dyDescent="0.25">
      <c r="A15" s="188" t="s">
        <v>145</v>
      </c>
      <c r="B15" s="189">
        <v>0</v>
      </c>
      <c r="C15" s="189">
        <v>1952</v>
      </c>
      <c r="D15" s="189">
        <v>0</v>
      </c>
      <c r="E15" s="189">
        <v>1952</v>
      </c>
      <c r="F15" s="190" t="s">
        <v>151</v>
      </c>
    </row>
    <row r="16" spans="1:14" ht="15.6" customHeight="1" x14ac:dyDescent="0.5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33915</v>
      </c>
      <c r="C18" s="189">
        <v>39466</v>
      </c>
      <c r="D18" s="189">
        <v>33915</v>
      </c>
      <c r="E18" s="189">
        <v>39466</v>
      </c>
      <c r="F18" s="190">
        <v>16.367389060887518</v>
      </c>
    </row>
    <row r="19" spans="1:7" ht="15.6" customHeight="1" x14ac:dyDescent="0.25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 x14ac:dyDescent="0.25">
      <c r="A21" s="188" t="s">
        <v>149</v>
      </c>
      <c r="B21" s="189">
        <v>2628</v>
      </c>
      <c r="C21" s="189">
        <v>1759</v>
      </c>
      <c r="D21" s="189">
        <v>2628</v>
      </c>
      <c r="E21" s="189">
        <v>1759</v>
      </c>
      <c r="F21" s="190">
        <v>-33.066971080669717</v>
      </c>
    </row>
    <row r="22" spans="1:7" ht="15.6" customHeight="1" x14ac:dyDescent="0.25">
      <c r="A22" s="188" t="s">
        <v>146</v>
      </c>
      <c r="B22" s="189">
        <v>44902</v>
      </c>
      <c r="C22" s="189">
        <v>43718</v>
      </c>
      <c r="D22" s="189">
        <v>44902</v>
      </c>
      <c r="E22" s="189">
        <v>43718</v>
      </c>
      <c r="F22" s="190">
        <v>-2.6368535922675989</v>
      </c>
    </row>
    <row r="23" spans="1:7" ht="15.6" customHeight="1" x14ac:dyDescent="0.25">
      <c r="A23" s="188" t="s">
        <v>165</v>
      </c>
      <c r="B23" s="189">
        <v>5466</v>
      </c>
      <c r="C23" s="189">
        <v>5891</v>
      </c>
      <c r="D23" s="189">
        <v>5466</v>
      </c>
      <c r="E23" s="189">
        <v>5891</v>
      </c>
      <c r="F23" s="190">
        <v>7.7753384559092638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10120</v>
      </c>
      <c r="C25" s="189">
        <v>10620</v>
      </c>
      <c r="D25" s="189">
        <v>10120</v>
      </c>
      <c r="E25" s="189">
        <v>10620</v>
      </c>
      <c r="F25" s="190">
        <v>4.9407114624505937</v>
      </c>
    </row>
    <row r="26" spans="1:7" ht="15.6" customHeight="1" x14ac:dyDescent="0.25">
      <c r="A26" s="188" t="s">
        <v>152</v>
      </c>
      <c r="B26" s="189">
        <v>2546</v>
      </c>
      <c r="C26" s="189">
        <v>2112</v>
      </c>
      <c r="D26" s="189">
        <v>2546</v>
      </c>
      <c r="E26" s="189">
        <v>2112</v>
      </c>
      <c r="F26" s="190">
        <v>-17.046347211311868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123443</v>
      </c>
      <c r="C28" s="189">
        <v>130692</v>
      </c>
      <c r="D28" s="189">
        <v>123443</v>
      </c>
      <c r="E28" s="189">
        <v>130692</v>
      </c>
      <c r="F28" s="190">
        <v>5.8723459410416146</v>
      </c>
    </row>
    <row r="29" spans="1:7" ht="15.6" customHeight="1" x14ac:dyDescent="0.25">
      <c r="A29" s="188" t="s">
        <v>178</v>
      </c>
      <c r="B29" s="189">
        <v>5121</v>
      </c>
      <c r="C29" s="189">
        <v>2872</v>
      </c>
      <c r="D29" s="189">
        <v>5121</v>
      </c>
      <c r="E29" s="189">
        <v>2872</v>
      </c>
      <c r="F29" s="190">
        <v>-43.917203671157978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 x14ac:dyDescent="0.25">
      <c r="A32" s="188" t="s">
        <v>181</v>
      </c>
      <c r="B32" s="189">
        <v>15562</v>
      </c>
      <c r="C32" s="189">
        <v>15902</v>
      </c>
      <c r="D32" s="189">
        <v>15562</v>
      </c>
      <c r="E32" s="189">
        <v>15902</v>
      </c>
      <c r="F32" s="190">
        <v>2.1848091504948002</v>
      </c>
    </row>
    <row r="33" spans="1:6" ht="15.6" customHeight="1" x14ac:dyDescent="0.25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416434</v>
      </c>
      <c r="C35" s="77">
        <f>SUM(C7:C34)</f>
        <v>455047</v>
      </c>
      <c r="D35" s="178">
        <f>SUM(D7:D34)</f>
        <v>416434</v>
      </c>
      <c r="E35" s="178">
        <f>SUM(E7:E34)</f>
        <v>455047</v>
      </c>
      <c r="F35" s="140">
        <f>E35*100/D35-100</f>
        <v>9.2722976510083299</v>
      </c>
    </row>
    <row r="36" spans="1:6" ht="15.6" customHeight="1" x14ac:dyDescent="0.25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0" priority="2">
      <formula>MOD(ROW(),2)=0</formula>
    </cfRule>
  </conditionalFormatting>
  <conditionalFormatting sqref="F7:F35">
    <cfRule type="expression" dxfId="1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B296D3-55B6-447E-99E7-A811DEE1E888}">
  <sheetPr codeName="Hoja31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68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 x14ac:dyDescent="0.25">
      <c r="A8" s="188" t="s">
        <v>11</v>
      </c>
      <c r="B8" s="189">
        <v>51</v>
      </c>
      <c r="C8" s="189">
        <v>544</v>
      </c>
      <c r="D8" s="189">
        <v>51</v>
      </c>
      <c r="E8" s="189">
        <v>544</v>
      </c>
      <c r="F8" s="190">
        <v>966.66666666666674</v>
      </c>
      <c r="G8" s="6"/>
    </row>
    <row r="9" spans="1:14" ht="15.6" customHeight="1" x14ac:dyDescent="0.25">
      <c r="A9" s="188" t="s">
        <v>8</v>
      </c>
      <c r="B9" s="189">
        <v>239</v>
      </c>
      <c r="C9" s="189">
        <v>604</v>
      </c>
      <c r="D9" s="189">
        <v>239</v>
      </c>
      <c r="E9" s="189">
        <v>604</v>
      </c>
      <c r="F9" s="190">
        <v>152.71966527196651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327</v>
      </c>
      <c r="C11" s="189">
        <v>382</v>
      </c>
      <c r="D11" s="189">
        <v>327</v>
      </c>
      <c r="E11" s="189">
        <v>382</v>
      </c>
      <c r="F11" s="190">
        <v>16.819571865443422</v>
      </c>
    </row>
    <row r="12" spans="1:14" ht="15.6" customHeight="1" x14ac:dyDescent="0.25">
      <c r="A12" s="188" t="s">
        <v>6</v>
      </c>
      <c r="B12" s="189">
        <v>1224</v>
      </c>
      <c r="C12" s="189">
        <v>1247</v>
      </c>
      <c r="D12" s="189">
        <v>1224</v>
      </c>
      <c r="E12" s="189">
        <v>1247</v>
      </c>
      <c r="F12" s="190">
        <v>1.879084967320267</v>
      </c>
    </row>
    <row r="13" spans="1:14" ht="15.6" customHeight="1" x14ac:dyDescent="0.25">
      <c r="A13" s="188" t="s">
        <v>175</v>
      </c>
      <c r="B13" s="189">
        <v>7840</v>
      </c>
      <c r="C13" s="189">
        <v>5542</v>
      </c>
      <c r="D13" s="189">
        <v>7840</v>
      </c>
      <c r="E13" s="189">
        <v>5542</v>
      </c>
      <c r="F13" s="190">
        <v>-29.311224489795919</v>
      </c>
    </row>
    <row r="14" spans="1:14" ht="15.6" customHeight="1" x14ac:dyDescent="0.25">
      <c r="A14" s="188" t="s">
        <v>148</v>
      </c>
      <c r="B14" s="189">
        <v>49721</v>
      </c>
      <c r="C14" s="189">
        <v>42823</v>
      </c>
      <c r="D14" s="189">
        <v>49721</v>
      </c>
      <c r="E14" s="189">
        <v>42823</v>
      </c>
      <c r="F14" s="190">
        <v>-13.87341364815671</v>
      </c>
    </row>
    <row r="15" spans="1:14" ht="15.6" customHeight="1" x14ac:dyDescent="0.25">
      <c r="A15" s="188" t="s">
        <v>145</v>
      </c>
      <c r="B15" s="189">
        <v>1514</v>
      </c>
      <c r="C15" s="189">
        <v>826</v>
      </c>
      <c r="D15" s="189">
        <v>1514</v>
      </c>
      <c r="E15" s="189">
        <v>826</v>
      </c>
      <c r="F15" s="190">
        <v>-45.442536327608977</v>
      </c>
    </row>
    <row r="16" spans="1:14" ht="15.6" customHeight="1" x14ac:dyDescent="0.5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29</v>
      </c>
      <c r="C17" s="189">
        <v>8</v>
      </c>
      <c r="D17" s="189">
        <v>29</v>
      </c>
      <c r="E17" s="189">
        <v>8</v>
      </c>
      <c r="F17" s="190">
        <v>-72.413793103448285</v>
      </c>
      <c r="G17" s="2"/>
    </row>
    <row r="18" spans="1:7" ht="15.6" customHeight="1" x14ac:dyDescent="0.25">
      <c r="A18" s="188" t="s">
        <v>147</v>
      </c>
      <c r="B18" s="189">
        <v>171</v>
      </c>
      <c r="C18" s="189">
        <v>93</v>
      </c>
      <c r="D18" s="189">
        <v>171</v>
      </c>
      <c r="E18" s="189">
        <v>93</v>
      </c>
      <c r="F18" s="190">
        <v>-45.614035087719301</v>
      </c>
    </row>
    <row r="19" spans="1:7" ht="15.6" customHeight="1" x14ac:dyDescent="0.25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 x14ac:dyDescent="0.25">
      <c r="A20" s="188" t="s">
        <v>142</v>
      </c>
      <c r="B20" s="189">
        <v>0</v>
      </c>
      <c r="C20" s="189">
        <v>13</v>
      </c>
      <c r="D20" s="189">
        <v>0</v>
      </c>
      <c r="E20" s="189">
        <v>13</v>
      </c>
      <c r="F20" s="190" t="s">
        <v>151</v>
      </c>
    </row>
    <row r="21" spans="1:7" ht="15.6" customHeight="1" x14ac:dyDescent="0.25">
      <c r="A21" s="188" t="s">
        <v>149</v>
      </c>
      <c r="B21" s="189">
        <v>729</v>
      </c>
      <c r="C21" s="189">
        <v>840</v>
      </c>
      <c r="D21" s="189">
        <v>729</v>
      </c>
      <c r="E21" s="189">
        <v>840</v>
      </c>
      <c r="F21" s="190">
        <v>15.226337448559679</v>
      </c>
    </row>
    <row r="22" spans="1:7" ht="15.6" customHeight="1" x14ac:dyDescent="0.25">
      <c r="A22" s="188" t="s">
        <v>146</v>
      </c>
      <c r="B22" s="189">
        <v>28255</v>
      </c>
      <c r="C22" s="189">
        <v>25400</v>
      </c>
      <c r="D22" s="189">
        <v>28255</v>
      </c>
      <c r="E22" s="189">
        <v>25400</v>
      </c>
      <c r="F22" s="190">
        <v>-10.10440629976995</v>
      </c>
    </row>
    <row r="23" spans="1:7" ht="15.6" customHeight="1" x14ac:dyDescent="0.25">
      <c r="A23" s="188" t="s">
        <v>165</v>
      </c>
      <c r="B23" s="189">
        <v>4599</v>
      </c>
      <c r="C23" s="189">
        <v>7712</v>
      </c>
      <c r="D23" s="189">
        <v>4599</v>
      </c>
      <c r="E23" s="189">
        <v>7712</v>
      </c>
      <c r="F23" s="190">
        <v>67.688627962600577</v>
      </c>
    </row>
    <row r="24" spans="1:7" ht="15.6" customHeight="1" x14ac:dyDescent="0.25">
      <c r="A24" s="188" t="s">
        <v>141</v>
      </c>
      <c r="B24" s="189">
        <v>16</v>
      </c>
      <c r="C24" s="189">
        <v>5</v>
      </c>
      <c r="D24" s="189">
        <v>16</v>
      </c>
      <c r="E24" s="189">
        <v>5</v>
      </c>
      <c r="F24" s="190">
        <v>-68.75</v>
      </c>
    </row>
    <row r="25" spans="1:7" ht="15.6" customHeight="1" x14ac:dyDescent="0.25">
      <c r="A25" s="188" t="s">
        <v>140</v>
      </c>
      <c r="B25" s="189">
        <v>227</v>
      </c>
      <c r="C25" s="189">
        <v>181</v>
      </c>
      <c r="D25" s="189">
        <v>227</v>
      </c>
      <c r="E25" s="189">
        <v>181</v>
      </c>
      <c r="F25" s="190">
        <v>-20.264317180616739</v>
      </c>
    </row>
    <row r="26" spans="1:7" ht="15.6" customHeight="1" x14ac:dyDescent="0.25">
      <c r="A26" s="188" t="s">
        <v>152</v>
      </c>
      <c r="B26" s="189">
        <v>1</v>
      </c>
      <c r="C26" s="189">
        <v>4</v>
      </c>
      <c r="D26" s="189">
        <v>1</v>
      </c>
      <c r="E26" s="189">
        <v>4</v>
      </c>
      <c r="F26" s="190">
        <v>300</v>
      </c>
    </row>
    <row r="27" spans="1:7" ht="15.6" customHeight="1" x14ac:dyDescent="0.25">
      <c r="A27" s="188" t="s">
        <v>173</v>
      </c>
      <c r="B27" s="189">
        <v>19555</v>
      </c>
      <c r="C27" s="189">
        <v>11380</v>
      </c>
      <c r="D27" s="189">
        <v>19555</v>
      </c>
      <c r="E27" s="189">
        <v>11380</v>
      </c>
      <c r="F27" s="190">
        <v>-41.805164919457937</v>
      </c>
    </row>
    <row r="28" spans="1:7" ht="15.6" customHeight="1" x14ac:dyDescent="0.25">
      <c r="A28" s="188" t="s">
        <v>177</v>
      </c>
      <c r="B28" s="189">
        <v>6530</v>
      </c>
      <c r="C28" s="189">
        <v>6878</v>
      </c>
      <c r="D28" s="189">
        <v>6530</v>
      </c>
      <c r="E28" s="189">
        <v>6878</v>
      </c>
      <c r="F28" s="190">
        <v>5.3292496171516044</v>
      </c>
    </row>
    <row r="29" spans="1:7" ht="15.6" customHeight="1" x14ac:dyDescent="0.25">
      <c r="A29" s="188" t="s">
        <v>178</v>
      </c>
      <c r="B29" s="189">
        <v>20335</v>
      </c>
      <c r="C29" s="189">
        <v>14737</v>
      </c>
      <c r="D29" s="189">
        <v>20335</v>
      </c>
      <c r="E29" s="189">
        <v>14737</v>
      </c>
      <c r="F29" s="190">
        <v>-27.528891074502081</v>
      </c>
    </row>
    <row r="30" spans="1:7" ht="15.6" customHeight="1" x14ac:dyDescent="0.25">
      <c r="A30" s="188" t="s">
        <v>179</v>
      </c>
      <c r="B30" s="189">
        <v>944</v>
      </c>
      <c r="C30" s="189">
        <v>479</v>
      </c>
      <c r="D30" s="189">
        <v>944</v>
      </c>
      <c r="E30" s="189">
        <v>479</v>
      </c>
      <c r="F30" s="190">
        <v>-49.258474576271183</v>
      </c>
    </row>
    <row r="31" spans="1:7" ht="15.6" customHeight="1" x14ac:dyDescent="0.25">
      <c r="A31" s="188" t="s">
        <v>180</v>
      </c>
      <c r="B31" s="189">
        <v>27293</v>
      </c>
      <c r="C31" s="189">
        <v>18942</v>
      </c>
      <c r="D31" s="189">
        <v>27293</v>
      </c>
      <c r="E31" s="189">
        <v>18942</v>
      </c>
      <c r="F31" s="190">
        <v>-30.597589125416771</v>
      </c>
    </row>
    <row r="32" spans="1:7" ht="15.6" customHeight="1" x14ac:dyDescent="0.25">
      <c r="A32" s="188" t="s">
        <v>181</v>
      </c>
      <c r="B32" s="189">
        <v>51337</v>
      </c>
      <c r="C32" s="189">
        <v>26308</v>
      </c>
      <c r="D32" s="189">
        <v>51337</v>
      </c>
      <c r="E32" s="189">
        <v>26308</v>
      </c>
      <c r="F32" s="190">
        <v>-48.754309757095271</v>
      </c>
    </row>
    <row r="33" spans="1:6" ht="15.6" customHeight="1" x14ac:dyDescent="0.25">
      <c r="A33" s="188" t="s">
        <v>182</v>
      </c>
      <c r="B33" s="189">
        <v>55801</v>
      </c>
      <c r="C33" s="189">
        <v>34081</v>
      </c>
      <c r="D33" s="189">
        <v>55801</v>
      </c>
      <c r="E33" s="189">
        <v>34081</v>
      </c>
      <c r="F33" s="190">
        <v>-38.924033619469178</v>
      </c>
    </row>
    <row r="34" spans="1:6" ht="15.6" customHeight="1" x14ac:dyDescent="0.25">
      <c r="A34" s="188" t="s">
        <v>183</v>
      </c>
      <c r="B34" s="189">
        <v>5</v>
      </c>
      <c r="C34" s="189">
        <v>3</v>
      </c>
      <c r="D34" s="189">
        <v>5</v>
      </c>
      <c r="E34" s="189">
        <v>3</v>
      </c>
      <c r="F34" s="190">
        <v>-40</v>
      </c>
    </row>
    <row r="35" spans="1:6" ht="15.6" customHeight="1" x14ac:dyDescent="0.25">
      <c r="A35" s="156" t="s">
        <v>153</v>
      </c>
      <c r="B35" s="76">
        <f>SUM(B7:B34)</f>
        <v>276743</v>
      </c>
      <c r="C35" s="77">
        <f>SUM(C7:C34)</f>
        <v>199032</v>
      </c>
      <c r="D35" s="76">
        <f>SUM(D7:D34)</f>
        <v>276743</v>
      </c>
      <c r="E35" s="78">
        <f>SUM(E7:E34)</f>
        <v>199032</v>
      </c>
      <c r="F35" s="140">
        <f>E35*100/D35-100</f>
        <v>-28.080565723432926</v>
      </c>
    </row>
    <row r="36" spans="1:6" ht="15.6" customHeight="1" x14ac:dyDescent="0.25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8" priority="2">
      <formula>MOD(ROW(),2)=0</formula>
    </cfRule>
  </conditionalFormatting>
  <conditionalFormatting sqref="F7:F35">
    <cfRule type="expression" dxfId="1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4D0BB2-0BD8-4A70-A832-3D1B02247995}">
  <sheetPr>
    <pageSetUpPr fitToPage="1"/>
  </sheetPr>
  <dimension ref="A1:K51"/>
  <sheetViews>
    <sheetView zoomScale="80" zoomScaleNormal="80" workbookViewId="0"/>
  </sheetViews>
  <sheetFormatPr baseColWidth="10" defaultColWidth="11.42578125" defaultRowHeight="15" x14ac:dyDescent="0.25"/>
  <cols>
    <col min="1" max="1" width="32.85546875" style="195" customWidth="1"/>
    <col min="2" max="2" width="18.7109375" style="195" customWidth="1"/>
    <col min="3" max="3" width="22.5703125" style="195" customWidth="1"/>
    <col min="4" max="5" width="15.42578125" style="195" customWidth="1"/>
    <col min="6" max="6" width="15.5703125" style="195" customWidth="1"/>
    <col min="7" max="10" width="15.42578125" style="195" customWidth="1"/>
    <col min="11" max="11" width="11.85546875" style="195" customWidth="1"/>
    <col min="12" max="16384" width="11.42578125" style="195"/>
  </cols>
  <sheetData>
    <row r="1" spans="1:11" x14ac:dyDescent="0.25">
      <c r="A1" s="191"/>
      <c r="B1" s="192"/>
      <c r="C1" s="192"/>
      <c r="D1" s="193"/>
      <c r="E1" s="194"/>
      <c r="F1" s="193"/>
      <c r="H1" s="196"/>
      <c r="J1" s="196"/>
      <c r="K1" s="196"/>
    </row>
    <row r="2" spans="1:11" x14ac:dyDescent="0.25">
      <c r="A2" s="197"/>
      <c r="B2" s="193"/>
      <c r="C2" s="198"/>
      <c r="D2" s="193"/>
      <c r="E2" s="197"/>
      <c r="F2" s="193"/>
      <c r="G2" s="199"/>
      <c r="H2" s="193"/>
      <c r="I2" s="199"/>
      <c r="J2" s="193"/>
      <c r="K2" s="193"/>
    </row>
    <row r="3" spans="1:11" x14ac:dyDescent="0.25">
      <c r="A3" s="197"/>
      <c r="B3" s="192"/>
      <c r="C3" s="198"/>
      <c r="D3" s="193"/>
      <c r="E3" s="199"/>
      <c r="F3" s="193"/>
      <c r="G3" s="199"/>
      <c r="H3" s="193"/>
      <c r="I3" s="199"/>
      <c r="J3" s="193"/>
      <c r="K3" s="193"/>
    </row>
    <row r="4" spans="1:11" x14ac:dyDescent="0.25">
      <c r="A4" s="197"/>
      <c r="B4" s="193"/>
      <c r="C4" s="198"/>
      <c r="D4" s="196"/>
      <c r="E4" s="200"/>
      <c r="F4" s="193"/>
      <c r="G4" s="200"/>
      <c r="H4" s="196"/>
      <c r="I4" s="200"/>
      <c r="J4" s="196"/>
      <c r="K4" s="196"/>
    </row>
    <row r="5" spans="1:11" x14ac:dyDescent="0.25">
      <c r="A5" s="197"/>
      <c r="B5" s="193"/>
      <c r="C5" s="201"/>
      <c r="D5" s="193"/>
      <c r="E5" s="199"/>
      <c r="F5" s="193"/>
      <c r="G5" s="199"/>
      <c r="H5" s="193"/>
      <c r="I5" s="199"/>
      <c r="J5" s="193"/>
      <c r="K5" s="193"/>
    </row>
    <row r="6" spans="1:11" x14ac:dyDescent="0.25">
      <c r="A6" s="197"/>
      <c r="B6" s="193"/>
      <c r="C6" s="202"/>
      <c r="D6" s="193"/>
      <c r="E6" s="199"/>
      <c r="F6" s="193"/>
      <c r="G6" s="199"/>
      <c r="H6" s="193"/>
      <c r="I6" s="199"/>
      <c r="J6" s="193"/>
      <c r="K6" s="193"/>
    </row>
    <row r="7" spans="1:11" x14ac:dyDescent="0.25">
      <c r="A7" s="197"/>
      <c r="B7" s="193"/>
      <c r="C7" s="198"/>
      <c r="D7" s="193"/>
      <c r="E7" s="198"/>
      <c r="F7" s="193"/>
      <c r="G7" s="199"/>
      <c r="H7" s="193"/>
      <c r="I7" s="199"/>
      <c r="J7" s="193"/>
      <c r="K7" s="193"/>
    </row>
    <row r="8" spans="1:11" x14ac:dyDescent="0.25">
      <c r="A8" s="197"/>
      <c r="B8" s="193"/>
      <c r="C8" s="198"/>
      <c r="D8" s="196"/>
      <c r="E8" s="203"/>
      <c r="F8" s="193"/>
      <c r="G8" s="200"/>
      <c r="H8" s="196"/>
      <c r="I8" s="200"/>
      <c r="J8" s="196"/>
      <c r="K8" s="196"/>
    </row>
    <row r="9" spans="1:11" x14ac:dyDescent="0.25">
      <c r="A9" s="197"/>
      <c r="B9" s="193"/>
      <c r="C9" s="201"/>
      <c r="D9" s="193"/>
      <c r="E9" s="198"/>
      <c r="F9" s="193"/>
      <c r="G9" s="199"/>
      <c r="H9" s="193"/>
      <c r="I9" s="199"/>
      <c r="J9" s="193"/>
      <c r="K9" s="193"/>
    </row>
    <row r="10" spans="1:11" x14ac:dyDescent="0.25">
      <c r="A10" s="197"/>
      <c r="B10" s="193"/>
      <c r="C10" s="203"/>
      <c r="D10" s="196"/>
      <c r="E10" s="203"/>
      <c r="F10" s="193"/>
      <c r="G10" s="200"/>
      <c r="H10" s="196"/>
      <c r="I10" s="200"/>
      <c r="J10" s="196"/>
      <c r="K10" s="196"/>
    </row>
    <row r="11" spans="1:11" x14ac:dyDescent="0.25">
      <c r="A11" s="193"/>
      <c r="B11" s="193"/>
      <c r="C11" s="198"/>
      <c r="D11" s="193"/>
      <c r="E11" s="198"/>
      <c r="F11" s="193"/>
      <c r="G11" s="197"/>
      <c r="H11" s="193"/>
      <c r="I11" s="199"/>
      <c r="J11" s="193"/>
      <c r="K11" s="193"/>
    </row>
    <row r="12" spans="1:11" x14ac:dyDescent="0.25">
      <c r="A12" s="191"/>
      <c r="B12" s="192"/>
      <c r="C12" s="201"/>
      <c r="D12" s="192"/>
      <c r="E12" s="201"/>
      <c r="F12" s="192"/>
      <c r="G12" s="191"/>
      <c r="H12" s="192"/>
      <c r="I12" s="204"/>
      <c r="J12" s="192"/>
      <c r="K12" s="192"/>
    </row>
    <row r="13" spans="1:11" x14ac:dyDescent="0.25">
      <c r="A13" s="197"/>
      <c r="B13" s="193"/>
      <c r="C13" s="202"/>
      <c r="D13" s="205"/>
      <c r="E13" s="202"/>
      <c r="F13" s="193"/>
      <c r="G13" s="206"/>
      <c r="H13" s="205"/>
      <c r="J13" s="205"/>
      <c r="K13" s="205"/>
    </row>
    <row r="14" spans="1:11" x14ac:dyDescent="0.25">
      <c r="A14" s="197"/>
      <c r="B14" s="193"/>
      <c r="C14" s="198"/>
      <c r="D14" s="196"/>
      <c r="E14" s="203"/>
      <c r="F14" s="193"/>
      <c r="G14" s="194"/>
      <c r="H14" s="196"/>
      <c r="I14" s="200"/>
      <c r="J14" s="196"/>
      <c r="K14" s="196"/>
    </row>
    <row r="15" spans="1:11" x14ac:dyDescent="0.25">
      <c r="A15" s="197"/>
      <c r="B15" s="193"/>
      <c r="C15" s="198"/>
      <c r="D15" s="193"/>
      <c r="E15" s="198"/>
      <c r="F15" s="193"/>
      <c r="G15" s="197"/>
      <c r="H15" s="193"/>
      <c r="I15" s="199"/>
      <c r="J15" s="193"/>
      <c r="K15" s="193"/>
    </row>
    <row r="16" spans="1:11" x14ac:dyDescent="0.25">
      <c r="A16" s="197"/>
      <c r="B16" s="193"/>
      <c r="C16" s="201"/>
      <c r="D16" s="205"/>
      <c r="E16" s="202"/>
      <c r="F16" s="193"/>
      <c r="H16" s="205"/>
      <c r="J16" s="205"/>
      <c r="K16" s="205"/>
    </row>
    <row r="17" spans="1:11" x14ac:dyDescent="0.25">
      <c r="A17" s="197"/>
      <c r="B17" s="193"/>
      <c r="C17" s="198"/>
      <c r="D17" s="196"/>
      <c r="E17" s="203"/>
      <c r="F17" s="193"/>
      <c r="G17" s="200"/>
      <c r="H17" s="196"/>
      <c r="I17" s="200"/>
      <c r="J17" s="196"/>
      <c r="K17" s="196"/>
    </row>
    <row r="18" spans="1:11" x14ac:dyDescent="0.25">
      <c r="A18" s="197"/>
      <c r="B18" s="193"/>
      <c r="C18" s="198"/>
      <c r="D18" s="193"/>
      <c r="E18" s="193"/>
      <c r="F18" s="193"/>
      <c r="G18" s="199"/>
      <c r="H18" s="193"/>
      <c r="I18" s="199"/>
      <c r="J18" s="193"/>
      <c r="K18" s="193"/>
    </row>
    <row r="19" spans="1:11" x14ac:dyDescent="0.25">
      <c r="A19" s="197"/>
      <c r="B19" s="193"/>
      <c r="C19" s="198"/>
      <c r="D19" s="192"/>
      <c r="E19" s="192"/>
      <c r="F19" s="205"/>
      <c r="H19" s="205"/>
      <c r="J19" s="205"/>
      <c r="K19" s="205"/>
    </row>
    <row r="20" spans="1:11" x14ac:dyDescent="0.25">
      <c r="A20" s="197"/>
      <c r="B20" s="193"/>
      <c r="C20" s="198"/>
      <c r="D20" s="193"/>
      <c r="E20" s="198"/>
      <c r="F20" s="193"/>
      <c r="G20" s="199"/>
      <c r="H20" s="193"/>
      <c r="I20" s="199"/>
      <c r="J20" s="193"/>
      <c r="K20" s="193"/>
    </row>
    <row r="21" spans="1:11" x14ac:dyDescent="0.25">
      <c r="A21" s="197"/>
      <c r="B21" s="193"/>
      <c r="C21" s="204"/>
      <c r="D21" s="205"/>
      <c r="E21" s="202"/>
      <c r="F21" s="205"/>
      <c r="H21" s="205"/>
      <c r="J21" s="205"/>
      <c r="K21" s="205"/>
    </row>
    <row r="22" spans="1:11" x14ac:dyDescent="0.25">
      <c r="A22" s="197"/>
      <c r="B22" s="193"/>
      <c r="C22" s="198"/>
      <c r="D22" s="193"/>
      <c r="E22" s="198"/>
      <c r="F22" s="193"/>
      <c r="G22" s="199"/>
      <c r="H22" s="193"/>
      <c r="I22" s="199"/>
      <c r="J22" s="193"/>
      <c r="K22" s="193"/>
    </row>
    <row r="23" spans="1:11" x14ac:dyDescent="0.25">
      <c r="A23" s="197"/>
      <c r="B23" s="193"/>
      <c r="C23" s="198"/>
      <c r="D23" s="205"/>
      <c r="E23" s="202"/>
      <c r="F23" s="205"/>
      <c r="H23" s="205"/>
      <c r="J23" s="205"/>
      <c r="K23" s="205"/>
    </row>
    <row r="24" spans="1:11" x14ac:dyDescent="0.25">
      <c r="A24" s="197"/>
      <c r="B24" s="193"/>
      <c r="C24" s="198"/>
      <c r="D24" s="193"/>
      <c r="E24" s="198"/>
      <c r="F24" s="193"/>
      <c r="G24" s="199"/>
      <c r="H24" s="193"/>
      <c r="I24" s="199"/>
      <c r="J24" s="193"/>
      <c r="K24" s="193"/>
    </row>
    <row r="25" spans="1:11" x14ac:dyDescent="0.25">
      <c r="A25" s="197"/>
      <c r="B25" s="193"/>
      <c r="C25" s="198"/>
      <c r="D25" s="205"/>
      <c r="E25" s="202"/>
      <c r="F25" s="205"/>
      <c r="H25" s="205"/>
      <c r="J25" s="205"/>
      <c r="K25" s="205"/>
    </row>
    <row r="26" spans="1:11" x14ac:dyDescent="0.25">
      <c r="A26" s="197"/>
      <c r="B26" s="193"/>
      <c r="C26" s="204"/>
      <c r="D26" s="196"/>
      <c r="E26" s="203"/>
      <c r="F26" s="196"/>
      <c r="G26" s="200"/>
      <c r="H26" s="196"/>
      <c r="I26" s="200"/>
      <c r="J26" s="196"/>
      <c r="K26" s="196"/>
    </row>
    <row r="27" spans="1:11" x14ac:dyDescent="0.25">
      <c r="A27" s="197"/>
      <c r="B27" s="193"/>
      <c r="C27" s="203"/>
      <c r="D27" s="193"/>
      <c r="E27" s="198"/>
      <c r="F27" s="193"/>
      <c r="G27" s="199"/>
      <c r="H27" s="193"/>
      <c r="I27" s="199"/>
      <c r="J27" s="193"/>
      <c r="K27" s="193"/>
    </row>
    <row r="28" spans="1:11" ht="39" x14ac:dyDescent="0.7">
      <c r="A28" s="207" t="s">
        <v>163</v>
      </c>
      <c r="B28" s="193"/>
      <c r="C28" s="198"/>
      <c r="D28" s="196"/>
      <c r="E28" s="203"/>
      <c r="F28" s="196"/>
      <c r="G28" s="200"/>
      <c r="H28" s="196"/>
      <c r="I28" s="200"/>
      <c r="J28" s="196"/>
      <c r="K28" s="196"/>
    </row>
    <row r="29" spans="1:11" ht="17.25" x14ac:dyDescent="0.35">
      <c r="A29" s="208"/>
      <c r="B29" s="193"/>
      <c r="C29" s="198"/>
      <c r="D29" s="193"/>
      <c r="E29" s="198"/>
      <c r="F29" s="193"/>
      <c r="G29" s="197"/>
      <c r="H29" s="193"/>
      <c r="I29" s="199"/>
      <c r="J29" s="193"/>
      <c r="K29" s="193"/>
    </row>
    <row r="30" spans="1:11" x14ac:dyDescent="0.25">
      <c r="A30" s="197"/>
      <c r="B30" s="193"/>
      <c r="C30" s="201"/>
      <c r="D30" s="192"/>
      <c r="E30" s="201"/>
      <c r="F30" s="192"/>
      <c r="G30" s="191"/>
      <c r="H30" s="192"/>
      <c r="I30" s="204"/>
      <c r="J30" s="192"/>
      <c r="K30" s="192"/>
    </row>
    <row r="31" spans="1:11" x14ac:dyDescent="0.25">
      <c r="A31" s="197"/>
      <c r="B31" s="193"/>
      <c r="C31" s="198"/>
      <c r="D31" s="205"/>
      <c r="E31" s="202"/>
      <c r="F31" s="205"/>
      <c r="G31" s="206"/>
      <c r="H31" s="205"/>
      <c r="J31" s="205"/>
      <c r="K31" s="205"/>
    </row>
    <row r="32" spans="1:11" x14ac:dyDescent="0.25">
      <c r="A32" s="197"/>
      <c r="B32" s="193"/>
      <c r="C32" s="204"/>
      <c r="D32" s="196"/>
      <c r="E32" s="203"/>
      <c r="F32" s="196"/>
      <c r="G32" s="194"/>
      <c r="H32" s="196"/>
      <c r="I32" s="200"/>
      <c r="J32" s="196"/>
      <c r="K32" s="196"/>
    </row>
    <row r="33" spans="1:11" x14ac:dyDescent="0.25">
      <c r="A33" s="197"/>
      <c r="B33" s="193"/>
      <c r="C33" s="203"/>
      <c r="D33" s="193"/>
      <c r="E33" s="198"/>
      <c r="F33" s="193"/>
      <c r="G33" s="197"/>
      <c r="H33" s="193"/>
      <c r="I33" s="199"/>
      <c r="J33" s="193"/>
      <c r="K33" s="193"/>
    </row>
    <row r="34" spans="1:11" x14ac:dyDescent="0.25">
      <c r="A34" s="197"/>
      <c r="B34" s="193"/>
      <c r="C34" s="198"/>
      <c r="D34" s="193"/>
      <c r="E34" s="198"/>
      <c r="F34" s="193"/>
      <c r="G34" s="197"/>
      <c r="H34" s="193"/>
      <c r="I34" s="199"/>
      <c r="J34" s="193"/>
      <c r="K34" s="193"/>
    </row>
    <row r="35" spans="1:11" x14ac:dyDescent="0.25">
      <c r="A35" s="197"/>
      <c r="B35" s="193"/>
      <c r="D35" s="192"/>
      <c r="E35" s="201"/>
      <c r="F35" s="192"/>
      <c r="G35" s="191"/>
      <c r="H35" s="192"/>
      <c r="I35" s="204"/>
      <c r="J35" s="192"/>
      <c r="K35" s="192"/>
    </row>
    <row r="36" spans="1:11" x14ac:dyDescent="0.25">
      <c r="A36" s="197"/>
      <c r="B36" s="193"/>
      <c r="C36" s="198"/>
      <c r="D36" s="192"/>
      <c r="E36" s="201"/>
      <c r="F36" s="193"/>
      <c r="G36" s="197"/>
      <c r="H36" s="193"/>
      <c r="I36" s="197"/>
      <c r="J36" s="193"/>
      <c r="K36" s="193"/>
    </row>
    <row r="37" spans="1:11" x14ac:dyDescent="0.25">
      <c r="A37" s="197"/>
      <c r="B37" s="193"/>
      <c r="C37" s="198"/>
      <c r="D37" s="192"/>
      <c r="E37" s="201"/>
      <c r="F37" s="192"/>
      <c r="G37" s="191"/>
      <c r="H37" s="205"/>
      <c r="I37" s="206"/>
      <c r="J37" s="205"/>
      <c r="K37" s="205"/>
    </row>
    <row r="38" spans="1:11" x14ac:dyDescent="0.25">
      <c r="A38" s="197"/>
      <c r="B38" s="193"/>
      <c r="C38" s="202"/>
      <c r="D38" s="205"/>
      <c r="E38" s="202"/>
      <c r="F38" s="205"/>
      <c r="G38" s="206"/>
      <c r="H38" s="196"/>
      <c r="I38" s="193"/>
      <c r="J38" s="193"/>
      <c r="K38" s="193"/>
    </row>
    <row r="39" spans="1:11" x14ac:dyDescent="0.25">
      <c r="A39" s="197"/>
      <c r="B39" s="193"/>
      <c r="C39" s="193"/>
      <c r="D39" s="196"/>
      <c r="E39" s="193"/>
      <c r="F39" s="193"/>
      <c r="G39" s="197"/>
      <c r="H39" s="193"/>
      <c r="I39" s="204"/>
      <c r="J39" s="192"/>
      <c r="K39" s="192"/>
    </row>
    <row r="40" spans="1:11" x14ac:dyDescent="0.25">
      <c r="A40" s="197"/>
      <c r="B40" s="193"/>
      <c r="C40" s="193"/>
      <c r="D40" s="193"/>
      <c r="E40" s="192"/>
      <c r="F40" s="192"/>
      <c r="G40" s="191"/>
      <c r="H40" s="205"/>
      <c r="J40" s="205"/>
      <c r="K40" s="205"/>
    </row>
    <row r="41" spans="1:11" x14ac:dyDescent="0.25">
      <c r="A41" s="197"/>
      <c r="B41" s="193"/>
      <c r="C41" s="205"/>
      <c r="D41" s="192"/>
      <c r="F41" s="205"/>
      <c r="G41" s="206"/>
      <c r="H41" s="193"/>
      <c r="I41" s="199"/>
      <c r="J41" s="193"/>
      <c r="K41" s="193"/>
    </row>
    <row r="42" spans="1:11" x14ac:dyDescent="0.25">
      <c r="A42" s="197"/>
      <c r="B42" s="193"/>
      <c r="C42" s="193"/>
      <c r="D42" s="193"/>
      <c r="E42" s="198"/>
      <c r="F42" s="193"/>
      <c r="G42" s="197"/>
      <c r="H42" s="193"/>
      <c r="I42" s="199"/>
      <c r="J42" s="193"/>
      <c r="K42" s="193"/>
    </row>
    <row r="43" spans="1:11" x14ac:dyDescent="0.25">
      <c r="A43" s="191"/>
      <c r="B43" s="193"/>
      <c r="C43" s="196"/>
      <c r="D43" s="203"/>
      <c r="E43" s="205"/>
      <c r="F43" s="205"/>
      <c r="G43" s="197"/>
      <c r="H43" s="193"/>
      <c r="I43" s="199"/>
      <c r="J43" s="193"/>
      <c r="K43" s="193"/>
    </row>
    <row r="44" spans="1:11" x14ac:dyDescent="0.25">
      <c r="A44" s="197"/>
      <c r="B44" s="193"/>
      <c r="C44" s="193"/>
      <c r="D44" s="198"/>
      <c r="E44" s="193"/>
      <c r="F44" s="193"/>
      <c r="G44" s="191"/>
      <c r="H44" s="192"/>
      <c r="I44" s="204"/>
      <c r="J44" s="192"/>
      <c r="K44" s="192"/>
    </row>
    <row r="45" spans="1:11" x14ac:dyDescent="0.25">
      <c r="A45" s="197"/>
      <c r="B45" s="193"/>
      <c r="C45" s="192"/>
      <c r="D45" s="201"/>
      <c r="E45" s="192"/>
      <c r="F45" s="192"/>
      <c r="G45" s="191"/>
      <c r="H45" s="193"/>
      <c r="I45" s="193"/>
      <c r="J45" s="193"/>
      <c r="K45" s="193"/>
    </row>
    <row r="46" spans="1:11" x14ac:dyDescent="0.25">
      <c r="A46" s="194"/>
      <c r="B46" s="196"/>
      <c r="C46" s="196"/>
      <c r="D46" s="203"/>
      <c r="E46" s="196"/>
      <c r="F46" s="196"/>
      <c r="G46" s="194"/>
      <c r="H46" s="196"/>
      <c r="I46" s="200"/>
      <c r="J46" s="196"/>
      <c r="K46" s="196"/>
    </row>
    <row r="47" spans="1:11" x14ac:dyDescent="0.25">
      <c r="A47" s="193"/>
      <c r="B47" s="193"/>
      <c r="C47" s="193"/>
      <c r="D47" s="198"/>
      <c r="E47" s="193"/>
      <c r="F47" s="193"/>
      <c r="G47" s="199"/>
      <c r="H47" s="193"/>
      <c r="I47" s="199"/>
      <c r="J47" s="193"/>
      <c r="K47" s="193"/>
    </row>
    <row r="48" spans="1:11" x14ac:dyDescent="0.25">
      <c r="A48" s="209"/>
      <c r="B48" s="210"/>
      <c r="C48" s="210"/>
      <c r="D48" s="203"/>
      <c r="E48" s="196"/>
      <c r="F48" s="196"/>
      <c r="G48" s="210"/>
      <c r="H48" s="210"/>
      <c r="I48" s="210"/>
      <c r="J48" s="210"/>
      <c r="K48" s="210"/>
    </row>
    <row r="51" spans="8:8" x14ac:dyDescent="0.25">
      <c r="H51" s="211"/>
    </row>
  </sheetData>
  <pageMargins left="0.62992125984252001" right="0.23622047244094499" top="0.47244094488188998" bottom="0.196850393700787" header="0.31496062992126" footer="0.15748031496063"/>
  <pageSetup paperSize="9" scale="71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FA04B7-9F19-48FF-958E-59DD6B10FE87}">
  <sheetPr>
    <pageSetUpPr fitToPage="1"/>
  </sheetPr>
  <dimension ref="A1:AA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 x14ac:dyDescent="0.35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 x14ac:dyDescent="0.3"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 x14ac:dyDescent="0.3">
      <c r="H3" s="3"/>
      <c r="I3" s="3"/>
      <c r="J3" s="3"/>
      <c r="K3" s="3"/>
      <c r="L3" s="3"/>
      <c r="M3" s="3"/>
    </row>
    <row r="4" spans="1:27" ht="15.6" customHeight="1" x14ac:dyDescent="0.25">
      <c r="A4" s="31" t="s">
        <v>51</v>
      </c>
    </row>
    <row r="5" spans="1:27" ht="15.6" customHeight="1" x14ac:dyDescent="0.25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27" ht="15.6" customHeight="1" x14ac:dyDescent="0.25">
      <c r="A6" s="281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27" ht="15.6" customHeight="1" x14ac:dyDescent="0.25">
      <c r="A7" s="213" t="s">
        <v>18</v>
      </c>
      <c r="B7" s="214">
        <v>799384</v>
      </c>
      <c r="C7" s="214">
        <v>484985</v>
      </c>
      <c r="D7" s="214">
        <v>799384</v>
      </c>
      <c r="E7" s="214">
        <v>484985</v>
      </c>
      <c r="F7" s="215">
        <v>-39.330159222601402</v>
      </c>
      <c r="G7" s="6"/>
    </row>
    <row r="8" spans="1:27" s="33" customFormat="1" ht="15.6" customHeight="1" x14ac:dyDescent="0.2">
      <c r="A8" s="213" t="s">
        <v>11</v>
      </c>
      <c r="B8" s="214">
        <v>59312</v>
      </c>
      <c r="C8" s="214">
        <v>78766</v>
      </c>
      <c r="D8" s="214">
        <v>59312</v>
      </c>
      <c r="E8" s="214">
        <v>78766</v>
      </c>
      <c r="F8" s="215">
        <v>32.79943350418128</v>
      </c>
      <c r="G8" s="216"/>
    </row>
    <row r="9" spans="1:27" ht="15.6" customHeight="1" x14ac:dyDescent="0.25">
      <c r="A9" s="213" t="s">
        <v>8</v>
      </c>
      <c r="B9" s="214">
        <v>79693</v>
      </c>
      <c r="C9" s="214">
        <v>69081</v>
      </c>
      <c r="D9" s="214">
        <v>79693</v>
      </c>
      <c r="E9" s="214">
        <v>69081</v>
      </c>
      <c r="F9" s="215">
        <v>-13.316100535806161</v>
      </c>
      <c r="G9" s="6"/>
    </row>
    <row r="10" spans="1:27" ht="15.6" customHeight="1" x14ac:dyDescent="0.25">
      <c r="A10" s="213" t="s">
        <v>10</v>
      </c>
      <c r="B10" s="214">
        <v>217588</v>
      </c>
      <c r="C10" s="214">
        <v>159708</v>
      </c>
      <c r="D10" s="214">
        <v>217588</v>
      </c>
      <c r="E10" s="214">
        <v>159708</v>
      </c>
      <c r="F10" s="215">
        <v>-26.600731657995851</v>
      </c>
    </row>
    <row r="11" spans="1:27" ht="15.6" customHeight="1" x14ac:dyDescent="0.25">
      <c r="A11" s="213" t="s">
        <v>9</v>
      </c>
      <c r="B11" s="214">
        <v>1626409</v>
      </c>
      <c r="C11" s="214">
        <v>1383712</v>
      </c>
      <c r="D11" s="214">
        <v>1626409</v>
      </c>
      <c r="E11" s="214">
        <v>1383712</v>
      </c>
      <c r="F11" s="215">
        <v>-14.92226125162858</v>
      </c>
    </row>
    <row r="12" spans="1:27" ht="15.6" customHeight="1" x14ac:dyDescent="0.25">
      <c r="A12" s="213" t="s">
        <v>6</v>
      </c>
      <c r="B12" s="214">
        <v>118351</v>
      </c>
      <c r="C12" s="214">
        <v>124496</v>
      </c>
      <c r="D12" s="214">
        <v>118351</v>
      </c>
      <c r="E12" s="214">
        <v>124496</v>
      </c>
      <c r="F12" s="215">
        <v>5.1921825755591442</v>
      </c>
    </row>
    <row r="13" spans="1:27" ht="15.6" customHeight="1" x14ac:dyDescent="0.25">
      <c r="A13" s="213" t="s">
        <v>175</v>
      </c>
      <c r="B13" s="214">
        <v>72571</v>
      </c>
      <c r="C13" s="214">
        <v>16267</v>
      </c>
      <c r="D13" s="214">
        <v>72571</v>
      </c>
      <c r="E13" s="214">
        <v>16267</v>
      </c>
      <c r="F13" s="215">
        <v>-77.584710145926067</v>
      </c>
    </row>
    <row r="14" spans="1:27" ht="15.6" customHeight="1" x14ac:dyDescent="0.25">
      <c r="A14" s="213" t="s">
        <v>148</v>
      </c>
      <c r="B14" s="214">
        <v>1128563</v>
      </c>
      <c r="C14" s="214">
        <v>1334999</v>
      </c>
      <c r="D14" s="214">
        <v>1128563</v>
      </c>
      <c r="E14" s="214">
        <v>1334999</v>
      </c>
      <c r="F14" s="215">
        <v>18.291934079001351</v>
      </c>
    </row>
    <row r="15" spans="1:27" ht="15.6" customHeight="1" x14ac:dyDescent="0.25">
      <c r="A15" s="213" t="s">
        <v>145</v>
      </c>
      <c r="B15" s="214">
        <v>2039022</v>
      </c>
      <c r="C15" s="214">
        <v>1594245</v>
      </c>
      <c r="D15" s="214">
        <v>2039022</v>
      </c>
      <c r="E15" s="214">
        <v>1594245</v>
      </c>
      <c r="F15" s="215">
        <v>-21.81325164711318</v>
      </c>
    </row>
    <row r="16" spans="1:27" ht="15.6" customHeight="1" x14ac:dyDescent="0.5">
      <c r="A16" s="213" t="s">
        <v>144</v>
      </c>
      <c r="B16" s="214">
        <v>2184615</v>
      </c>
      <c r="C16" s="214">
        <v>2247940</v>
      </c>
      <c r="D16" s="214">
        <v>2184615</v>
      </c>
      <c r="E16" s="214">
        <v>2247940</v>
      </c>
      <c r="F16" s="215">
        <v>2.8986800877957961</v>
      </c>
      <c r="G16" s="1"/>
    </row>
    <row r="17" spans="1:7" ht="15.6" customHeight="1" x14ac:dyDescent="0.35">
      <c r="A17" s="213" t="s">
        <v>150</v>
      </c>
      <c r="B17" s="214">
        <v>669633</v>
      </c>
      <c r="C17" s="214">
        <v>1074793</v>
      </c>
      <c r="D17" s="214">
        <v>669633</v>
      </c>
      <c r="E17" s="214">
        <v>1074793</v>
      </c>
      <c r="F17" s="215">
        <v>60.504783963753283</v>
      </c>
      <c r="G17" s="2"/>
    </row>
    <row r="18" spans="1:7" ht="15.6" customHeight="1" x14ac:dyDescent="0.25">
      <c r="A18" s="213" t="s">
        <v>147</v>
      </c>
      <c r="B18" s="214">
        <v>53275</v>
      </c>
      <c r="C18" s="214">
        <v>7125</v>
      </c>
      <c r="D18" s="214">
        <v>53275</v>
      </c>
      <c r="E18" s="214">
        <v>7125</v>
      </c>
      <c r="F18" s="215">
        <v>-86.625997184420456</v>
      </c>
    </row>
    <row r="19" spans="1:7" ht="15.6" customHeight="1" x14ac:dyDescent="0.25">
      <c r="A19" s="213" t="s">
        <v>143</v>
      </c>
      <c r="B19" s="214">
        <v>362600</v>
      </c>
      <c r="C19" s="214">
        <v>245799</v>
      </c>
      <c r="D19" s="214">
        <v>362600</v>
      </c>
      <c r="E19" s="214">
        <v>245799</v>
      </c>
      <c r="F19" s="215">
        <v>-32.212079426365143</v>
      </c>
    </row>
    <row r="20" spans="1:7" ht="15.6" customHeight="1" x14ac:dyDescent="0.25">
      <c r="A20" s="213" t="s">
        <v>142</v>
      </c>
      <c r="B20" s="214">
        <v>725050</v>
      </c>
      <c r="C20" s="214">
        <v>960951</v>
      </c>
      <c r="D20" s="214">
        <v>725050</v>
      </c>
      <c r="E20" s="214">
        <v>960951</v>
      </c>
      <c r="F20" s="215">
        <v>32.535825115509283</v>
      </c>
    </row>
    <row r="21" spans="1:7" ht="15.6" customHeight="1" x14ac:dyDescent="0.25">
      <c r="A21" s="213" t="s">
        <v>149</v>
      </c>
      <c r="B21" s="214">
        <v>1760007</v>
      </c>
      <c r="C21" s="214">
        <v>1493971</v>
      </c>
      <c r="D21" s="214">
        <v>1760007</v>
      </c>
      <c r="E21" s="214">
        <v>1493971</v>
      </c>
      <c r="F21" s="215">
        <v>-15.11562169923188</v>
      </c>
    </row>
    <row r="22" spans="1:7" ht="15.6" customHeight="1" x14ac:dyDescent="0.25">
      <c r="A22" s="213" t="s">
        <v>146</v>
      </c>
      <c r="B22" s="214">
        <v>170616</v>
      </c>
      <c r="C22" s="214">
        <v>153317</v>
      </c>
      <c r="D22" s="214">
        <v>170616</v>
      </c>
      <c r="E22" s="214">
        <v>153317</v>
      </c>
      <c r="F22" s="215">
        <v>-10.13914287053969</v>
      </c>
    </row>
    <row r="23" spans="1:7" ht="15.6" customHeight="1" x14ac:dyDescent="0.25">
      <c r="A23" s="213" t="s">
        <v>165</v>
      </c>
      <c r="B23" s="214">
        <v>196813</v>
      </c>
      <c r="C23" s="214">
        <v>93940</v>
      </c>
      <c r="D23" s="214">
        <v>196813</v>
      </c>
      <c r="E23" s="214">
        <v>93940</v>
      </c>
      <c r="F23" s="215">
        <v>-52.269413097712039</v>
      </c>
    </row>
    <row r="24" spans="1:7" ht="15.6" customHeight="1" x14ac:dyDescent="0.25">
      <c r="A24" s="213" t="s">
        <v>141</v>
      </c>
      <c r="B24" s="214">
        <v>240790</v>
      </c>
      <c r="C24" s="214">
        <v>124738</v>
      </c>
      <c r="D24" s="214">
        <v>240790</v>
      </c>
      <c r="E24" s="214">
        <v>124738</v>
      </c>
      <c r="F24" s="215">
        <v>-48.196353669172311</v>
      </c>
    </row>
    <row r="25" spans="1:7" ht="15.6" customHeight="1" x14ac:dyDescent="0.25">
      <c r="A25" s="213" t="s">
        <v>140</v>
      </c>
      <c r="B25" s="214">
        <v>1</v>
      </c>
      <c r="C25" s="214">
        <v>0</v>
      </c>
      <c r="D25" s="214">
        <v>1</v>
      </c>
      <c r="E25" s="214">
        <v>0</v>
      </c>
      <c r="F25" s="215">
        <v>-100</v>
      </c>
    </row>
    <row r="26" spans="1:7" ht="15.6" customHeight="1" x14ac:dyDescent="0.25">
      <c r="A26" s="213" t="s">
        <v>152</v>
      </c>
      <c r="B26" s="214">
        <v>162768</v>
      </c>
      <c r="C26" s="214">
        <v>119790</v>
      </c>
      <c r="D26" s="214">
        <v>162768</v>
      </c>
      <c r="E26" s="214">
        <v>119790</v>
      </c>
      <c r="F26" s="215">
        <v>-26.404452963727511</v>
      </c>
    </row>
    <row r="27" spans="1:7" ht="15.6" customHeight="1" x14ac:dyDescent="0.25">
      <c r="A27" s="213" t="s">
        <v>173</v>
      </c>
      <c r="B27" s="214">
        <v>189734</v>
      </c>
      <c r="C27" s="214">
        <v>155523</v>
      </c>
      <c r="D27" s="214">
        <v>189734</v>
      </c>
      <c r="E27" s="214">
        <v>155523</v>
      </c>
      <c r="F27" s="215">
        <v>-18.031032919771889</v>
      </c>
    </row>
    <row r="28" spans="1:7" ht="15.6" customHeight="1" x14ac:dyDescent="0.25">
      <c r="A28" s="213" t="s">
        <v>177</v>
      </c>
      <c r="B28" s="214">
        <v>63703</v>
      </c>
      <c r="C28" s="214">
        <v>99107</v>
      </c>
      <c r="D28" s="214">
        <v>63703</v>
      </c>
      <c r="E28" s="214">
        <v>99107</v>
      </c>
      <c r="F28" s="215">
        <v>55.576660439853697</v>
      </c>
    </row>
    <row r="29" spans="1:7" ht="15.6" customHeight="1" x14ac:dyDescent="0.25">
      <c r="A29" s="213" t="s">
        <v>178</v>
      </c>
      <c r="B29" s="214">
        <v>388384</v>
      </c>
      <c r="C29" s="214">
        <v>192386</v>
      </c>
      <c r="D29" s="214">
        <v>388384</v>
      </c>
      <c r="E29" s="214">
        <v>192386</v>
      </c>
      <c r="F29" s="215">
        <v>-50.46500370767076</v>
      </c>
    </row>
    <row r="30" spans="1:7" ht="15.6" customHeight="1" x14ac:dyDescent="0.25">
      <c r="A30" s="213" t="s">
        <v>179</v>
      </c>
      <c r="B30" s="214">
        <v>195496</v>
      </c>
      <c r="C30" s="214">
        <v>134123</v>
      </c>
      <c r="D30" s="214">
        <v>195496</v>
      </c>
      <c r="E30" s="214">
        <v>134123</v>
      </c>
      <c r="F30" s="215">
        <v>-31.393481196546219</v>
      </c>
    </row>
    <row r="31" spans="1:7" ht="15.6" customHeight="1" x14ac:dyDescent="0.25">
      <c r="A31" s="213" t="s">
        <v>180</v>
      </c>
      <c r="B31" s="214">
        <v>2379394</v>
      </c>
      <c r="C31" s="214">
        <v>1792370</v>
      </c>
      <c r="D31" s="214">
        <v>2379394</v>
      </c>
      <c r="E31" s="214">
        <v>1792370</v>
      </c>
      <c r="F31" s="215">
        <v>-24.67115576487123</v>
      </c>
    </row>
    <row r="32" spans="1:7" ht="15.6" customHeight="1" x14ac:dyDescent="0.25">
      <c r="A32" s="213" t="s">
        <v>181</v>
      </c>
      <c r="B32" s="214">
        <v>1313511</v>
      </c>
      <c r="C32" s="214">
        <v>1363147</v>
      </c>
      <c r="D32" s="214">
        <v>1313511</v>
      </c>
      <c r="E32" s="214">
        <v>1363147</v>
      </c>
      <c r="F32" s="215">
        <v>3.7788796591730138</v>
      </c>
    </row>
    <row r="33" spans="1:6" ht="15.6" customHeight="1" x14ac:dyDescent="0.25">
      <c r="A33" s="213" t="s">
        <v>182</v>
      </c>
      <c r="B33" s="214">
        <v>118767</v>
      </c>
      <c r="C33" s="214">
        <v>122221</v>
      </c>
      <c r="D33" s="214">
        <v>118767</v>
      </c>
      <c r="E33" s="214">
        <v>122221</v>
      </c>
      <c r="F33" s="215">
        <v>2.9082152449754521</v>
      </c>
    </row>
    <row r="34" spans="1:6" ht="15.6" customHeight="1" x14ac:dyDescent="0.25">
      <c r="A34" s="213" t="s">
        <v>183</v>
      </c>
      <c r="B34" s="214">
        <v>54619</v>
      </c>
      <c r="C34" s="214">
        <v>33731</v>
      </c>
      <c r="D34" s="214">
        <v>54619</v>
      </c>
      <c r="E34" s="214">
        <v>33731</v>
      </c>
      <c r="F34" s="215">
        <v>-38.243102217177167</v>
      </c>
    </row>
    <row r="35" spans="1:6" ht="15.6" customHeight="1" x14ac:dyDescent="0.25">
      <c r="A35" s="217" t="s">
        <v>153</v>
      </c>
      <c r="B35" s="218">
        <f>SUM(B7:B34)</f>
        <v>17370669</v>
      </c>
      <c r="C35" s="218">
        <f>SUM(C7:C34)</f>
        <v>15661231</v>
      </c>
      <c r="D35" s="218">
        <f>SUM(D7:D34)</f>
        <v>17370669</v>
      </c>
      <c r="E35" s="218">
        <f>SUM(E7:E34)</f>
        <v>15661231</v>
      </c>
      <c r="F35" s="219">
        <f>E35*100/D35-100</f>
        <v>-9.8409451011932845</v>
      </c>
    </row>
    <row r="36" spans="1:6" ht="15.6" customHeight="1" x14ac:dyDescent="0.25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6" priority="2">
      <formula>MOD(ROW(),2)=0</formula>
    </cfRule>
  </conditionalFormatting>
  <conditionalFormatting sqref="F7:F35">
    <cfRule type="expression" dxfId="1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3AB2C-AC16-4FA1-8553-D6CFB62DF045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 x14ac:dyDescent="0.25">
      <c r="A6" s="281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14" ht="15.6" customHeight="1" x14ac:dyDescent="0.25">
      <c r="A7" s="213" t="s">
        <v>18</v>
      </c>
      <c r="B7" s="214">
        <v>442133</v>
      </c>
      <c r="C7" s="214">
        <v>353040</v>
      </c>
      <c r="D7" s="214">
        <v>442133</v>
      </c>
      <c r="E7" s="214">
        <v>353040</v>
      </c>
      <c r="F7" s="215">
        <v>-20.150723877204371</v>
      </c>
      <c r="G7" s="6"/>
    </row>
    <row r="8" spans="1:14" s="33" customFormat="1" ht="15.6" customHeight="1" x14ac:dyDescent="0.2">
      <c r="A8" s="213" t="s">
        <v>11</v>
      </c>
      <c r="B8" s="214">
        <v>3500</v>
      </c>
      <c r="C8" s="214">
        <v>0</v>
      </c>
      <c r="D8" s="214">
        <v>3500</v>
      </c>
      <c r="E8" s="214">
        <v>0</v>
      </c>
      <c r="F8" s="215">
        <v>-100</v>
      </c>
    </row>
    <row r="9" spans="1:14" ht="15.6" customHeight="1" x14ac:dyDescent="0.25">
      <c r="A9" s="213" t="s">
        <v>8</v>
      </c>
      <c r="B9" s="214">
        <v>6400</v>
      </c>
      <c r="C9" s="214">
        <v>0</v>
      </c>
      <c r="D9" s="214">
        <v>6400</v>
      </c>
      <c r="E9" s="214">
        <v>0</v>
      </c>
      <c r="F9" s="215">
        <v>-100</v>
      </c>
      <c r="G9" s="6"/>
    </row>
    <row r="10" spans="1:14" ht="15.6" customHeight="1" x14ac:dyDescent="0.25">
      <c r="A10" s="213" t="s">
        <v>10</v>
      </c>
      <c r="B10" s="214">
        <v>23657</v>
      </c>
      <c r="C10" s="214">
        <v>27068</v>
      </c>
      <c r="D10" s="214">
        <v>23657</v>
      </c>
      <c r="E10" s="214">
        <v>27068</v>
      </c>
      <c r="F10" s="215">
        <v>14.41856532950078</v>
      </c>
    </row>
    <row r="11" spans="1:14" ht="15.6" customHeight="1" x14ac:dyDescent="0.25">
      <c r="A11" s="213" t="s">
        <v>9</v>
      </c>
      <c r="B11" s="214">
        <v>1129184</v>
      </c>
      <c r="C11" s="214">
        <v>868151</v>
      </c>
      <c r="D11" s="214">
        <v>1129184</v>
      </c>
      <c r="E11" s="214">
        <v>868151</v>
      </c>
      <c r="F11" s="215">
        <v>-23.11695879502366</v>
      </c>
    </row>
    <row r="12" spans="1:14" ht="15.6" customHeight="1" x14ac:dyDescent="0.25">
      <c r="A12" s="213" t="s">
        <v>6</v>
      </c>
      <c r="B12" s="214">
        <v>0</v>
      </c>
      <c r="C12" s="214">
        <v>0</v>
      </c>
      <c r="D12" s="214">
        <v>0</v>
      </c>
      <c r="E12" s="214">
        <v>0</v>
      </c>
      <c r="F12" s="215"/>
    </row>
    <row r="13" spans="1:14" ht="15.6" customHeight="1" x14ac:dyDescent="0.25">
      <c r="A13" s="213" t="s">
        <v>175</v>
      </c>
      <c r="B13" s="214">
        <v>62381</v>
      </c>
      <c r="C13" s="214">
        <v>9492</v>
      </c>
      <c r="D13" s="214">
        <v>62381</v>
      </c>
      <c r="E13" s="214">
        <v>9492</v>
      </c>
      <c r="F13" s="215">
        <v>-84.783828409291289</v>
      </c>
    </row>
    <row r="14" spans="1:14" ht="15.6" customHeight="1" x14ac:dyDescent="0.25">
      <c r="A14" s="213" t="s">
        <v>148</v>
      </c>
      <c r="B14" s="214">
        <v>332364</v>
      </c>
      <c r="C14" s="214">
        <v>475061</v>
      </c>
      <c r="D14" s="214">
        <v>332364</v>
      </c>
      <c r="E14" s="214">
        <v>475061</v>
      </c>
      <c r="F14" s="215">
        <v>42.933951932218889</v>
      </c>
    </row>
    <row r="15" spans="1:14" ht="15.6" customHeight="1" x14ac:dyDescent="0.25">
      <c r="A15" s="213" t="s">
        <v>145</v>
      </c>
      <c r="B15" s="214">
        <v>1618798</v>
      </c>
      <c r="C15" s="214">
        <v>1196471</v>
      </c>
      <c r="D15" s="214">
        <v>1618798</v>
      </c>
      <c r="E15" s="214">
        <v>1196471</v>
      </c>
      <c r="F15" s="215">
        <v>-26.088925239591351</v>
      </c>
    </row>
    <row r="16" spans="1:14" ht="15.6" customHeight="1" x14ac:dyDescent="0.5">
      <c r="A16" s="213" t="s">
        <v>144</v>
      </c>
      <c r="B16" s="214">
        <v>1595457</v>
      </c>
      <c r="C16" s="214">
        <v>1829355</v>
      </c>
      <c r="D16" s="214">
        <v>1595457</v>
      </c>
      <c r="E16" s="214">
        <v>1829355</v>
      </c>
      <c r="F16" s="215">
        <v>14.66025095004127</v>
      </c>
      <c r="G16" s="1"/>
    </row>
    <row r="17" spans="1:7" ht="15.6" customHeight="1" x14ac:dyDescent="0.35">
      <c r="A17" s="213" t="s">
        <v>150</v>
      </c>
      <c r="B17" s="214">
        <v>399736</v>
      </c>
      <c r="C17" s="214">
        <v>603302</v>
      </c>
      <c r="D17" s="214">
        <v>399736</v>
      </c>
      <c r="E17" s="214">
        <v>603302</v>
      </c>
      <c r="F17" s="215">
        <v>50.925110572978163</v>
      </c>
      <c r="G17" s="2"/>
    </row>
    <row r="18" spans="1:7" ht="15.6" customHeight="1" x14ac:dyDescent="0.25">
      <c r="A18" s="213" t="s">
        <v>147</v>
      </c>
      <c r="B18" s="214">
        <v>52922</v>
      </c>
      <c r="C18" s="214">
        <v>6990</v>
      </c>
      <c r="D18" s="214">
        <v>52922</v>
      </c>
      <c r="E18" s="214">
        <v>6990</v>
      </c>
      <c r="F18" s="215">
        <v>-86.791882392955671</v>
      </c>
    </row>
    <row r="19" spans="1:7" ht="15.6" customHeight="1" x14ac:dyDescent="0.25">
      <c r="A19" s="213" t="s">
        <v>143</v>
      </c>
      <c r="B19" s="214">
        <v>165290</v>
      </c>
      <c r="C19" s="214">
        <v>171157</v>
      </c>
      <c r="D19" s="214">
        <v>165290</v>
      </c>
      <c r="E19" s="214">
        <v>171157</v>
      </c>
      <c r="F19" s="215">
        <v>3.5495190271643802</v>
      </c>
    </row>
    <row r="20" spans="1:7" ht="15.6" customHeight="1" x14ac:dyDescent="0.25">
      <c r="A20" s="213" t="s">
        <v>142</v>
      </c>
      <c r="B20" s="214">
        <v>119538</v>
      </c>
      <c r="C20" s="214">
        <v>113352</v>
      </c>
      <c r="D20" s="214">
        <v>119538</v>
      </c>
      <c r="E20" s="214">
        <v>113352</v>
      </c>
      <c r="F20" s="215">
        <v>-5.1749234553029169</v>
      </c>
    </row>
    <row r="21" spans="1:7" ht="15.6" customHeight="1" x14ac:dyDescent="0.25">
      <c r="A21" s="213" t="s">
        <v>149</v>
      </c>
      <c r="B21" s="214">
        <v>1389678</v>
      </c>
      <c r="C21" s="214">
        <v>1088925</v>
      </c>
      <c r="D21" s="214">
        <v>1389678</v>
      </c>
      <c r="E21" s="214">
        <v>1088925</v>
      </c>
      <c r="F21" s="215">
        <v>-21.64191992677441</v>
      </c>
    </row>
    <row r="22" spans="1:7" ht="15.6" customHeight="1" x14ac:dyDescent="0.25">
      <c r="A22" s="213" t="s">
        <v>146</v>
      </c>
      <c r="B22" s="214">
        <v>124012</v>
      </c>
      <c r="C22" s="214">
        <v>94077</v>
      </c>
      <c r="D22" s="214">
        <v>124012</v>
      </c>
      <c r="E22" s="214">
        <v>94077</v>
      </c>
      <c r="F22" s="215">
        <v>-24.13879302003032</v>
      </c>
    </row>
    <row r="23" spans="1:7" ht="15.6" customHeight="1" x14ac:dyDescent="0.25">
      <c r="A23" s="213" t="s">
        <v>165</v>
      </c>
      <c r="B23" s="214">
        <v>0</v>
      </c>
      <c r="C23" s="214">
        <v>6376</v>
      </c>
      <c r="D23" s="214">
        <v>0</v>
      </c>
      <c r="E23" s="214">
        <v>6376</v>
      </c>
      <c r="F23" s="215"/>
    </row>
    <row r="24" spans="1:7" ht="15.6" customHeight="1" x14ac:dyDescent="0.25">
      <c r="A24" s="213" t="s">
        <v>141</v>
      </c>
      <c r="B24" s="214">
        <v>0</v>
      </c>
      <c r="C24" s="214">
        <v>0</v>
      </c>
      <c r="D24" s="214">
        <v>0</v>
      </c>
      <c r="E24" s="214">
        <v>0</v>
      </c>
      <c r="F24" s="215"/>
    </row>
    <row r="25" spans="1:7" ht="15.6" customHeight="1" x14ac:dyDescent="0.25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7" ht="15.6" customHeight="1" x14ac:dyDescent="0.25">
      <c r="A26" s="213" t="s">
        <v>152</v>
      </c>
      <c r="B26" s="214">
        <v>116242</v>
      </c>
      <c r="C26" s="214">
        <v>73422</v>
      </c>
      <c r="D26" s="214">
        <v>116242</v>
      </c>
      <c r="E26" s="214">
        <v>73422</v>
      </c>
      <c r="F26" s="215">
        <v>-36.836943617625302</v>
      </c>
    </row>
    <row r="27" spans="1:7" ht="15.6" customHeight="1" x14ac:dyDescent="0.25">
      <c r="A27" s="213" t="s">
        <v>173</v>
      </c>
      <c r="B27" s="214">
        <v>0</v>
      </c>
      <c r="C27" s="214">
        <v>0</v>
      </c>
      <c r="D27" s="214">
        <v>0</v>
      </c>
      <c r="E27" s="214">
        <v>0</v>
      </c>
      <c r="F27" s="215"/>
    </row>
    <row r="28" spans="1:7" ht="15.6" customHeight="1" x14ac:dyDescent="0.25">
      <c r="A28" s="213" t="s">
        <v>177</v>
      </c>
      <c r="B28" s="214">
        <v>32911</v>
      </c>
      <c r="C28" s="214">
        <v>34817</v>
      </c>
      <c r="D28" s="214">
        <v>32911</v>
      </c>
      <c r="E28" s="214">
        <v>34817</v>
      </c>
      <c r="F28" s="215">
        <v>5.7913767433380912</v>
      </c>
    </row>
    <row r="29" spans="1:7" ht="15.6" customHeight="1" x14ac:dyDescent="0.25">
      <c r="A29" s="213" t="s">
        <v>178</v>
      </c>
      <c r="B29" s="214">
        <v>19526</v>
      </c>
      <c r="C29" s="214">
        <v>21630</v>
      </c>
      <c r="D29" s="214">
        <v>19526</v>
      </c>
      <c r="E29" s="214">
        <v>21630</v>
      </c>
      <c r="F29" s="215">
        <v>10.77537642118202</v>
      </c>
    </row>
    <row r="30" spans="1:7" ht="15.6" customHeight="1" x14ac:dyDescent="0.25">
      <c r="A30" s="213" t="s">
        <v>179</v>
      </c>
      <c r="B30" s="214">
        <v>56054</v>
      </c>
      <c r="C30" s="214">
        <v>18175</v>
      </c>
      <c r="D30" s="214">
        <v>56054</v>
      </c>
      <c r="E30" s="214">
        <v>18175</v>
      </c>
      <c r="F30" s="215">
        <v>-67.575908944945951</v>
      </c>
    </row>
    <row r="31" spans="1:7" ht="15.6" customHeight="1" x14ac:dyDescent="0.25">
      <c r="A31" s="213" t="s">
        <v>180</v>
      </c>
      <c r="B31" s="214">
        <v>1330467</v>
      </c>
      <c r="C31" s="214">
        <v>1160306</v>
      </c>
      <c r="D31" s="214">
        <v>1330467</v>
      </c>
      <c r="E31" s="214">
        <v>1160306</v>
      </c>
      <c r="F31" s="215">
        <v>-12.7895693767677</v>
      </c>
    </row>
    <row r="32" spans="1:7" ht="15.6" customHeight="1" x14ac:dyDescent="0.25">
      <c r="A32" s="213" t="s">
        <v>181</v>
      </c>
      <c r="B32" s="214">
        <v>255018</v>
      </c>
      <c r="C32" s="214">
        <v>262429</v>
      </c>
      <c r="D32" s="214">
        <v>255018</v>
      </c>
      <c r="E32" s="214">
        <v>262429</v>
      </c>
      <c r="F32" s="215">
        <v>2.9060693754950648</v>
      </c>
    </row>
    <row r="33" spans="1:6" ht="15.6" customHeight="1" x14ac:dyDescent="0.25">
      <c r="A33" s="213" t="s">
        <v>182</v>
      </c>
      <c r="B33" s="214">
        <v>0</v>
      </c>
      <c r="C33" s="214">
        <v>0</v>
      </c>
      <c r="D33" s="214">
        <v>0</v>
      </c>
      <c r="E33" s="214">
        <v>0</v>
      </c>
      <c r="F33" s="215"/>
    </row>
    <row r="34" spans="1:6" ht="15.6" customHeight="1" x14ac:dyDescent="0.25">
      <c r="A34" s="213" t="s">
        <v>183</v>
      </c>
      <c r="B34" s="214">
        <v>7980</v>
      </c>
      <c r="C34" s="214">
        <v>9277</v>
      </c>
      <c r="D34" s="214">
        <v>7980</v>
      </c>
      <c r="E34" s="214">
        <v>9277</v>
      </c>
      <c r="F34" s="215">
        <v>16.253132832080201</v>
      </c>
    </row>
    <row r="35" spans="1:6" ht="15.6" customHeight="1" x14ac:dyDescent="0.25">
      <c r="A35" s="217" t="s">
        <v>153</v>
      </c>
      <c r="B35" s="218">
        <f>SUM(B7:B34)</f>
        <v>9283248</v>
      </c>
      <c r="C35" s="218">
        <f>SUM(C7:C34)</f>
        <v>8422873</v>
      </c>
      <c r="D35" s="218">
        <f>SUM(D7:D34)</f>
        <v>9283248</v>
      </c>
      <c r="E35" s="218">
        <f>SUM(E7:E34)</f>
        <v>8422873</v>
      </c>
      <c r="F35" s="219">
        <f>E35*100/D35-100</f>
        <v>-9.2680385141062658</v>
      </c>
    </row>
    <row r="36" spans="1:6" ht="15.6" customHeight="1" x14ac:dyDescent="0.25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4" priority="2">
      <formula>MOD(ROW(),2)=0</formula>
    </cfRule>
  </conditionalFormatting>
  <conditionalFormatting sqref="F7:F35">
    <cfRule type="expression" dxfId="1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A9053-7701-484A-92BD-86670D3A8AE0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 x14ac:dyDescent="0.25">
      <c r="A6" s="281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14" ht="15.6" customHeight="1" x14ac:dyDescent="0.25">
      <c r="A7" s="213" t="s">
        <v>18</v>
      </c>
      <c r="B7" s="214">
        <v>332554</v>
      </c>
      <c r="C7" s="214">
        <v>120066</v>
      </c>
      <c r="D7" s="214">
        <v>332554</v>
      </c>
      <c r="E7" s="214">
        <v>120066</v>
      </c>
      <c r="F7" s="215">
        <v>-63.895788353169714</v>
      </c>
      <c r="G7" s="6"/>
    </row>
    <row r="8" spans="1:14" ht="15.6" customHeight="1" x14ac:dyDescent="0.25">
      <c r="A8" s="213" t="s">
        <v>11</v>
      </c>
      <c r="B8" s="214">
        <v>42080</v>
      </c>
      <c r="C8" s="214">
        <v>59879</v>
      </c>
      <c r="D8" s="214">
        <v>42080</v>
      </c>
      <c r="E8" s="214">
        <v>59879</v>
      </c>
      <c r="F8" s="215">
        <v>42.298003802281357</v>
      </c>
    </row>
    <row r="9" spans="1:14" ht="15.6" customHeight="1" x14ac:dyDescent="0.25">
      <c r="A9" s="213" t="s">
        <v>8</v>
      </c>
      <c r="B9" s="214">
        <v>23478</v>
      </c>
      <c r="C9" s="214">
        <v>8801</v>
      </c>
      <c r="D9" s="214">
        <v>23478</v>
      </c>
      <c r="E9" s="214">
        <v>8801</v>
      </c>
      <c r="F9" s="215">
        <v>-62.513842746400883</v>
      </c>
    </row>
    <row r="10" spans="1:14" ht="15.6" customHeight="1" x14ac:dyDescent="0.25">
      <c r="A10" s="213" t="s">
        <v>10</v>
      </c>
      <c r="B10" s="214">
        <v>183141</v>
      </c>
      <c r="C10" s="214">
        <v>125332</v>
      </c>
      <c r="D10" s="214">
        <v>183141</v>
      </c>
      <c r="E10" s="214">
        <v>125332</v>
      </c>
      <c r="F10" s="215">
        <v>-31.565296683975731</v>
      </c>
    </row>
    <row r="11" spans="1:14" ht="15.6" customHeight="1" x14ac:dyDescent="0.25">
      <c r="A11" s="213" t="s">
        <v>9</v>
      </c>
      <c r="B11" s="214">
        <v>28151</v>
      </c>
      <c r="C11" s="214">
        <v>6679</v>
      </c>
      <c r="D11" s="214">
        <v>28151</v>
      </c>
      <c r="E11" s="214">
        <v>6679</v>
      </c>
      <c r="F11" s="215">
        <v>-76.274377464388479</v>
      </c>
    </row>
    <row r="12" spans="1:14" ht="15.6" customHeight="1" x14ac:dyDescent="0.25">
      <c r="A12" s="213" t="s">
        <v>6</v>
      </c>
      <c r="B12" s="214">
        <v>116836</v>
      </c>
      <c r="C12" s="214">
        <v>119753</v>
      </c>
      <c r="D12" s="214">
        <v>116836</v>
      </c>
      <c r="E12" s="214">
        <v>119753</v>
      </c>
      <c r="F12" s="215">
        <v>2.4966619877435079</v>
      </c>
    </row>
    <row r="13" spans="1:14" ht="15.6" customHeight="1" x14ac:dyDescent="0.25">
      <c r="A13" s="213" t="s">
        <v>175</v>
      </c>
      <c r="B13" s="214">
        <v>10180</v>
      </c>
      <c r="C13" s="214">
        <v>6640</v>
      </c>
      <c r="D13" s="214">
        <v>10180</v>
      </c>
      <c r="E13" s="214">
        <v>6640</v>
      </c>
      <c r="F13" s="215">
        <v>-34.774066797642433</v>
      </c>
    </row>
    <row r="14" spans="1:14" ht="15.6" customHeight="1" x14ac:dyDescent="0.25">
      <c r="A14" s="213" t="s">
        <v>148</v>
      </c>
      <c r="B14" s="214">
        <v>241920</v>
      </c>
      <c r="C14" s="214">
        <v>217288</v>
      </c>
      <c r="D14" s="214">
        <v>241920</v>
      </c>
      <c r="E14" s="214">
        <v>217288</v>
      </c>
      <c r="F14" s="215">
        <v>-10.1818783068783</v>
      </c>
    </row>
    <row r="15" spans="1:14" ht="15.6" customHeight="1" x14ac:dyDescent="0.25">
      <c r="A15" s="213" t="s">
        <v>145</v>
      </c>
      <c r="B15" s="214">
        <v>164477</v>
      </c>
      <c r="C15" s="214">
        <v>122473</v>
      </c>
      <c r="D15" s="214">
        <v>164477</v>
      </c>
      <c r="E15" s="214">
        <v>122473</v>
      </c>
      <c r="F15" s="215">
        <v>-25.53791715559014</v>
      </c>
    </row>
    <row r="16" spans="1:14" ht="15.6" customHeight="1" x14ac:dyDescent="0.5">
      <c r="A16" s="213" t="s">
        <v>144</v>
      </c>
      <c r="B16" s="214">
        <v>558746</v>
      </c>
      <c r="C16" s="214">
        <v>379159</v>
      </c>
      <c r="D16" s="214">
        <v>558746</v>
      </c>
      <c r="E16" s="214">
        <v>379159</v>
      </c>
      <c r="F16" s="215">
        <v>-32.14108020460101</v>
      </c>
      <c r="G16" s="1"/>
    </row>
    <row r="17" spans="1:7" ht="15.6" customHeight="1" x14ac:dyDescent="0.35">
      <c r="A17" s="213" t="s">
        <v>150</v>
      </c>
      <c r="B17" s="214">
        <v>255465</v>
      </c>
      <c r="C17" s="214">
        <v>466698</v>
      </c>
      <c r="D17" s="214">
        <v>255465</v>
      </c>
      <c r="E17" s="214">
        <v>466698</v>
      </c>
      <c r="F17" s="215">
        <v>82.685690799131009</v>
      </c>
      <c r="G17" s="2"/>
    </row>
    <row r="18" spans="1:7" ht="15.6" customHeight="1" x14ac:dyDescent="0.25">
      <c r="A18" s="213" t="s">
        <v>147</v>
      </c>
      <c r="B18" s="214">
        <v>0</v>
      </c>
      <c r="C18" s="214">
        <v>0</v>
      </c>
      <c r="D18" s="214">
        <v>0</v>
      </c>
      <c r="E18" s="214">
        <v>0</v>
      </c>
      <c r="F18" s="215"/>
    </row>
    <row r="19" spans="1:7" ht="15.6" customHeight="1" x14ac:dyDescent="0.25">
      <c r="A19" s="213" t="s">
        <v>143</v>
      </c>
      <c r="B19" s="214">
        <v>189618</v>
      </c>
      <c r="C19" s="214">
        <v>71161</v>
      </c>
      <c r="D19" s="214">
        <v>189618</v>
      </c>
      <c r="E19" s="214">
        <v>71161</v>
      </c>
      <c r="F19" s="215">
        <v>-62.471389846955447</v>
      </c>
    </row>
    <row r="20" spans="1:7" ht="15.6" customHeight="1" x14ac:dyDescent="0.25">
      <c r="A20" s="213" t="s">
        <v>142</v>
      </c>
      <c r="B20" s="214">
        <v>530134</v>
      </c>
      <c r="C20" s="214">
        <v>806175</v>
      </c>
      <c r="D20" s="214">
        <v>530134</v>
      </c>
      <c r="E20" s="214">
        <v>806175</v>
      </c>
      <c r="F20" s="215">
        <v>52.070042668457397</v>
      </c>
    </row>
    <row r="21" spans="1:7" ht="15.6" customHeight="1" x14ac:dyDescent="0.25">
      <c r="A21" s="213" t="s">
        <v>149</v>
      </c>
      <c r="B21" s="214">
        <v>369381</v>
      </c>
      <c r="C21" s="214">
        <v>403540</v>
      </c>
      <c r="D21" s="214">
        <v>369381</v>
      </c>
      <c r="E21" s="214">
        <v>403540</v>
      </c>
      <c r="F21" s="215">
        <v>9.2476332025740362</v>
      </c>
    </row>
    <row r="22" spans="1:7" ht="15.6" customHeight="1" x14ac:dyDescent="0.25">
      <c r="A22" s="213" t="s">
        <v>146</v>
      </c>
      <c r="B22" s="214">
        <v>15500</v>
      </c>
      <c r="C22" s="214">
        <v>27101</v>
      </c>
      <c r="D22" s="214">
        <v>15500</v>
      </c>
      <c r="E22" s="214">
        <v>27101</v>
      </c>
      <c r="F22" s="215">
        <v>74.845161290322579</v>
      </c>
    </row>
    <row r="23" spans="1:7" ht="15.6" customHeight="1" x14ac:dyDescent="0.25">
      <c r="A23" s="213" t="s">
        <v>165</v>
      </c>
      <c r="B23" s="214">
        <v>179007</v>
      </c>
      <c r="C23" s="214">
        <v>78351</v>
      </c>
      <c r="D23" s="214">
        <v>179007</v>
      </c>
      <c r="E23" s="214">
        <v>78351</v>
      </c>
      <c r="F23" s="215">
        <v>-56.23020328813957</v>
      </c>
    </row>
    <row r="24" spans="1:7" ht="15.6" customHeight="1" x14ac:dyDescent="0.25">
      <c r="A24" s="213" t="s">
        <v>141</v>
      </c>
      <c r="B24" s="214">
        <v>217105</v>
      </c>
      <c r="C24" s="214">
        <v>92996</v>
      </c>
      <c r="D24" s="214">
        <v>217105</v>
      </c>
      <c r="E24" s="214">
        <v>92996</v>
      </c>
      <c r="F24" s="215">
        <v>-57.165426867184081</v>
      </c>
    </row>
    <row r="25" spans="1:7" ht="15.6" customHeight="1" x14ac:dyDescent="0.25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7" ht="15.6" customHeight="1" x14ac:dyDescent="0.25">
      <c r="A26" s="213" t="s">
        <v>152</v>
      </c>
      <c r="B26" s="214">
        <v>20975</v>
      </c>
      <c r="C26" s="214">
        <v>13973</v>
      </c>
      <c r="D26" s="214">
        <v>20975</v>
      </c>
      <c r="E26" s="214">
        <v>13973</v>
      </c>
      <c r="F26" s="215">
        <v>-33.382598331346841</v>
      </c>
    </row>
    <row r="27" spans="1:7" ht="15.6" customHeight="1" x14ac:dyDescent="0.25">
      <c r="A27" s="213" t="s">
        <v>173</v>
      </c>
      <c r="B27" s="214">
        <v>72223</v>
      </c>
      <c r="C27" s="214">
        <v>91379</v>
      </c>
      <c r="D27" s="214">
        <v>72223</v>
      </c>
      <c r="E27" s="214">
        <v>91379</v>
      </c>
      <c r="F27" s="215">
        <v>26.52340667100508</v>
      </c>
    </row>
    <row r="28" spans="1:7" ht="15.6" customHeight="1" x14ac:dyDescent="0.25">
      <c r="A28" s="213" t="s">
        <v>177</v>
      </c>
      <c r="B28" s="214">
        <v>4303</v>
      </c>
      <c r="C28" s="214">
        <v>18359</v>
      </c>
      <c r="D28" s="214">
        <v>4303</v>
      </c>
      <c r="E28" s="214">
        <v>18359</v>
      </c>
      <c r="F28" s="215">
        <v>326.65582151986979</v>
      </c>
    </row>
    <row r="29" spans="1:7" ht="15.6" customHeight="1" x14ac:dyDescent="0.25">
      <c r="A29" s="213" t="s">
        <v>178</v>
      </c>
      <c r="B29" s="214">
        <v>309098</v>
      </c>
      <c r="C29" s="214">
        <v>124793</v>
      </c>
      <c r="D29" s="214">
        <v>309098</v>
      </c>
      <c r="E29" s="214">
        <v>124793</v>
      </c>
      <c r="F29" s="215">
        <v>-59.62672032818071</v>
      </c>
    </row>
    <row r="30" spans="1:7" ht="15.6" customHeight="1" x14ac:dyDescent="0.25">
      <c r="A30" s="213" t="s">
        <v>179</v>
      </c>
      <c r="B30" s="214">
        <v>131623</v>
      </c>
      <c r="C30" s="214">
        <v>97711</v>
      </c>
      <c r="D30" s="214">
        <v>131623</v>
      </c>
      <c r="E30" s="214">
        <v>97711</v>
      </c>
      <c r="F30" s="215">
        <v>-25.76449404739293</v>
      </c>
    </row>
    <row r="31" spans="1:7" ht="15.6" customHeight="1" x14ac:dyDescent="0.25">
      <c r="A31" s="213" t="s">
        <v>180</v>
      </c>
      <c r="B31" s="214">
        <v>961313</v>
      </c>
      <c r="C31" s="214">
        <v>549599</v>
      </c>
      <c r="D31" s="214">
        <v>961313</v>
      </c>
      <c r="E31" s="214">
        <v>549599</v>
      </c>
      <c r="F31" s="215">
        <v>-42.828298379404004</v>
      </c>
    </row>
    <row r="32" spans="1:7" ht="15.6" customHeight="1" x14ac:dyDescent="0.25">
      <c r="A32" s="213" t="s">
        <v>181</v>
      </c>
      <c r="B32" s="214">
        <v>196511</v>
      </c>
      <c r="C32" s="214">
        <v>143270</v>
      </c>
      <c r="D32" s="214">
        <v>196511</v>
      </c>
      <c r="E32" s="214">
        <v>143270</v>
      </c>
      <c r="F32" s="215">
        <v>-27.093139824233759</v>
      </c>
    </row>
    <row r="33" spans="1:7" ht="15.6" customHeight="1" x14ac:dyDescent="0.25">
      <c r="A33" s="213" t="s">
        <v>182</v>
      </c>
      <c r="B33" s="214">
        <v>3505</v>
      </c>
      <c r="C33" s="214">
        <v>4346</v>
      </c>
      <c r="D33" s="214">
        <v>3505</v>
      </c>
      <c r="E33" s="214">
        <v>4346</v>
      </c>
      <c r="F33" s="215">
        <v>23.994293865905849</v>
      </c>
    </row>
    <row r="34" spans="1:7" ht="15.6" customHeight="1" x14ac:dyDescent="0.25">
      <c r="A34" s="213" t="s">
        <v>183</v>
      </c>
      <c r="B34" s="214">
        <v>21539</v>
      </c>
      <c r="C34" s="214">
        <v>5510</v>
      </c>
      <c r="D34" s="214">
        <v>21539</v>
      </c>
      <c r="E34" s="214">
        <v>5510</v>
      </c>
      <c r="F34" s="215">
        <v>-74.418496680440128</v>
      </c>
    </row>
    <row r="35" spans="1:7" s="33" customFormat="1" ht="15.6" customHeight="1" x14ac:dyDescent="0.2">
      <c r="A35" s="217" t="s">
        <v>153</v>
      </c>
      <c r="B35" s="218">
        <f>SUM(B7:B34)</f>
        <v>5178863</v>
      </c>
      <c r="C35" s="218">
        <f>SUM(C7:C34)</f>
        <v>4161032</v>
      </c>
      <c r="D35" s="218">
        <f>SUM(D7:D34)</f>
        <v>5178863</v>
      </c>
      <c r="E35" s="218">
        <f>SUM(E7:E34)</f>
        <v>4161032</v>
      </c>
      <c r="F35" s="219">
        <f>E35*100/D35-100</f>
        <v>-19.653561022950399</v>
      </c>
      <c r="G35" s="216"/>
    </row>
    <row r="36" spans="1:7" ht="15.6" customHeight="1" x14ac:dyDescent="0.25">
      <c r="A36" s="46" t="s">
        <v>187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2" priority="2">
      <formula>MOD(ROW(),2)=0</formula>
    </cfRule>
  </conditionalFormatting>
  <conditionalFormatting sqref="F7:F35">
    <cfRule type="expression" dxfId="1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CDDFB-4D62-49B8-981B-FDB466EC5013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 x14ac:dyDescent="0.25">
      <c r="A6" s="281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14" ht="15.6" customHeight="1" x14ac:dyDescent="0.25">
      <c r="A7" s="213" t="s">
        <v>18</v>
      </c>
      <c r="B7" s="214">
        <v>24697</v>
      </c>
      <c r="C7" s="214">
        <v>11879</v>
      </c>
      <c r="D7" s="214">
        <v>24697</v>
      </c>
      <c r="E7" s="214">
        <v>11879</v>
      </c>
      <c r="F7" s="215">
        <v>-51.901040612220108</v>
      </c>
      <c r="G7" s="6"/>
    </row>
    <row r="8" spans="1:14" s="33" customFormat="1" ht="15.6" customHeight="1" x14ac:dyDescent="0.2">
      <c r="A8" s="213" t="s">
        <v>11</v>
      </c>
      <c r="B8" s="214">
        <v>13732</v>
      </c>
      <c r="C8" s="214">
        <v>18887</v>
      </c>
      <c r="D8" s="214">
        <v>13732</v>
      </c>
      <c r="E8" s="214">
        <v>18887</v>
      </c>
      <c r="F8" s="215">
        <v>37.54005243227499</v>
      </c>
      <c r="G8" s="216"/>
    </row>
    <row r="9" spans="1:14" ht="15.6" customHeight="1" x14ac:dyDescent="0.25">
      <c r="A9" s="213" t="s">
        <v>8</v>
      </c>
      <c r="B9" s="214">
        <v>49815</v>
      </c>
      <c r="C9" s="214">
        <v>60280</v>
      </c>
      <c r="D9" s="214">
        <v>49815</v>
      </c>
      <c r="E9" s="214">
        <v>60280</v>
      </c>
      <c r="F9" s="215">
        <v>21.00772859580448</v>
      </c>
      <c r="G9" s="220"/>
    </row>
    <row r="10" spans="1:14" ht="15.6" customHeight="1" x14ac:dyDescent="0.25">
      <c r="A10" s="213" t="s">
        <v>10</v>
      </c>
      <c r="B10" s="214">
        <v>10790</v>
      </c>
      <c r="C10" s="214">
        <v>7308</v>
      </c>
      <c r="D10" s="214">
        <v>10790</v>
      </c>
      <c r="E10" s="214">
        <v>7308</v>
      </c>
      <c r="F10" s="215">
        <v>-32.270620945319727</v>
      </c>
      <c r="G10" s="221"/>
    </row>
    <row r="11" spans="1:14" ht="15.6" customHeight="1" x14ac:dyDescent="0.25">
      <c r="A11" s="213" t="s">
        <v>9</v>
      </c>
      <c r="B11" s="214">
        <v>469074</v>
      </c>
      <c r="C11" s="214">
        <v>508882</v>
      </c>
      <c r="D11" s="214">
        <v>469074</v>
      </c>
      <c r="E11" s="214">
        <v>508882</v>
      </c>
      <c r="F11" s="215">
        <v>8.4865074593774068</v>
      </c>
    </row>
    <row r="12" spans="1:14" ht="15.6" customHeight="1" x14ac:dyDescent="0.25">
      <c r="A12" s="213" t="s">
        <v>6</v>
      </c>
      <c r="B12" s="214">
        <v>1515</v>
      </c>
      <c r="C12" s="214">
        <v>4743</v>
      </c>
      <c r="D12" s="214">
        <v>1515</v>
      </c>
      <c r="E12" s="214">
        <v>4743</v>
      </c>
      <c r="F12" s="215">
        <v>213.0693069306931</v>
      </c>
    </row>
    <row r="13" spans="1:14" ht="15.6" customHeight="1" x14ac:dyDescent="0.25">
      <c r="A13" s="213" t="s">
        <v>175</v>
      </c>
      <c r="B13" s="214">
        <v>10</v>
      </c>
      <c r="C13" s="214">
        <v>135</v>
      </c>
      <c r="D13" s="214">
        <v>10</v>
      </c>
      <c r="E13" s="214">
        <v>135</v>
      </c>
      <c r="F13" s="215">
        <v>1250</v>
      </c>
    </row>
    <row r="14" spans="1:14" ht="15.6" customHeight="1" x14ac:dyDescent="0.25">
      <c r="A14" s="213" t="s">
        <v>148</v>
      </c>
      <c r="B14" s="214">
        <v>554279</v>
      </c>
      <c r="C14" s="214">
        <v>642650</v>
      </c>
      <c r="D14" s="214">
        <v>554279</v>
      </c>
      <c r="E14" s="214">
        <v>642650</v>
      </c>
      <c r="F14" s="215">
        <v>15.94341477847799</v>
      </c>
    </row>
    <row r="15" spans="1:14" ht="15.6" customHeight="1" x14ac:dyDescent="0.25">
      <c r="A15" s="213" t="s">
        <v>145</v>
      </c>
      <c r="B15" s="214">
        <v>255747</v>
      </c>
      <c r="C15" s="214">
        <v>275301</v>
      </c>
      <c r="D15" s="214">
        <v>255747</v>
      </c>
      <c r="E15" s="214">
        <v>275301</v>
      </c>
      <c r="F15" s="215">
        <v>7.6458374878297661</v>
      </c>
    </row>
    <row r="16" spans="1:14" ht="15.6" customHeight="1" x14ac:dyDescent="0.5">
      <c r="A16" s="213" t="s">
        <v>144</v>
      </c>
      <c r="B16" s="214">
        <v>30412</v>
      </c>
      <c r="C16" s="214">
        <v>39426</v>
      </c>
      <c r="D16" s="214">
        <v>30412</v>
      </c>
      <c r="E16" s="214">
        <v>39426</v>
      </c>
      <c r="F16" s="215">
        <v>29.639615941075899</v>
      </c>
      <c r="G16" s="1"/>
    </row>
    <row r="17" spans="1:7" ht="15.6" customHeight="1" x14ac:dyDescent="0.35">
      <c r="A17" s="213" t="s">
        <v>150</v>
      </c>
      <c r="B17" s="214">
        <v>14432</v>
      </c>
      <c r="C17" s="214">
        <v>4793</v>
      </c>
      <c r="D17" s="214">
        <v>14432</v>
      </c>
      <c r="E17" s="214">
        <v>4793</v>
      </c>
      <c r="F17" s="215">
        <v>-66.789079822616401</v>
      </c>
      <c r="G17" s="2"/>
    </row>
    <row r="18" spans="1:7" ht="15.6" customHeight="1" x14ac:dyDescent="0.25">
      <c r="A18" s="213" t="s">
        <v>147</v>
      </c>
      <c r="B18" s="214">
        <v>353</v>
      </c>
      <c r="C18" s="214">
        <v>135</v>
      </c>
      <c r="D18" s="214">
        <v>353</v>
      </c>
      <c r="E18" s="214">
        <v>135</v>
      </c>
      <c r="F18" s="215">
        <v>-61.756373937677047</v>
      </c>
    </row>
    <row r="19" spans="1:7" ht="15.6" customHeight="1" x14ac:dyDescent="0.25">
      <c r="A19" s="213" t="s">
        <v>143</v>
      </c>
      <c r="B19" s="214">
        <v>7692</v>
      </c>
      <c r="C19" s="214">
        <v>3481</v>
      </c>
      <c r="D19" s="214">
        <v>7692</v>
      </c>
      <c r="E19" s="214">
        <v>3481</v>
      </c>
      <c r="F19" s="215">
        <v>-54.745189807592297</v>
      </c>
    </row>
    <row r="20" spans="1:7" ht="15.6" customHeight="1" x14ac:dyDescent="0.25">
      <c r="A20" s="213" t="s">
        <v>142</v>
      </c>
      <c r="B20" s="214">
        <v>75378</v>
      </c>
      <c r="C20" s="214">
        <v>41424</v>
      </c>
      <c r="D20" s="214">
        <v>75378</v>
      </c>
      <c r="E20" s="214">
        <v>41424</v>
      </c>
      <c r="F20" s="215">
        <v>-45.044973334394648</v>
      </c>
    </row>
    <row r="21" spans="1:7" ht="15.6" customHeight="1" x14ac:dyDescent="0.25">
      <c r="A21" s="213" t="s">
        <v>149</v>
      </c>
      <c r="B21" s="214">
        <v>948</v>
      </c>
      <c r="C21" s="214">
        <v>1506</v>
      </c>
      <c r="D21" s="214">
        <v>948</v>
      </c>
      <c r="E21" s="214">
        <v>1506</v>
      </c>
      <c r="F21" s="215">
        <v>58.860759493670884</v>
      </c>
    </row>
    <row r="22" spans="1:7" ht="15.6" customHeight="1" x14ac:dyDescent="0.25">
      <c r="A22" s="213" t="s">
        <v>146</v>
      </c>
      <c r="B22" s="214">
        <v>31104</v>
      </c>
      <c r="C22" s="214">
        <v>32139</v>
      </c>
      <c r="D22" s="214">
        <v>31104</v>
      </c>
      <c r="E22" s="214">
        <v>32139</v>
      </c>
      <c r="F22" s="215">
        <v>3.327546296296291</v>
      </c>
    </row>
    <row r="23" spans="1:7" ht="15.6" customHeight="1" x14ac:dyDescent="0.25">
      <c r="A23" s="213" t="s">
        <v>165</v>
      </c>
      <c r="B23" s="214">
        <v>17806</v>
      </c>
      <c r="C23" s="214">
        <v>9213</v>
      </c>
      <c r="D23" s="214">
        <v>17806</v>
      </c>
      <c r="E23" s="214">
        <v>9213</v>
      </c>
      <c r="F23" s="215">
        <v>-48.259013815567783</v>
      </c>
    </row>
    <row r="24" spans="1:7" ht="15.6" customHeight="1" x14ac:dyDescent="0.25">
      <c r="A24" s="213" t="s">
        <v>141</v>
      </c>
      <c r="B24" s="214">
        <v>23685</v>
      </c>
      <c r="C24" s="214">
        <v>31742</v>
      </c>
      <c r="D24" s="214">
        <v>23685</v>
      </c>
      <c r="E24" s="214">
        <v>31742</v>
      </c>
      <c r="F24" s="215">
        <v>34.017310534093298</v>
      </c>
    </row>
    <row r="25" spans="1:7" ht="15.6" customHeight="1" x14ac:dyDescent="0.25">
      <c r="A25" s="213" t="s">
        <v>140</v>
      </c>
      <c r="B25" s="214">
        <v>1</v>
      </c>
      <c r="C25" s="214">
        <v>0</v>
      </c>
      <c r="D25" s="214">
        <v>1</v>
      </c>
      <c r="E25" s="214">
        <v>0</v>
      </c>
      <c r="F25" s="215">
        <v>-100</v>
      </c>
    </row>
    <row r="26" spans="1:7" ht="15.6" customHeight="1" x14ac:dyDescent="0.25">
      <c r="A26" s="213" t="s">
        <v>152</v>
      </c>
      <c r="B26" s="214">
        <v>25551</v>
      </c>
      <c r="C26" s="214">
        <v>32395</v>
      </c>
      <c r="D26" s="214">
        <v>25551</v>
      </c>
      <c r="E26" s="214">
        <v>32395</v>
      </c>
      <c r="F26" s="215">
        <v>26.78564439747954</v>
      </c>
    </row>
    <row r="27" spans="1:7" ht="15.6" customHeight="1" x14ac:dyDescent="0.25">
      <c r="A27" s="213" t="s">
        <v>173</v>
      </c>
      <c r="B27" s="214">
        <v>117511</v>
      </c>
      <c r="C27" s="214">
        <v>64144</v>
      </c>
      <c r="D27" s="214">
        <v>117511</v>
      </c>
      <c r="E27" s="214">
        <v>64144</v>
      </c>
      <c r="F27" s="215">
        <v>-45.41447183667912</v>
      </c>
    </row>
    <row r="28" spans="1:7" ht="15.6" customHeight="1" x14ac:dyDescent="0.25">
      <c r="A28" s="213" t="s">
        <v>177</v>
      </c>
      <c r="B28" s="214">
        <v>26489</v>
      </c>
      <c r="C28" s="214">
        <v>45931</v>
      </c>
      <c r="D28" s="214">
        <v>26489</v>
      </c>
      <c r="E28" s="214">
        <v>45931</v>
      </c>
      <c r="F28" s="215">
        <v>73.39650420929442</v>
      </c>
    </row>
    <row r="29" spans="1:7" ht="15.6" customHeight="1" x14ac:dyDescent="0.25">
      <c r="A29" s="213" t="s">
        <v>178</v>
      </c>
      <c r="B29" s="214">
        <v>59760</v>
      </c>
      <c r="C29" s="214">
        <v>45963</v>
      </c>
      <c r="D29" s="214">
        <v>59760</v>
      </c>
      <c r="E29" s="214">
        <v>45963</v>
      </c>
      <c r="F29" s="215">
        <v>-23.087349397590359</v>
      </c>
    </row>
    <row r="30" spans="1:7" ht="15.6" customHeight="1" x14ac:dyDescent="0.25">
      <c r="A30" s="213" t="s">
        <v>179</v>
      </c>
      <c r="B30" s="214">
        <v>7819</v>
      </c>
      <c r="C30" s="214">
        <v>18237</v>
      </c>
      <c r="D30" s="214">
        <v>7819</v>
      </c>
      <c r="E30" s="214">
        <v>18237</v>
      </c>
      <c r="F30" s="215">
        <v>133.23954469881059</v>
      </c>
    </row>
    <row r="31" spans="1:7" ht="15.6" customHeight="1" x14ac:dyDescent="0.25">
      <c r="A31" s="213" t="s">
        <v>180</v>
      </c>
      <c r="B31" s="214">
        <v>87614</v>
      </c>
      <c r="C31" s="214">
        <v>82465</v>
      </c>
      <c r="D31" s="214">
        <v>87614</v>
      </c>
      <c r="E31" s="214">
        <v>82465</v>
      </c>
      <c r="F31" s="215">
        <v>-5.8769146483438703</v>
      </c>
    </row>
    <row r="32" spans="1:7" ht="15.6" customHeight="1" x14ac:dyDescent="0.25">
      <c r="A32" s="213" t="s">
        <v>181</v>
      </c>
      <c r="B32" s="214">
        <v>861982</v>
      </c>
      <c r="C32" s="214">
        <v>957448</v>
      </c>
      <c r="D32" s="214">
        <v>861982</v>
      </c>
      <c r="E32" s="214">
        <v>957448</v>
      </c>
      <c r="F32" s="215">
        <v>11.07517326347882</v>
      </c>
    </row>
    <row r="33" spans="1:6" ht="15.6" customHeight="1" x14ac:dyDescent="0.25">
      <c r="A33" s="213" t="s">
        <v>182</v>
      </c>
      <c r="B33" s="214">
        <v>115262</v>
      </c>
      <c r="C33" s="214">
        <v>117875</v>
      </c>
      <c r="D33" s="214">
        <v>115262</v>
      </c>
      <c r="E33" s="214">
        <v>117875</v>
      </c>
      <c r="F33" s="215">
        <v>2.2670090749770111</v>
      </c>
    </row>
    <row r="34" spans="1:6" ht="15.6" customHeight="1" x14ac:dyDescent="0.25">
      <c r="A34" s="213" t="s">
        <v>183</v>
      </c>
      <c r="B34" s="214">
        <v>25100</v>
      </c>
      <c r="C34" s="214">
        <v>18944</v>
      </c>
      <c r="D34" s="214">
        <v>25100</v>
      </c>
      <c r="E34" s="214">
        <v>18944</v>
      </c>
      <c r="F34" s="215">
        <v>-24.525896414342629</v>
      </c>
    </row>
    <row r="35" spans="1:6" ht="15.6" customHeight="1" x14ac:dyDescent="0.25">
      <c r="A35" s="217" t="s">
        <v>153</v>
      </c>
      <c r="B35" s="218">
        <f>SUM(B7:B34)</f>
        <v>2908558</v>
      </c>
      <c r="C35" s="218">
        <f>SUM(C7:C34)</f>
        <v>3077326</v>
      </c>
      <c r="D35" s="218">
        <f>SUM(D7:D34)</f>
        <v>2908558</v>
      </c>
      <c r="E35" s="218">
        <f>SUM(E7:E34)</f>
        <v>3077326</v>
      </c>
      <c r="F35" s="219">
        <f>E35*100/D35-100</f>
        <v>5.8024629386795823</v>
      </c>
    </row>
    <row r="36" spans="1:6" ht="15.6" customHeight="1" x14ac:dyDescent="0.25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0" priority="2">
      <formula>MOD(ROW(),2)=0</formula>
    </cfRule>
  </conditionalFormatting>
  <conditionalFormatting sqref="F7:F35">
    <cfRule type="expression" dxfId="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79409-8DB4-4C3E-B161-73DA0C74198E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191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 x14ac:dyDescent="0.25">
      <c r="A6" s="281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14" ht="15.6" customHeight="1" x14ac:dyDescent="0.25">
      <c r="A7" s="213" t="s">
        <v>18</v>
      </c>
      <c r="B7" s="214">
        <v>179856</v>
      </c>
      <c r="C7" s="214">
        <v>117795</v>
      </c>
      <c r="D7" s="214">
        <v>179856</v>
      </c>
      <c r="E7" s="214">
        <v>117795</v>
      </c>
      <c r="F7" s="215">
        <v>-34.505938083800373</v>
      </c>
      <c r="G7" s="6"/>
    </row>
    <row r="8" spans="1:14" s="33" customFormat="1" ht="15.6" customHeight="1" x14ac:dyDescent="0.2">
      <c r="A8" s="213" t="s">
        <v>11</v>
      </c>
      <c r="B8" s="214">
        <v>52231</v>
      </c>
      <c r="C8" s="214">
        <v>7513</v>
      </c>
      <c r="D8" s="214">
        <v>52231</v>
      </c>
      <c r="E8" s="214">
        <v>7513</v>
      </c>
      <c r="F8" s="215">
        <v>-85.615822021404909</v>
      </c>
      <c r="G8" s="216"/>
    </row>
    <row r="9" spans="1:14" ht="15.6" customHeight="1" x14ac:dyDescent="0.25">
      <c r="A9" s="213" t="s">
        <v>8</v>
      </c>
      <c r="B9" s="214">
        <v>223689</v>
      </c>
      <c r="C9" s="214">
        <v>161520</v>
      </c>
      <c r="D9" s="214">
        <v>223689</v>
      </c>
      <c r="E9" s="214">
        <v>161520</v>
      </c>
      <c r="F9" s="215">
        <v>-27.792604911283082</v>
      </c>
      <c r="G9" s="6"/>
    </row>
    <row r="10" spans="1:14" ht="15.6" customHeight="1" x14ac:dyDescent="0.25">
      <c r="A10" s="213" t="s">
        <v>10</v>
      </c>
      <c r="B10" s="214">
        <v>134687</v>
      </c>
      <c r="C10" s="214">
        <v>204118</v>
      </c>
      <c r="D10" s="214">
        <v>134687</v>
      </c>
      <c r="E10" s="214">
        <v>204118</v>
      </c>
      <c r="F10" s="215">
        <v>51.54988974437029</v>
      </c>
    </row>
    <row r="11" spans="1:14" ht="15.6" customHeight="1" x14ac:dyDescent="0.25">
      <c r="A11" s="213" t="s">
        <v>9</v>
      </c>
      <c r="B11" s="214">
        <v>703593</v>
      </c>
      <c r="C11" s="214">
        <v>661910</v>
      </c>
      <c r="D11" s="214">
        <v>703593</v>
      </c>
      <c r="E11" s="214">
        <v>661910</v>
      </c>
      <c r="F11" s="215">
        <v>-5.9243056710342481</v>
      </c>
    </row>
    <row r="12" spans="1:14" ht="15.6" customHeight="1" x14ac:dyDescent="0.25">
      <c r="A12" s="213" t="s">
        <v>6</v>
      </c>
      <c r="B12" s="214">
        <v>79663</v>
      </c>
      <c r="C12" s="214">
        <v>103041</v>
      </c>
      <c r="D12" s="214">
        <v>79663</v>
      </c>
      <c r="E12" s="214">
        <v>103041</v>
      </c>
      <c r="F12" s="215">
        <v>29.34612053274418</v>
      </c>
    </row>
    <row r="13" spans="1:14" ht="15.6" customHeight="1" x14ac:dyDescent="0.25">
      <c r="A13" s="213" t="s">
        <v>175</v>
      </c>
      <c r="B13" s="214">
        <v>319</v>
      </c>
      <c r="C13" s="214">
        <v>653</v>
      </c>
      <c r="D13" s="214">
        <v>319</v>
      </c>
      <c r="E13" s="214">
        <v>653</v>
      </c>
      <c r="F13" s="215">
        <v>104.70219435736681</v>
      </c>
    </row>
    <row r="14" spans="1:14" ht="15.6" customHeight="1" x14ac:dyDescent="0.25">
      <c r="A14" s="213" t="s">
        <v>148</v>
      </c>
      <c r="B14" s="214">
        <v>804060</v>
      </c>
      <c r="C14" s="214">
        <v>837897</v>
      </c>
      <c r="D14" s="214">
        <v>804060</v>
      </c>
      <c r="E14" s="214">
        <v>837897</v>
      </c>
      <c r="F14" s="215">
        <v>4.2082680396985239</v>
      </c>
    </row>
    <row r="15" spans="1:14" ht="15.6" customHeight="1" x14ac:dyDescent="0.25">
      <c r="A15" s="213" t="s">
        <v>145</v>
      </c>
      <c r="B15" s="214">
        <v>676424</v>
      </c>
      <c r="C15" s="214">
        <v>611540</v>
      </c>
      <c r="D15" s="214">
        <v>676424</v>
      </c>
      <c r="E15" s="214">
        <v>611540</v>
      </c>
      <c r="F15" s="215">
        <v>-9.5922084373115126</v>
      </c>
    </row>
    <row r="16" spans="1:14" ht="15.6" customHeight="1" x14ac:dyDescent="0.5">
      <c r="A16" s="213" t="s">
        <v>144</v>
      </c>
      <c r="B16" s="214">
        <v>547481</v>
      </c>
      <c r="C16" s="214">
        <v>616474</v>
      </c>
      <c r="D16" s="214">
        <v>547481</v>
      </c>
      <c r="E16" s="214">
        <v>616474</v>
      </c>
      <c r="F16" s="215">
        <v>12.601898513373071</v>
      </c>
      <c r="G16" s="1"/>
    </row>
    <row r="17" spans="1:7" ht="15.6" customHeight="1" x14ac:dyDescent="0.35">
      <c r="A17" s="213" t="s">
        <v>150</v>
      </c>
      <c r="B17" s="214">
        <v>270225</v>
      </c>
      <c r="C17" s="214">
        <v>231288</v>
      </c>
      <c r="D17" s="214">
        <v>270225</v>
      </c>
      <c r="E17" s="214">
        <v>231288</v>
      </c>
      <c r="F17" s="215">
        <v>-14.4091035248404</v>
      </c>
      <c r="G17" s="2"/>
    </row>
    <row r="18" spans="1:7" ht="15.6" customHeight="1" x14ac:dyDescent="0.25">
      <c r="A18" s="213" t="s">
        <v>147</v>
      </c>
      <c r="B18" s="214">
        <v>0</v>
      </c>
      <c r="C18" s="214">
        <v>0</v>
      </c>
      <c r="D18" s="214">
        <v>0</v>
      </c>
      <c r="E18" s="214">
        <v>0</v>
      </c>
      <c r="F18" s="215"/>
    </row>
    <row r="19" spans="1:7" ht="15.6" customHeight="1" x14ac:dyDescent="0.25">
      <c r="A19" s="213" t="s">
        <v>143</v>
      </c>
      <c r="B19" s="214">
        <v>104838</v>
      </c>
      <c r="C19" s="214">
        <v>121676</v>
      </c>
      <c r="D19" s="214">
        <v>104838</v>
      </c>
      <c r="E19" s="214">
        <v>121676</v>
      </c>
      <c r="F19" s="215">
        <v>16.060970258875599</v>
      </c>
    </row>
    <row r="20" spans="1:7" ht="15.6" customHeight="1" x14ac:dyDescent="0.25">
      <c r="A20" s="213" t="s">
        <v>142</v>
      </c>
      <c r="B20" s="214">
        <v>265239</v>
      </c>
      <c r="C20" s="214">
        <v>293707</v>
      </c>
      <c r="D20" s="214">
        <v>265239</v>
      </c>
      <c r="E20" s="214">
        <v>293707</v>
      </c>
      <c r="F20" s="215">
        <v>10.73296159312922</v>
      </c>
    </row>
    <row r="21" spans="1:7" ht="15.6" customHeight="1" x14ac:dyDescent="0.25">
      <c r="A21" s="213" t="s">
        <v>149</v>
      </c>
      <c r="B21" s="214">
        <v>614048</v>
      </c>
      <c r="C21" s="214">
        <v>518213</v>
      </c>
      <c r="D21" s="214">
        <v>614048</v>
      </c>
      <c r="E21" s="214">
        <v>518213</v>
      </c>
      <c r="F21" s="215">
        <v>-15.607086090989631</v>
      </c>
    </row>
    <row r="22" spans="1:7" ht="15.6" customHeight="1" x14ac:dyDescent="0.25">
      <c r="A22" s="213" t="s">
        <v>146</v>
      </c>
      <c r="B22" s="214">
        <v>37463</v>
      </c>
      <c r="C22" s="214">
        <v>37509</v>
      </c>
      <c r="D22" s="214">
        <v>37463</v>
      </c>
      <c r="E22" s="214">
        <v>37509</v>
      </c>
      <c r="F22" s="215">
        <v>0.1227878173130819</v>
      </c>
    </row>
    <row r="23" spans="1:7" ht="15.6" customHeight="1" x14ac:dyDescent="0.25">
      <c r="A23" s="213" t="s">
        <v>165</v>
      </c>
      <c r="B23" s="214">
        <v>40318</v>
      </c>
      <c r="C23" s="214">
        <v>24869</v>
      </c>
      <c r="D23" s="214">
        <v>40318</v>
      </c>
      <c r="E23" s="214">
        <v>24869</v>
      </c>
      <c r="F23" s="215">
        <v>-38.317872910362617</v>
      </c>
    </row>
    <row r="24" spans="1:7" ht="15.6" customHeight="1" x14ac:dyDescent="0.25">
      <c r="A24" s="213" t="s">
        <v>141</v>
      </c>
      <c r="B24" s="214">
        <v>53704</v>
      </c>
      <c r="C24" s="214">
        <v>47129</v>
      </c>
      <c r="D24" s="214">
        <v>53704</v>
      </c>
      <c r="E24" s="214">
        <v>47129</v>
      </c>
      <c r="F24" s="215">
        <v>-12.243035900491581</v>
      </c>
    </row>
    <row r="25" spans="1:7" ht="15.6" customHeight="1" x14ac:dyDescent="0.25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7" ht="15.6" customHeight="1" x14ac:dyDescent="0.25">
      <c r="A26" s="213" t="s">
        <v>152</v>
      </c>
      <c r="B26" s="214">
        <v>41537</v>
      </c>
      <c r="C26" s="214">
        <v>21864</v>
      </c>
      <c r="D26" s="214">
        <v>41537</v>
      </c>
      <c r="E26" s="214">
        <v>21864</v>
      </c>
      <c r="F26" s="215">
        <v>-47.362592387509928</v>
      </c>
    </row>
    <row r="27" spans="1:7" ht="15.6" customHeight="1" x14ac:dyDescent="0.25">
      <c r="A27" s="213" t="s">
        <v>173</v>
      </c>
      <c r="B27" s="214">
        <v>54533</v>
      </c>
      <c r="C27" s="214">
        <v>47410</v>
      </c>
      <c r="D27" s="214">
        <v>54533</v>
      </c>
      <c r="E27" s="214">
        <v>47410</v>
      </c>
      <c r="F27" s="215">
        <v>-13.061815781270059</v>
      </c>
    </row>
    <row r="28" spans="1:7" ht="15.6" customHeight="1" x14ac:dyDescent="0.25">
      <c r="A28" s="213" t="s">
        <v>177</v>
      </c>
      <c r="B28" s="214">
        <v>45848</v>
      </c>
      <c r="C28" s="214">
        <v>42841</v>
      </c>
      <c r="D28" s="214">
        <v>45848</v>
      </c>
      <c r="E28" s="214">
        <v>42841</v>
      </c>
      <c r="F28" s="215">
        <v>-6.5586285116035583</v>
      </c>
    </row>
    <row r="29" spans="1:7" ht="15.6" customHeight="1" x14ac:dyDescent="0.25">
      <c r="A29" s="213" t="s">
        <v>178</v>
      </c>
      <c r="B29" s="214">
        <v>194011</v>
      </c>
      <c r="C29" s="214">
        <v>132760</v>
      </c>
      <c r="D29" s="214">
        <v>194011</v>
      </c>
      <c r="E29" s="214">
        <v>132760</v>
      </c>
      <c r="F29" s="215">
        <v>-31.570890310343231</v>
      </c>
    </row>
    <row r="30" spans="1:7" ht="15.6" customHeight="1" x14ac:dyDescent="0.25">
      <c r="A30" s="213" t="s">
        <v>179</v>
      </c>
      <c r="B30" s="214">
        <v>55021</v>
      </c>
      <c r="C30" s="214">
        <v>52582</v>
      </c>
      <c r="D30" s="214">
        <v>55021</v>
      </c>
      <c r="E30" s="214">
        <v>52582</v>
      </c>
      <c r="F30" s="215">
        <v>-4.4328529107068277</v>
      </c>
    </row>
    <row r="31" spans="1:7" ht="15.6" customHeight="1" x14ac:dyDescent="0.25">
      <c r="A31" s="213" t="s">
        <v>180</v>
      </c>
      <c r="B31" s="214">
        <v>207588</v>
      </c>
      <c r="C31" s="214">
        <v>289997</v>
      </c>
      <c r="D31" s="214">
        <v>207588</v>
      </c>
      <c r="E31" s="214">
        <v>289997</v>
      </c>
      <c r="F31" s="215">
        <v>39.698344798350583</v>
      </c>
    </row>
    <row r="32" spans="1:7" ht="15.6" customHeight="1" x14ac:dyDescent="0.25">
      <c r="A32" s="213" t="s">
        <v>181</v>
      </c>
      <c r="B32" s="214">
        <v>1019793</v>
      </c>
      <c r="C32" s="214">
        <v>1101723</v>
      </c>
      <c r="D32" s="214">
        <v>1019793</v>
      </c>
      <c r="E32" s="214">
        <v>1101723</v>
      </c>
      <c r="F32" s="215">
        <v>8.0339833672127554</v>
      </c>
    </row>
    <row r="33" spans="1:6" ht="15.6" customHeight="1" x14ac:dyDescent="0.25">
      <c r="A33" s="213" t="s">
        <v>182</v>
      </c>
      <c r="B33" s="214">
        <v>138075</v>
      </c>
      <c r="C33" s="214">
        <v>106104</v>
      </c>
      <c r="D33" s="214">
        <v>138075</v>
      </c>
      <c r="E33" s="214">
        <v>106104</v>
      </c>
      <c r="F33" s="215">
        <v>-23.154807170016301</v>
      </c>
    </row>
    <row r="34" spans="1:6" ht="15.6" customHeight="1" x14ac:dyDescent="0.25">
      <c r="A34" s="213" t="s">
        <v>183</v>
      </c>
      <c r="B34" s="214">
        <v>21574</v>
      </c>
      <c r="C34" s="214">
        <v>29752</v>
      </c>
      <c r="D34" s="214">
        <v>21574</v>
      </c>
      <c r="E34" s="214">
        <v>29752</v>
      </c>
      <c r="F34" s="215">
        <v>37.906739593955677</v>
      </c>
    </row>
    <row r="35" spans="1:6" ht="15.6" customHeight="1" x14ac:dyDescent="0.25">
      <c r="A35" s="217" t="s">
        <v>153</v>
      </c>
      <c r="B35" s="218">
        <f>SUM(B7:B34)</f>
        <v>6565818</v>
      </c>
      <c r="C35" s="218">
        <f>SUM(C7:C34)</f>
        <v>6421885</v>
      </c>
      <c r="D35" s="218">
        <f>SUM(D7:D34)</f>
        <v>6565818</v>
      </c>
      <c r="E35" s="218">
        <f>SUM(E7:E34)</f>
        <v>6421885</v>
      </c>
      <c r="F35" s="219">
        <f>E35*100/D35-100</f>
        <v>-2.1921564076250633</v>
      </c>
    </row>
    <row r="36" spans="1:6" ht="15.6" customHeight="1" x14ac:dyDescent="0.25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8" priority="2">
      <formula>MOD(ROW(),2)=0</formula>
    </cfRule>
  </conditionalFormatting>
  <conditionalFormatting sqref="F7:F35">
    <cfRule type="expression" dxfId="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EAEF7-3F63-422E-B2FD-CBC82FB74F72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192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 x14ac:dyDescent="0.25">
      <c r="A6" s="281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14" ht="15.6" customHeight="1" x14ac:dyDescent="0.25">
      <c r="A7" s="213" t="s">
        <v>18</v>
      </c>
      <c r="B7" s="214">
        <v>151572</v>
      </c>
      <c r="C7" s="214">
        <v>64335</v>
      </c>
      <c r="D7" s="214">
        <v>151572</v>
      </c>
      <c r="E7" s="214">
        <v>64335</v>
      </c>
      <c r="F7" s="215">
        <v>-57.554825429498862</v>
      </c>
      <c r="G7" s="6"/>
    </row>
    <row r="8" spans="1:14" s="33" customFormat="1" ht="15.6" customHeight="1" x14ac:dyDescent="0.2">
      <c r="A8" s="213" t="s">
        <v>11</v>
      </c>
      <c r="B8" s="214">
        <v>1</v>
      </c>
      <c r="C8" s="214">
        <v>0</v>
      </c>
      <c r="D8" s="214">
        <v>1</v>
      </c>
      <c r="E8" s="214">
        <v>0</v>
      </c>
      <c r="F8" s="215">
        <v>-100</v>
      </c>
      <c r="G8" s="222"/>
    </row>
    <row r="9" spans="1:14" ht="15.6" customHeight="1" x14ac:dyDescent="0.25">
      <c r="A9" s="213" t="s">
        <v>8</v>
      </c>
      <c r="B9" s="214">
        <v>12111</v>
      </c>
      <c r="C9" s="214">
        <v>0</v>
      </c>
      <c r="D9" s="214">
        <v>12111</v>
      </c>
      <c r="E9" s="214">
        <v>0</v>
      </c>
      <c r="F9" s="215">
        <v>-100</v>
      </c>
      <c r="G9" s="223"/>
    </row>
    <row r="10" spans="1:14" ht="15.6" customHeight="1" x14ac:dyDescent="0.25">
      <c r="A10" s="213" t="s">
        <v>10</v>
      </c>
      <c r="B10" s="214">
        <v>21003</v>
      </c>
      <c r="C10" s="214">
        <v>5112</v>
      </c>
      <c r="D10" s="214">
        <v>21003</v>
      </c>
      <c r="E10" s="214">
        <v>5112</v>
      </c>
      <c r="F10" s="215">
        <v>-75.660619911441216</v>
      </c>
    </row>
    <row r="11" spans="1:14" ht="15.6" customHeight="1" x14ac:dyDescent="0.25">
      <c r="A11" s="213" t="s">
        <v>9</v>
      </c>
      <c r="B11" s="214">
        <v>323377</v>
      </c>
      <c r="C11" s="214">
        <v>237322</v>
      </c>
      <c r="D11" s="214">
        <v>323377</v>
      </c>
      <c r="E11" s="214">
        <v>237322</v>
      </c>
      <c r="F11" s="215">
        <v>-26.611354549024821</v>
      </c>
    </row>
    <row r="12" spans="1:14" ht="15.6" customHeight="1" x14ac:dyDescent="0.25">
      <c r="A12" s="213" t="s">
        <v>6</v>
      </c>
      <c r="B12" s="214">
        <v>0</v>
      </c>
      <c r="C12" s="214">
        <v>0</v>
      </c>
      <c r="D12" s="214">
        <v>0</v>
      </c>
      <c r="E12" s="214">
        <v>0</v>
      </c>
      <c r="F12" s="215"/>
    </row>
    <row r="13" spans="1:14" ht="15.6" customHeight="1" x14ac:dyDescent="0.25">
      <c r="A13" s="213" t="s">
        <v>175</v>
      </c>
      <c r="B13" s="214">
        <v>0</v>
      </c>
      <c r="C13" s="214">
        <v>0</v>
      </c>
      <c r="D13" s="214">
        <v>0</v>
      </c>
      <c r="E13" s="214">
        <v>0</v>
      </c>
      <c r="F13" s="215"/>
    </row>
    <row r="14" spans="1:14" ht="15.6" customHeight="1" x14ac:dyDescent="0.25">
      <c r="A14" s="213" t="s">
        <v>148</v>
      </c>
      <c r="B14" s="214">
        <v>36561</v>
      </c>
      <c r="C14" s="214">
        <v>15103</v>
      </c>
      <c r="D14" s="214">
        <v>36561</v>
      </c>
      <c r="E14" s="214">
        <v>15103</v>
      </c>
      <c r="F14" s="215">
        <v>-58.690954842591843</v>
      </c>
    </row>
    <row r="15" spans="1:14" ht="15.6" customHeight="1" x14ac:dyDescent="0.25">
      <c r="A15" s="213" t="s">
        <v>145</v>
      </c>
      <c r="B15" s="214">
        <v>339359</v>
      </c>
      <c r="C15" s="214">
        <v>208274</v>
      </c>
      <c r="D15" s="214">
        <v>339359</v>
      </c>
      <c r="E15" s="214">
        <v>208274</v>
      </c>
      <c r="F15" s="215">
        <v>-38.62723546450809</v>
      </c>
    </row>
    <row r="16" spans="1:14" ht="15.6" customHeight="1" x14ac:dyDescent="0.5">
      <c r="A16" s="213" t="s">
        <v>144</v>
      </c>
      <c r="B16" s="214">
        <v>303949</v>
      </c>
      <c r="C16" s="214">
        <v>418963</v>
      </c>
      <c r="D16" s="214">
        <v>303949</v>
      </c>
      <c r="E16" s="214">
        <v>418963</v>
      </c>
      <c r="F16" s="215">
        <v>37.839900772827008</v>
      </c>
      <c r="G16" s="1"/>
    </row>
    <row r="17" spans="1:10" ht="15.6" customHeight="1" x14ac:dyDescent="0.35">
      <c r="A17" s="213" t="s">
        <v>150</v>
      </c>
      <c r="B17" s="214">
        <v>126210</v>
      </c>
      <c r="C17" s="214">
        <v>80595</v>
      </c>
      <c r="D17" s="214">
        <v>126210</v>
      </c>
      <c r="E17" s="214">
        <v>80595</v>
      </c>
      <c r="F17" s="215">
        <v>-36.142144045638219</v>
      </c>
      <c r="G17" s="2"/>
    </row>
    <row r="18" spans="1:10" ht="15.6" customHeight="1" x14ac:dyDescent="0.25">
      <c r="A18" s="213" t="s">
        <v>147</v>
      </c>
      <c r="B18" s="214">
        <v>0</v>
      </c>
      <c r="C18" s="214">
        <v>0</v>
      </c>
      <c r="D18" s="214">
        <v>0</v>
      </c>
      <c r="E18" s="214">
        <v>0</v>
      </c>
      <c r="F18" s="215"/>
    </row>
    <row r="19" spans="1:10" ht="15.6" customHeight="1" x14ac:dyDescent="0.25">
      <c r="A19" s="213" t="s">
        <v>143</v>
      </c>
      <c r="B19" s="214">
        <v>4868</v>
      </c>
      <c r="C19" s="214">
        <v>15707</v>
      </c>
      <c r="D19" s="214">
        <v>4868</v>
      </c>
      <c r="E19" s="214">
        <v>15707</v>
      </c>
      <c r="F19" s="215">
        <v>222.65817584223501</v>
      </c>
    </row>
    <row r="20" spans="1:10" ht="15.6" customHeight="1" x14ac:dyDescent="0.25">
      <c r="A20" s="213" t="s">
        <v>142</v>
      </c>
      <c r="B20" s="214">
        <v>3929</v>
      </c>
      <c r="C20" s="214">
        <v>6759</v>
      </c>
      <c r="D20" s="214">
        <v>3929</v>
      </c>
      <c r="E20" s="214">
        <v>6759</v>
      </c>
      <c r="F20" s="215">
        <v>72.028505981165694</v>
      </c>
      <c r="J20" s="224"/>
    </row>
    <row r="21" spans="1:10" ht="15.6" customHeight="1" x14ac:dyDescent="0.25">
      <c r="A21" s="213" t="s">
        <v>149</v>
      </c>
      <c r="B21" s="214">
        <v>458279</v>
      </c>
      <c r="C21" s="214">
        <v>337775</v>
      </c>
      <c r="D21" s="214">
        <v>458279</v>
      </c>
      <c r="E21" s="214">
        <v>337775</v>
      </c>
      <c r="F21" s="215">
        <v>-26.294898958931132</v>
      </c>
    </row>
    <row r="22" spans="1:10" ht="15.6" customHeight="1" x14ac:dyDescent="0.25">
      <c r="A22" s="213" t="s">
        <v>146</v>
      </c>
      <c r="B22" s="214">
        <v>21084</v>
      </c>
      <c r="C22" s="214">
        <v>17738</v>
      </c>
      <c r="D22" s="214">
        <v>21084</v>
      </c>
      <c r="E22" s="214">
        <v>17738</v>
      </c>
      <c r="F22" s="215">
        <v>-15.869853917662679</v>
      </c>
    </row>
    <row r="23" spans="1:10" ht="15.6" customHeight="1" x14ac:dyDescent="0.25">
      <c r="A23" s="213" t="s">
        <v>165</v>
      </c>
      <c r="B23" s="214">
        <v>4216</v>
      </c>
      <c r="C23" s="214">
        <v>2709</v>
      </c>
      <c r="D23" s="214">
        <v>4216</v>
      </c>
      <c r="E23" s="214">
        <v>2709</v>
      </c>
      <c r="F23" s="215">
        <v>-35.744781783681219</v>
      </c>
    </row>
    <row r="24" spans="1:10" ht="15.6" customHeight="1" x14ac:dyDescent="0.25">
      <c r="A24" s="213" t="s">
        <v>141</v>
      </c>
      <c r="B24" s="214">
        <v>0</v>
      </c>
      <c r="C24" s="214">
        <v>0</v>
      </c>
      <c r="D24" s="214">
        <v>0</v>
      </c>
      <c r="E24" s="214">
        <v>0</v>
      </c>
      <c r="F24" s="215"/>
    </row>
    <row r="25" spans="1:10" ht="15.6" customHeight="1" x14ac:dyDescent="0.25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10" ht="15.6" customHeight="1" x14ac:dyDescent="0.25">
      <c r="A26" s="213" t="s">
        <v>152</v>
      </c>
      <c r="B26" s="214">
        <v>0</v>
      </c>
      <c r="C26" s="214">
        <v>0</v>
      </c>
      <c r="D26" s="214">
        <v>0</v>
      </c>
      <c r="E26" s="214">
        <v>0</v>
      </c>
      <c r="F26" s="215"/>
    </row>
    <row r="27" spans="1:10" ht="15.6" customHeight="1" x14ac:dyDescent="0.25">
      <c r="A27" s="213" t="s">
        <v>173</v>
      </c>
      <c r="B27" s="214">
        <v>0</v>
      </c>
      <c r="C27" s="214">
        <v>0</v>
      </c>
      <c r="D27" s="214">
        <v>0</v>
      </c>
      <c r="E27" s="214">
        <v>0</v>
      </c>
      <c r="F27" s="215"/>
    </row>
    <row r="28" spans="1:10" ht="15.6" customHeight="1" x14ac:dyDescent="0.25">
      <c r="A28" s="213" t="s">
        <v>177</v>
      </c>
      <c r="B28" s="214">
        <v>29035</v>
      </c>
      <c r="C28" s="214">
        <v>29178</v>
      </c>
      <c r="D28" s="214">
        <v>29035</v>
      </c>
      <c r="E28" s="214">
        <v>29178</v>
      </c>
      <c r="F28" s="215">
        <v>0.49250904081280572</v>
      </c>
    </row>
    <row r="29" spans="1:10" ht="15.6" customHeight="1" x14ac:dyDescent="0.25">
      <c r="A29" s="213" t="s">
        <v>178</v>
      </c>
      <c r="B29" s="214">
        <v>0</v>
      </c>
      <c r="C29" s="214">
        <v>0</v>
      </c>
      <c r="D29" s="214">
        <v>0</v>
      </c>
      <c r="E29" s="214">
        <v>0</v>
      </c>
      <c r="F29" s="215"/>
    </row>
    <row r="30" spans="1:10" ht="15.6" customHeight="1" x14ac:dyDescent="0.25">
      <c r="A30" s="213" t="s">
        <v>179</v>
      </c>
      <c r="B30" s="214">
        <v>0</v>
      </c>
      <c r="C30" s="214">
        <v>0</v>
      </c>
      <c r="D30" s="214">
        <v>0</v>
      </c>
      <c r="E30" s="214">
        <v>0</v>
      </c>
      <c r="F30" s="215"/>
    </row>
    <row r="31" spans="1:10" ht="15.6" customHeight="1" x14ac:dyDescent="0.25">
      <c r="A31" s="213" t="s">
        <v>180</v>
      </c>
      <c r="B31" s="214">
        <v>164223</v>
      </c>
      <c r="C31" s="214">
        <v>230801</v>
      </c>
      <c r="D31" s="214">
        <v>164223</v>
      </c>
      <c r="E31" s="214">
        <v>230801</v>
      </c>
      <c r="F31" s="215">
        <v>40.541215298709687</v>
      </c>
    </row>
    <row r="32" spans="1:10" ht="15.6" customHeight="1" x14ac:dyDescent="0.25">
      <c r="A32" s="213" t="s">
        <v>181</v>
      </c>
      <c r="B32" s="214">
        <v>20924</v>
      </c>
      <c r="C32" s="214">
        <v>12676</v>
      </c>
      <c r="D32" s="214">
        <v>20924</v>
      </c>
      <c r="E32" s="214">
        <v>12676</v>
      </c>
      <c r="F32" s="215">
        <v>-39.418849168419037</v>
      </c>
    </row>
    <row r="33" spans="1:6" ht="15.6" customHeight="1" x14ac:dyDescent="0.25">
      <c r="A33" s="213" t="s">
        <v>182</v>
      </c>
      <c r="B33" s="214">
        <v>0</v>
      </c>
      <c r="C33" s="214">
        <v>0</v>
      </c>
      <c r="D33" s="214">
        <v>0</v>
      </c>
      <c r="E33" s="214">
        <v>0</v>
      </c>
    </row>
    <row r="34" spans="1:6" ht="15.6" customHeight="1" x14ac:dyDescent="0.25">
      <c r="A34" s="213" t="s">
        <v>183</v>
      </c>
      <c r="B34" s="214">
        <v>0</v>
      </c>
      <c r="C34" s="214">
        <v>0</v>
      </c>
      <c r="D34" s="214">
        <v>0</v>
      </c>
      <c r="E34" s="214">
        <v>0</v>
      </c>
    </row>
    <row r="35" spans="1:6" ht="15.6" customHeight="1" x14ac:dyDescent="0.25">
      <c r="A35" s="217" t="s">
        <v>153</v>
      </c>
      <c r="B35" s="218">
        <f>SUM(B7:B34)</f>
        <v>2020701</v>
      </c>
      <c r="C35" s="218">
        <f>SUM(C7:C34)</f>
        <v>1683047</v>
      </c>
      <c r="D35" s="218">
        <f>SUM(D7:D34)</f>
        <v>2020701</v>
      </c>
      <c r="E35" s="218">
        <f>SUM(E7:E34)</f>
        <v>1683047</v>
      </c>
      <c r="F35" s="219">
        <f>E35*100/D35-100</f>
        <v>-16.709745776341975</v>
      </c>
    </row>
    <row r="36" spans="1:6" ht="15.6" customHeight="1" x14ac:dyDescent="0.25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6" priority="1">
      <formula>MOD(ROW(),2)=0</formula>
    </cfRule>
  </conditionalFormatting>
  <conditionalFormatting sqref="F7:F35">
    <cfRule type="expression" dxfId="5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77F02-2354-42CC-9428-F3290116EE02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193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 x14ac:dyDescent="0.25">
      <c r="A6" s="281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14" ht="15.6" customHeight="1" x14ac:dyDescent="0.25">
      <c r="A7" s="213" t="s">
        <v>18</v>
      </c>
      <c r="B7" s="214">
        <v>23192</v>
      </c>
      <c r="C7" s="214">
        <v>50450</v>
      </c>
      <c r="D7" s="214">
        <v>23192</v>
      </c>
      <c r="E7" s="214">
        <v>50450</v>
      </c>
      <c r="F7" s="215">
        <v>117.53190755432909</v>
      </c>
      <c r="G7" s="6"/>
    </row>
    <row r="8" spans="1:14" s="33" customFormat="1" ht="15.6" customHeight="1" x14ac:dyDescent="0.2">
      <c r="A8" s="213" t="s">
        <v>11</v>
      </c>
      <c r="B8" s="214">
        <v>49698</v>
      </c>
      <c r="C8" s="214">
        <v>0</v>
      </c>
      <c r="D8" s="214">
        <v>49698</v>
      </c>
      <c r="E8" s="214">
        <v>0</v>
      </c>
      <c r="F8" s="215">
        <v>-100</v>
      </c>
      <c r="G8" s="216"/>
    </row>
    <row r="9" spans="1:14" ht="15.6" customHeight="1" x14ac:dyDescent="0.25">
      <c r="A9" s="213" t="s">
        <v>8</v>
      </c>
      <c r="B9" s="214">
        <v>185957</v>
      </c>
      <c r="C9" s="214">
        <v>124339</v>
      </c>
      <c r="D9" s="214">
        <v>185957</v>
      </c>
      <c r="E9" s="214">
        <v>124339</v>
      </c>
      <c r="F9" s="215">
        <v>-33.135617373909028</v>
      </c>
      <c r="G9" s="6"/>
    </row>
    <row r="10" spans="1:14" ht="15.6" customHeight="1" x14ac:dyDescent="0.25">
      <c r="A10" s="213" t="s">
        <v>10</v>
      </c>
      <c r="B10" s="214">
        <v>50933</v>
      </c>
      <c r="C10" s="214">
        <v>106517</v>
      </c>
      <c r="D10" s="214">
        <v>50933</v>
      </c>
      <c r="E10" s="214">
        <v>106517</v>
      </c>
      <c r="F10" s="215">
        <v>109.1316042644258</v>
      </c>
    </row>
    <row r="11" spans="1:14" ht="15.6" customHeight="1" x14ac:dyDescent="0.25">
      <c r="A11" s="213" t="s">
        <v>9</v>
      </c>
      <c r="B11" s="214">
        <v>0</v>
      </c>
      <c r="C11" s="214">
        <v>0</v>
      </c>
      <c r="D11" s="214">
        <v>0</v>
      </c>
      <c r="E11" s="214">
        <v>0</v>
      </c>
      <c r="F11" s="215"/>
    </row>
    <row r="12" spans="1:14" ht="15.6" customHeight="1" x14ac:dyDescent="0.25">
      <c r="A12" s="213" t="s">
        <v>6</v>
      </c>
      <c r="B12" s="214">
        <v>63387</v>
      </c>
      <c r="C12" s="214">
        <v>89506</v>
      </c>
      <c r="D12" s="214">
        <v>63387</v>
      </c>
      <c r="E12" s="214">
        <v>89506</v>
      </c>
      <c r="F12" s="215">
        <v>41.205609983119558</v>
      </c>
    </row>
    <row r="13" spans="1:14" ht="15.6" customHeight="1" x14ac:dyDescent="0.25">
      <c r="A13" s="213" t="s">
        <v>175</v>
      </c>
      <c r="B13" s="214">
        <v>0</v>
      </c>
      <c r="C13" s="214">
        <v>0</v>
      </c>
      <c r="D13" s="214">
        <v>0</v>
      </c>
      <c r="E13" s="214">
        <v>0</v>
      </c>
      <c r="F13" s="215"/>
    </row>
    <row r="14" spans="1:14" ht="15.6" customHeight="1" x14ac:dyDescent="0.25">
      <c r="A14" s="213" t="s">
        <v>148</v>
      </c>
      <c r="B14" s="214">
        <v>76341</v>
      </c>
      <c r="C14" s="214">
        <v>89654</v>
      </c>
      <c r="D14" s="214">
        <v>76341</v>
      </c>
      <c r="E14" s="214">
        <v>89654</v>
      </c>
      <c r="F14" s="215">
        <v>17.438859852503899</v>
      </c>
    </row>
    <row r="15" spans="1:14" ht="15.6" customHeight="1" x14ac:dyDescent="0.25">
      <c r="A15" s="213" t="s">
        <v>145</v>
      </c>
      <c r="B15" s="214">
        <v>112836</v>
      </c>
      <c r="C15" s="214">
        <v>187627</v>
      </c>
      <c r="D15" s="214">
        <v>112836</v>
      </c>
      <c r="E15" s="214">
        <v>187627</v>
      </c>
      <c r="F15" s="215">
        <v>66.282923889538807</v>
      </c>
    </row>
    <row r="16" spans="1:14" ht="15.6" customHeight="1" x14ac:dyDescent="0.5">
      <c r="A16" s="213" t="s">
        <v>144</v>
      </c>
      <c r="B16" s="214">
        <v>222789</v>
      </c>
      <c r="C16" s="214">
        <v>166566</v>
      </c>
      <c r="D16" s="214">
        <v>222789</v>
      </c>
      <c r="E16" s="214">
        <v>166566</v>
      </c>
      <c r="F16" s="215">
        <v>-25.23598561867956</v>
      </c>
      <c r="G16" s="1"/>
    </row>
    <row r="17" spans="1:7" ht="15.6" customHeight="1" x14ac:dyDescent="0.35">
      <c r="A17" s="213" t="s">
        <v>150</v>
      </c>
      <c r="B17" s="214">
        <v>103415</v>
      </c>
      <c r="C17" s="214">
        <v>86597</v>
      </c>
      <c r="D17" s="214">
        <v>103415</v>
      </c>
      <c r="E17" s="214">
        <v>86597</v>
      </c>
      <c r="F17" s="215">
        <v>-16.262631146352081</v>
      </c>
      <c r="G17" s="2"/>
    </row>
    <row r="18" spans="1:7" ht="15.6" customHeight="1" x14ac:dyDescent="0.25">
      <c r="A18" s="213" t="s">
        <v>147</v>
      </c>
      <c r="B18" s="214">
        <v>0</v>
      </c>
      <c r="C18" s="214">
        <v>0</v>
      </c>
      <c r="D18" s="214">
        <v>0</v>
      </c>
      <c r="E18" s="214">
        <v>0</v>
      </c>
      <c r="F18" s="215"/>
    </row>
    <row r="19" spans="1:7" ht="15.6" customHeight="1" x14ac:dyDescent="0.25">
      <c r="A19" s="213" t="s">
        <v>143</v>
      </c>
      <c r="B19" s="214">
        <v>54389</v>
      </c>
      <c r="C19" s="214">
        <v>61304</v>
      </c>
      <c r="D19" s="214">
        <v>54389</v>
      </c>
      <c r="E19" s="214">
        <v>61304</v>
      </c>
      <c r="F19" s="215">
        <v>12.71396789792054</v>
      </c>
    </row>
    <row r="20" spans="1:7" ht="15.6" customHeight="1" x14ac:dyDescent="0.25">
      <c r="A20" s="213" t="s">
        <v>142</v>
      </c>
      <c r="B20" s="214">
        <v>209666</v>
      </c>
      <c r="C20" s="214">
        <v>230904</v>
      </c>
      <c r="D20" s="214">
        <v>209666</v>
      </c>
      <c r="E20" s="214">
        <v>230904</v>
      </c>
      <c r="F20" s="215">
        <v>10.12944397279483</v>
      </c>
    </row>
    <row r="21" spans="1:7" ht="15.6" customHeight="1" x14ac:dyDescent="0.25">
      <c r="A21" s="213" t="s">
        <v>149</v>
      </c>
      <c r="B21" s="214">
        <v>133411</v>
      </c>
      <c r="C21" s="214">
        <v>154211</v>
      </c>
      <c r="D21" s="214">
        <v>133411</v>
      </c>
      <c r="E21" s="214">
        <v>154211</v>
      </c>
      <c r="F21" s="215">
        <v>15.59091829009601</v>
      </c>
    </row>
    <row r="22" spans="1:7" ht="15.6" customHeight="1" x14ac:dyDescent="0.25">
      <c r="A22" s="213" t="s">
        <v>146</v>
      </c>
      <c r="B22" s="214">
        <v>8</v>
      </c>
      <c r="C22" s="214">
        <v>0</v>
      </c>
      <c r="D22" s="214">
        <v>8</v>
      </c>
      <c r="E22" s="214">
        <v>0</v>
      </c>
      <c r="F22" s="215">
        <v>-100</v>
      </c>
    </row>
    <row r="23" spans="1:7" ht="15.6" customHeight="1" x14ac:dyDescent="0.25">
      <c r="A23" s="213" t="s">
        <v>165</v>
      </c>
      <c r="B23" s="214">
        <v>21525</v>
      </c>
      <c r="C23" s="214">
        <v>11560</v>
      </c>
      <c r="D23" s="214">
        <v>21525</v>
      </c>
      <c r="E23" s="214">
        <v>11560</v>
      </c>
      <c r="F23" s="215">
        <v>-46.29500580720093</v>
      </c>
    </row>
    <row r="24" spans="1:7" ht="15.6" customHeight="1" x14ac:dyDescent="0.25">
      <c r="A24" s="213" t="s">
        <v>141</v>
      </c>
      <c r="B24" s="214">
        <v>0</v>
      </c>
      <c r="C24" s="214">
        <v>0</v>
      </c>
      <c r="D24" s="214">
        <v>0</v>
      </c>
      <c r="E24" s="214">
        <v>0</v>
      </c>
      <c r="F24" s="215"/>
    </row>
    <row r="25" spans="1:7" ht="15.6" customHeight="1" x14ac:dyDescent="0.25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7" ht="15.6" customHeight="1" x14ac:dyDescent="0.25">
      <c r="A26" s="213" t="s">
        <v>152</v>
      </c>
      <c r="B26" s="214">
        <v>37374</v>
      </c>
      <c r="C26" s="214">
        <v>16019</v>
      </c>
      <c r="D26" s="214">
        <v>37374</v>
      </c>
      <c r="E26" s="214">
        <v>16019</v>
      </c>
      <c r="F26" s="215">
        <v>-57.138652539198382</v>
      </c>
    </row>
    <row r="27" spans="1:7" ht="15.6" customHeight="1" x14ac:dyDescent="0.25">
      <c r="A27" s="213" t="s">
        <v>173</v>
      </c>
      <c r="B27" s="214">
        <v>2000</v>
      </c>
      <c r="C27" s="214">
        <v>0</v>
      </c>
      <c r="D27" s="214">
        <v>2000</v>
      </c>
      <c r="E27" s="214">
        <v>0</v>
      </c>
      <c r="F27" s="215">
        <v>-100</v>
      </c>
    </row>
    <row r="28" spans="1:7" ht="15.6" customHeight="1" x14ac:dyDescent="0.25">
      <c r="A28" s="213" t="s">
        <v>177</v>
      </c>
      <c r="B28" s="214">
        <v>0</v>
      </c>
      <c r="C28" s="214">
        <v>892</v>
      </c>
      <c r="D28" s="214">
        <v>0</v>
      </c>
      <c r="E28" s="214">
        <v>892</v>
      </c>
      <c r="F28" s="215"/>
    </row>
    <row r="29" spans="1:7" ht="15.6" customHeight="1" x14ac:dyDescent="0.25">
      <c r="A29" s="213" t="s">
        <v>178</v>
      </c>
      <c r="B29" s="214">
        <v>85286</v>
      </c>
      <c r="C29" s="214">
        <v>39146</v>
      </c>
      <c r="D29" s="214">
        <v>85286</v>
      </c>
      <c r="E29" s="214">
        <v>39146</v>
      </c>
      <c r="F29" s="215">
        <v>-54.100321271955544</v>
      </c>
    </row>
    <row r="30" spans="1:7" ht="15.6" customHeight="1" x14ac:dyDescent="0.25">
      <c r="A30" s="213" t="s">
        <v>179</v>
      </c>
      <c r="B30" s="214">
        <v>32961</v>
      </c>
      <c r="C30" s="214">
        <v>41208</v>
      </c>
      <c r="D30" s="214">
        <v>32961</v>
      </c>
      <c r="E30" s="214">
        <v>41208</v>
      </c>
      <c r="F30" s="215">
        <v>25.020478747610809</v>
      </c>
    </row>
    <row r="31" spans="1:7" ht="15.6" customHeight="1" x14ac:dyDescent="0.25">
      <c r="A31" s="213" t="s">
        <v>180</v>
      </c>
      <c r="B31" s="214">
        <v>0</v>
      </c>
      <c r="C31" s="214">
        <v>6685</v>
      </c>
      <c r="D31" s="214">
        <v>0</v>
      </c>
      <c r="E31" s="214">
        <v>6685</v>
      </c>
      <c r="F31" s="215"/>
    </row>
    <row r="32" spans="1:7" ht="15.6" customHeight="1" x14ac:dyDescent="0.25">
      <c r="A32" s="213" t="s">
        <v>181</v>
      </c>
      <c r="B32" s="214">
        <v>41579</v>
      </c>
      <c r="C32" s="214">
        <v>61596</v>
      </c>
      <c r="D32" s="214">
        <v>41579</v>
      </c>
      <c r="E32" s="214">
        <v>61596</v>
      </c>
      <c r="F32" s="215">
        <v>48.142090959378521</v>
      </c>
    </row>
    <row r="33" spans="1:6" ht="15.6" customHeight="1" x14ac:dyDescent="0.25">
      <c r="A33" s="213" t="s">
        <v>182</v>
      </c>
      <c r="B33" s="214">
        <v>0</v>
      </c>
      <c r="C33" s="214">
        <v>0</v>
      </c>
      <c r="D33" s="214">
        <v>0</v>
      </c>
      <c r="E33" s="214">
        <v>0</v>
      </c>
    </row>
    <row r="34" spans="1:6" ht="15.6" customHeight="1" x14ac:dyDescent="0.25">
      <c r="A34" s="213" t="s">
        <v>183</v>
      </c>
      <c r="B34" s="214">
        <v>0</v>
      </c>
      <c r="C34" s="214">
        <v>3414</v>
      </c>
      <c r="D34" s="214">
        <v>0</v>
      </c>
      <c r="E34" s="214">
        <v>3414</v>
      </c>
    </row>
    <row r="35" spans="1:6" ht="15.6" customHeight="1" x14ac:dyDescent="0.25">
      <c r="A35" s="217" t="s">
        <v>153</v>
      </c>
      <c r="B35" s="218">
        <f>SUM(B7:B34)</f>
        <v>1506747</v>
      </c>
      <c r="C35" s="218">
        <f>SUM(C7:C34)</f>
        <v>1528195</v>
      </c>
      <c r="D35" s="218">
        <f>SUM(D7:D34)</f>
        <v>1506747</v>
      </c>
      <c r="E35" s="218">
        <f>SUM(E7:E34)</f>
        <v>1528195</v>
      </c>
      <c r="F35" s="219">
        <f>E35*100/D35-100</f>
        <v>1.4234639259278481</v>
      </c>
    </row>
    <row r="36" spans="1:6" ht="15.6" customHeight="1" x14ac:dyDescent="0.25">
      <c r="A36" s="46" t="s">
        <v>187</v>
      </c>
    </row>
  </sheetData>
  <mergeCells count="3">
    <mergeCell ref="A5:A6"/>
    <mergeCell ref="B5:C5"/>
    <mergeCell ref="D5:F5"/>
  </mergeCells>
  <conditionalFormatting sqref="A7:F7 F8:F32 A8:E34">
    <cfRule type="expression" dxfId="4" priority="2">
      <formula>MOD(ROW(),2)=0</formula>
    </cfRule>
  </conditionalFormatting>
  <conditionalFormatting sqref="F7:F32">
    <cfRule type="expression" dxfId="3" priority="1">
      <formula>F7&lt;0</formula>
    </cfRule>
  </conditionalFormatting>
  <conditionalFormatting sqref="F35">
    <cfRule type="expression" dxfId="2" priority="3">
      <formula>F35&lt;0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50F85-7F07-458E-A017-45D6C09A2DD7}">
  <sheetPr codeName="Hoja4"/>
  <dimension ref="A1:O49"/>
  <sheetViews>
    <sheetView zoomScale="75" zoomScaleNormal="75" workbookViewId="0"/>
  </sheetViews>
  <sheetFormatPr baseColWidth="10" defaultColWidth="11.42578125" defaultRowHeight="15" x14ac:dyDescent="0.25"/>
  <cols>
    <col min="1" max="1" width="20.85546875" customWidth="1"/>
    <col min="2" max="2" width="46" customWidth="1"/>
    <col min="3" max="5" width="14.7109375" customWidth="1"/>
    <col min="6" max="6" width="8" customWidth="1"/>
    <col min="7" max="9" width="14.7109375" customWidth="1"/>
    <col min="10" max="10" width="8" customWidth="1"/>
    <col min="11" max="13" width="14.7109375" customWidth="1"/>
    <col min="14" max="14" width="8" customWidth="1"/>
  </cols>
  <sheetData>
    <row r="1" spans="1:15" ht="20.25" x14ac:dyDescent="0.25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0.25" x14ac:dyDescent="0.25">
      <c r="A2" s="79"/>
      <c r="B2" s="79"/>
      <c r="C2" s="82"/>
    </row>
    <row r="3" spans="1:15" ht="20.25" x14ac:dyDescent="0.25">
      <c r="A3" s="82"/>
      <c r="B3" s="82"/>
      <c r="C3" s="82"/>
    </row>
    <row r="4" spans="1:15" x14ac:dyDescent="0.25">
      <c r="A4" s="83" t="s">
        <v>51</v>
      </c>
      <c r="B4" s="31"/>
      <c r="N4" s="113" t="s">
        <v>172</v>
      </c>
    </row>
    <row r="5" spans="1:15" x14ac:dyDescent="0.25">
      <c r="A5" s="83"/>
      <c r="B5" s="83"/>
      <c r="C5" s="275" t="s">
        <v>3</v>
      </c>
      <c r="D5" s="275"/>
      <c r="E5" s="275"/>
      <c r="F5" s="275"/>
      <c r="G5" s="275" t="s">
        <v>4</v>
      </c>
      <c r="H5" s="275"/>
      <c r="I5" s="275"/>
      <c r="J5" s="275"/>
      <c r="K5" s="275" t="s">
        <v>5</v>
      </c>
      <c r="L5" s="275"/>
      <c r="M5" s="275"/>
      <c r="N5" s="275"/>
    </row>
    <row r="6" spans="1:15" x14ac:dyDescent="0.25">
      <c r="A6" s="273" t="s">
        <v>88</v>
      </c>
      <c r="B6" s="273"/>
      <c r="C6" s="276" t="s">
        <v>89</v>
      </c>
      <c r="D6" s="276"/>
      <c r="E6" s="277" t="s">
        <v>12</v>
      </c>
      <c r="F6" s="277"/>
      <c r="G6" s="277" t="s">
        <v>89</v>
      </c>
      <c r="H6" s="277"/>
      <c r="I6" s="277" t="s">
        <v>12</v>
      </c>
      <c r="J6" s="277"/>
      <c r="K6" s="277" t="s">
        <v>89</v>
      </c>
      <c r="L6" s="277"/>
      <c r="M6" s="277" t="s">
        <v>12</v>
      </c>
      <c r="N6" s="277"/>
    </row>
    <row r="7" spans="1:15" x14ac:dyDescent="0.25">
      <c r="A7" s="273"/>
      <c r="B7" s="273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x14ac:dyDescent="0.25">
      <c r="A8" s="274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 x14ac:dyDescent="0.25">
      <c r="A9" s="274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 x14ac:dyDescent="0.25">
      <c r="A10" s="274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 x14ac:dyDescent="0.25">
      <c r="A11" s="274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 x14ac:dyDescent="0.25">
      <c r="A12" s="274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 x14ac:dyDescent="0.25">
      <c r="A13" s="274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 x14ac:dyDescent="0.25">
      <c r="A14" s="274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 x14ac:dyDescent="0.25">
      <c r="A15" s="274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 x14ac:dyDescent="0.25">
      <c r="A16" s="274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 x14ac:dyDescent="0.25">
      <c r="A17" s="270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 x14ac:dyDescent="0.25">
      <c r="A18" s="270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 x14ac:dyDescent="0.25">
      <c r="A19" s="270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 x14ac:dyDescent="0.25">
      <c r="A20" s="270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 x14ac:dyDescent="0.25">
      <c r="A21" s="270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 x14ac:dyDescent="0.25">
      <c r="A22" s="270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 x14ac:dyDescent="0.25">
      <c r="A23" s="270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 x14ac:dyDescent="0.25">
      <c r="A24" s="270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 x14ac:dyDescent="0.25">
      <c r="A25" s="270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 x14ac:dyDescent="0.25">
      <c r="A26" s="270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5.5" x14ac:dyDescent="0.25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 x14ac:dyDescent="0.25">
      <c r="A28" s="270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 x14ac:dyDescent="0.25">
      <c r="A29" s="270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 x14ac:dyDescent="0.25">
      <c r="A30" s="270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 x14ac:dyDescent="0.25">
      <c r="A31" s="270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 x14ac:dyDescent="0.25">
      <c r="A32" s="270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 x14ac:dyDescent="0.25">
      <c r="A33" s="270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 x14ac:dyDescent="0.25">
      <c r="A34" s="270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 x14ac:dyDescent="0.25">
      <c r="A35" s="270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 x14ac:dyDescent="0.25">
      <c r="A36" s="270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 x14ac:dyDescent="0.25">
      <c r="A37" s="270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 x14ac:dyDescent="0.25">
      <c r="A38" s="270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 x14ac:dyDescent="0.25">
      <c r="A39" s="270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 x14ac:dyDescent="0.25">
      <c r="A40" s="270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 x14ac:dyDescent="0.25">
      <c r="A41" s="270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 x14ac:dyDescent="0.25">
      <c r="A42" s="270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 x14ac:dyDescent="0.25">
      <c r="A43" s="270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 x14ac:dyDescent="0.25">
      <c r="A44" s="270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 x14ac:dyDescent="0.25">
      <c r="A45" s="271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 x14ac:dyDescent="0.25">
      <c r="A46" s="271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 x14ac:dyDescent="0.25">
      <c r="A47" s="271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 x14ac:dyDescent="0.25">
      <c r="A48" s="272" t="s">
        <v>139</v>
      </c>
      <c r="B48" s="272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 x14ac:dyDescent="0.25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3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2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1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C27DB-1F1A-4C5F-B576-5C50709225FF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 x14ac:dyDescent="0.25">
      <c r="A6" s="281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14" ht="15.6" customHeight="1" x14ac:dyDescent="0.25">
      <c r="A7" s="213" t="s">
        <v>18</v>
      </c>
      <c r="B7" s="214">
        <v>5092</v>
      </c>
      <c r="C7" s="214">
        <v>3010</v>
      </c>
      <c r="D7" s="214">
        <v>5092</v>
      </c>
      <c r="E7" s="214">
        <v>3010</v>
      </c>
      <c r="F7" s="215">
        <v>-40.887666928515323</v>
      </c>
      <c r="G7" s="6"/>
    </row>
    <row r="8" spans="1:14" s="33" customFormat="1" ht="15.6" customHeight="1" x14ac:dyDescent="0.2">
      <c r="A8" s="213" t="s">
        <v>11</v>
      </c>
      <c r="B8" s="214">
        <v>2532</v>
      </c>
      <c r="C8" s="214">
        <v>7513</v>
      </c>
      <c r="D8" s="214">
        <v>2532</v>
      </c>
      <c r="E8" s="214">
        <v>7513</v>
      </c>
      <c r="F8" s="215">
        <v>196.72195892575041</v>
      </c>
    </row>
    <row r="9" spans="1:14" ht="15.6" customHeight="1" x14ac:dyDescent="0.25">
      <c r="A9" s="213" t="s">
        <v>8</v>
      </c>
      <c r="B9" s="214">
        <v>25621</v>
      </c>
      <c r="C9" s="214">
        <v>37181</v>
      </c>
      <c r="D9" s="214">
        <v>25621</v>
      </c>
      <c r="E9" s="214">
        <v>37181</v>
      </c>
      <c r="F9" s="215">
        <v>45.119238124975602</v>
      </c>
      <c r="G9" s="6"/>
    </row>
    <row r="10" spans="1:14" ht="15.6" customHeight="1" x14ac:dyDescent="0.25">
      <c r="A10" s="213" t="s">
        <v>10</v>
      </c>
      <c r="B10" s="214">
        <v>62751</v>
      </c>
      <c r="C10" s="214">
        <v>92489</v>
      </c>
      <c r="D10" s="214">
        <v>62751</v>
      </c>
      <c r="E10" s="214">
        <v>92489</v>
      </c>
      <c r="F10" s="215">
        <v>47.390479832990707</v>
      </c>
    </row>
    <row r="11" spans="1:14" ht="15.6" customHeight="1" x14ac:dyDescent="0.25">
      <c r="A11" s="213" t="s">
        <v>9</v>
      </c>
      <c r="B11" s="214">
        <v>380216</v>
      </c>
      <c r="C11" s="214">
        <v>424588</v>
      </c>
      <c r="D11" s="214">
        <v>380216</v>
      </c>
      <c r="E11" s="214">
        <v>424588</v>
      </c>
      <c r="F11" s="215">
        <v>11.670208513055741</v>
      </c>
    </row>
    <row r="12" spans="1:14" ht="15.6" customHeight="1" x14ac:dyDescent="0.25">
      <c r="A12" s="213" t="s">
        <v>6</v>
      </c>
      <c r="B12" s="214">
        <v>16276</v>
      </c>
      <c r="C12" s="214">
        <v>13535</v>
      </c>
      <c r="D12" s="214">
        <v>16276</v>
      </c>
      <c r="E12" s="214">
        <v>13535</v>
      </c>
      <c r="F12" s="215">
        <v>-16.840747112312609</v>
      </c>
    </row>
    <row r="13" spans="1:14" ht="15.6" customHeight="1" x14ac:dyDescent="0.25">
      <c r="A13" s="213" t="s">
        <v>175</v>
      </c>
      <c r="B13" s="214">
        <v>319</v>
      </c>
      <c r="C13" s="214">
        <v>653</v>
      </c>
      <c r="D13" s="214">
        <v>319</v>
      </c>
      <c r="E13" s="214">
        <v>653</v>
      </c>
      <c r="F13" s="215">
        <v>104.70219435736681</v>
      </c>
    </row>
    <row r="14" spans="1:14" ht="15.6" customHeight="1" x14ac:dyDescent="0.25">
      <c r="A14" s="213" t="s">
        <v>148</v>
      </c>
      <c r="B14" s="214">
        <v>691158</v>
      </c>
      <c r="C14" s="214">
        <v>733140</v>
      </c>
      <c r="D14" s="214">
        <v>691158</v>
      </c>
      <c r="E14" s="214">
        <v>733140</v>
      </c>
      <c r="F14" s="215">
        <v>6.0741538114295119</v>
      </c>
    </row>
    <row r="15" spans="1:14" ht="15.6" customHeight="1" x14ac:dyDescent="0.25">
      <c r="A15" s="213" t="s">
        <v>145</v>
      </c>
      <c r="B15" s="214">
        <v>224229</v>
      </c>
      <c r="C15" s="214">
        <v>215639</v>
      </c>
      <c r="D15" s="214">
        <v>224229</v>
      </c>
      <c r="E15" s="214">
        <v>215639</v>
      </c>
      <c r="F15" s="215">
        <v>-3.83090501228655</v>
      </c>
    </row>
    <row r="16" spans="1:14" ht="15.6" customHeight="1" x14ac:dyDescent="0.5">
      <c r="A16" s="213" t="s">
        <v>144</v>
      </c>
      <c r="B16" s="214">
        <v>20743</v>
      </c>
      <c r="C16" s="214">
        <v>30945</v>
      </c>
      <c r="D16" s="214">
        <v>20743</v>
      </c>
      <c r="E16" s="214">
        <v>30945</v>
      </c>
      <c r="F16" s="215">
        <v>49.182856867376962</v>
      </c>
      <c r="G16" s="1"/>
    </row>
    <row r="17" spans="1:8" ht="15.6" customHeight="1" x14ac:dyDescent="0.35">
      <c r="A17" s="213" t="s">
        <v>150</v>
      </c>
      <c r="B17" s="214">
        <v>40600</v>
      </c>
      <c r="C17" s="214">
        <v>64096</v>
      </c>
      <c r="D17" s="214">
        <v>40600</v>
      </c>
      <c r="E17" s="214">
        <v>64096</v>
      </c>
      <c r="F17" s="215">
        <v>57.871921182266021</v>
      </c>
      <c r="G17" s="2"/>
    </row>
    <row r="18" spans="1:8" ht="15.6" customHeight="1" x14ac:dyDescent="0.25">
      <c r="A18" s="213" t="s">
        <v>147</v>
      </c>
      <c r="B18" s="214">
        <v>0</v>
      </c>
      <c r="C18" s="214">
        <v>0</v>
      </c>
      <c r="D18" s="214">
        <v>0</v>
      </c>
      <c r="E18" s="214">
        <v>0</v>
      </c>
      <c r="F18" s="215"/>
    </row>
    <row r="19" spans="1:8" ht="15.6" customHeight="1" x14ac:dyDescent="0.25">
      <c r="A19" s="213" t="s">
        <v>143</v>
      </c>
      <c r="B19" s="214">
        <v>45581</v>
      </c>
      <c r="C19" s="214">
        <v>44665</v>
      </c>
      <c r="D19" s="214">
        <v>45581</v>
      </c>
      <c r="E19" s="214">
        <v>44665</v>
      </c>
      <c r="F19" s="215">
        <v>-2.0096092670191581</v>
      </c>
      <c r="H19" s="225"/>
    </row>
    <row r="20" spans="1:8" ht="15.6" customHeight="1" x14ac:dyDescent="0.25">
      <c r="A20" s="213" t="s">
        <v>142</v>
      </c>
      <c r="B20" s="214">
        <v>51644</v>
      </c>
      <c r="C20" s="214">
        <v>56044</v>
      </c>
      <c r="D20" s="214">
        <v>51644</v>
      </c>
      <c r="E20" s="214">
        <v>56044</v>
      </c>
      <c r="F20" s="215">
        <v>8.5198667802648913</v>
      </c>
    </row>
    <row r="21" spans="1:8" ht="15.6" customHeight="1" x14ac:dyDescent="0.25">
      <c r="A21" s="213" t="s">
        <v>149</v>
      </c>
      <c r="B21" s="214">
        <v>22358</v>
      </c>
      <c r="C21" s="214">
        <v>26227</v>
      </c>
      <c r="D21" s="214">
        <v>22358</v>
      </c>
      <c r="E21" s="214">
        <v>26227</v>
      </c>
      <c r="F21" s="215">
        <v>17.304767868324529</v>
      </c>
    </row>
    <row r="22" spans="1:8" ht="15.6" customHeight="1" x14ac:dyDescent="0.25">
      <c r="A22" s="213" t="s">
        <v>146</v>
      </c>
      <c r="B22" s="214">
        <v>16371</v>
      </c>
      <c r="C22" s="214">
        <v>19771</v>
      </c>
      <c r="D22" s="214">
        <v>16371</v>
      </c>
      <c r="E22" s="214">
        <v>19771</v>
      </c>
      <c r="F22" s="215">
        <v>20.768431983385259</v>
      </c>
    </row>
    <row r="23" spans="1:8" ht="15.6" customHeight="1" x14ac:dyDescent="0.25">
      <c r="A23" s="213" t="s">
        <v>165</v>
      </c>
      <c r="B23" s="214">
        <v>14577</v>
      </c>
      <c r="C23" s="214">
        <v>10600</v>
      </c>
      <c r="D23" s="214">
        <v>14577</v>
      </c>
      <c r="E23" s="214">
        <v>10600</v>
      </c>
      <c r="F23" s="215">
        <v>-27.282705632160258</v>
      </c>
    </row>
    <row r="24" spans="1:8" ht="15.6" customHeight="1" x14ac:dyDescent="0.25">
      <c r="A24" s="213" t="s">
        <v>141</v>
      </c>
      <c r="B24" s="214">
        <v>53704</v>
      </c>
      <c r="C24" s="214">
        <v>47129</v>
      </c>
      <c r="D24" s="214">
        <v>53704</v>
      </c>
      <c r="E24" s="214">
        <v>47129</v>
      </c>
      <c r="F24" s="215">
        <v>-12.243035900491581</v>
      </c>
    </row>
    <row r="25" spans="1:8" ht="15.6" customHeight="1" x14ac:dyDescent="0.25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8" ht="15.6" customHeight="1" x14ac:dyDescent="0.25">
      <c r="A26" s="213" t="s">
        <v>152</v>
      </c>
      <c r="B26" s="214">
        <v>4163</v>
      </c>
      <c r="C26" s="214">
        <v>5845</v>
      </c>
      <c r="D26" s="214">
        <v>4163</v>
      </c>
      <c r="E26" s="214">
        <v>5845</v>
      </c>
      <c r="F26" s="215">
        <v>40.403555128513091</v>
      </c>
    </row>
    <row r="27" spans="1:8" ht="15.6" customHeight="1" x14ac:dyDescent="0.25">
      <c r="A27" s="213" t="s">
        <v>173</v>
      </c>
      <c r="B27" s="214">
        <v>52533</v>
      </c>
      <c r="C27" s="214">
        <v>47410</v>
      </c>
      <c r="D27" s="214">
        <v>52533</v>
      </c>
      <c r="E27" s="214">
        <v>47410</v>
      </c>
      <c r="F27" s="215">
        <v>-9.7519654312527422</v>
      </c>
    </row>
    <row r="28" spans="1:8" ht="15.6" customHeight="1" x14ac:dyDescent="0.25">
      <c r="A28" s="213" t="s">
        <v>177</v>
      </c>
      <c r="B28" s="214">
        <v>16813</v>
      </c>
      <c r="C28" s="214">
        <v>12771</v>
      </c>
      <c r="D28" s="214">
        <v>16813</v>
      </c>
      <c r="E28" s="214">
        <v>12771</v>
      </c>
      <c r="F28" s="215">
        <v>-24.040920716112542</v>
      </c>
    </row>
    <row r="29" spans="1:8" ht="15.6" customHeight="1" x14ac:dyDescent="0.25">
      <c r="A29" s="213" t="s">
        <v>178</v>
      </c>
      <c r="B29" s="214">
        <v>108725</v>
      </c>
      <c r="C29" s="214">
        <v>93614</v>
      </c>
      <c r="D29" s="214">
        <v>108725</v>
      </c>
      <c r="E29" s="214">
        <v>93614</v>
      </c>
      <c r="F29" s="215">
        <v>-13.89836744079099</v>
      </c>
    </row>
    <row r="30" spans="1:8" ht="15.6" customHeight="1" x14ac:dyDescent="0.25">
      <c r="A30" s="213" t="s">
        <v>179</v>
      </c>
      <c r="B30" s="214">
        <v>22060</v>
      </c>
      <c r="C30" s="214">
        <v>11374</v>
      </c>
      <c r="D30" s="214">
        <v>22060</v>
      </c>
      <c r="E30" s="214">
        <v>11374</v>
      </c>
      <c r="F30" s="215">
        <v>-48.440616500453309</v>
      </c>
    </row>
    <row r="31" spans="1:8" ht="15.6" customHeight="1" x14ac:dyDescent="0.25">
      <c r="A31" s="213" t="s">
        <v>180</v>
      </c>
      <c r="B31" s="214">
        <v>43365</v>
      </c>
      <c r="C31" s="214">
        <v>52511</v>
      </c>
      <c r="D31" s="214">
        <v>43365</v>
      </c>
      <c r="E31" s="214">
        <v>52511</v>
      </c>
      <c r="F31" s="215">
        <v>21.09074138129829</v>
      </c>
    </row>
    <row r="32" spans="1:8" ht="15.6" customHeight="1" x14ac:dyDescent="0.25">
      <c r="A32" s="213" t="s">
        <v>181</v>
      </c>
      <c r="B32" s="214">
        <v>957290</v>
      </c>
      <c r="C32" s="214">
        <v>1027451</v>
      </c>
      <c r="D32" s="214">
        <v>957290</v>
      </c>
      <c r="E32" s="214">
        <v>1027451</v>
      </c>
      <c r="F32" s="215">
        <v>7.3291270148021974</v>
      </c>
    </row>
    <row r="33" spans="1:6" ht="15.6" customHeight="1" x14ac:dyDescent="0.25">
      <c r="A33" s="213" t="s">
        <v>182</v>
      </c>
      <c r="B33" s="214">
        <v>138075</v>
      </c>
      <c r="C33" s="214">
        <v>106104</v>
      </c>
      <c r="D33" s="214">
        <v>138075</v>
      </c>
      <c r="E33" s="214">
        <v>106104</v>
      </c>
      <c r="F33" s="215">
        <v>-23.154807170016301</v>
      </c>
    </row>
    <row r="34" spans="1:6" ht="15.6" customHeight="1" x14ac:dyDescent="0.25">
      <c r="A34" s="213" t="s">
        <v>183</v>
      </c>
      <c r="B34" s="214">
        <v>21574</v>
      </c>
      <c r="C34" s="214">
        <v>26338</v>
      </c>
      <c r="D34" s="214">
        <v>21574</v>
      </c>
      <c r="E34" s="214">
        <v>26338</v>
      </c>
      <c r="F34" s="215">
        <v>22.082135904329292</v>
      </c>
    </row>
    <row r="35" spans="1:6" ht="15.6" customHeight="1" x14ac:dyDescent="0.25">
      <c r="A35" s="217" t="s">
        <v>153</v>
      </c>
      <c r="B35" s="218">
        <f>SUM(B7:B34)</f>
        <v>3038370</v>
      </c>
      <c r="C35" s="218">
        <f>SUM(C7:C34)</f>
        <v>3210643</v>
      </c>
      <c r="D35" s="218">
        <f>SUM(D7:D34)</f>
        <v>3038370</v>
      </c>
      <c r="E35" s="218">
        <f>SUM(E7:E34)</f>
        <v>3210643</v>
      </c>
      <c r="F35" s="219">
        <f>E35*100/D35-100</f>
        <v>5.6699151189618107</v>
      </c>
    </row>
    <row r="36" spans="1:6" ht="15.6" customHeight="1" x14ac:dyDescent="0.25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E5D10-9D1F-4BD8-A2A2-7A1362131DBB}">
  <sheetPr>
    <pageSetUpPr fitToPage="1"/>
  </sheetPr>
  <dimension ref="A1:K51"/>
  <sheetViews>
    <sheetView zoomScale="80" zoomScaleNormal="80" workbookViewId="0"/>
  </sheetViews>
  <sheetFormatPr baseColWidth="10" defaultColWidth="11.42578125" defaultRowHeight="15" x14ac:dyDescent="0.2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 x14ac:dyDescent="0.25">
      <c r="A1" s="15"/>
      <c r="B1" s="16"/>
      <c r="C1" s="16"/>
      <c r="D1" s="17"/>
      <c r="E1" s="18"/>
      <c r="F1" s="17"/>
      <c r="H1" s="19"/>
      <c r="J1" s="19"/>
      <c r="K1" s="19"/>
    </row>
    <row r="2" spans="1:11" x14ac:dyDescent="0.25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 x14ac:dyDescent="0.25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 x14ac:dyDescent="0.25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 x14ac:dyDescent="0.25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 x14ac:dyDescent="0.25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 x14ac:dyDescent="0.25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 x14ac:dyDescent="0.25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 x14ac:dyDescent="0.25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 x14ac:dyDescent="0.25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 x14ac:dyDescent="0.25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 x14ac:dyDescent="0.25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 x14ac:dyDescent="0.25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 x14ac:dyDescent="0.25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 x14ac:dyDescent="0.25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 x14ac:dyDescent="0.25">
      <c r="A16" s="20"/>
      <c r="B16" s="17"/>
      <c r="C16" s="24"/>
      <c r="D16" s="27"/>
      <c r="E16" s="6"/>
      <c r="F16" s="17"/>
      <c r="H16" s="27"/>
      <c r="J16" s="27"/>
      <c r="K16" s="27"/>
    </row>
    <row r="17" spans="1:11" x14ac:dyDescent="0.25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 x14ac:dyDescent="0.25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 x14ac:dyDescent="0.25">
      <c r="A19" s="20"/>
      <c r="B19" s="17"/>
      <c r="C19" s="21"/>
      <c r="D19" s="16"/>
      <c r="E19" s="16"/>
      <c r="F19" s="27"/>
      <c r="H19" s="27"/>
      <c r="J19" s="27"/>
      <c r="K19" s="27"/>
    </row>
    <row r="20" spans="1:11" x14ac:dyDescent="0.25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 x14ac:dyDescent="0.25">
      <c r="A21" s="20"/>
      <c r="B21" s="17"/>
      <c r="C21" s="26"/>
      <c r="D21" s="27"/>
      <c r="E21" s="6"/>
      <c r="F21" s="27"/>
      <c r="H21" s="27"/>
      <c r="J21" s="27"/>
      <c r="K21" s="27"/>
    </row>
    <row r="22" spans="1:11" x14ac:dyDescent="0.25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 x14ac:dyDescent="0.25">
      <c r="A23" s="20"/>
      <c r="B23" s="17"/>
      <c r="C23" s="21"/>
      <c r="D23" s="27"/>
      <c r="E23" s="6"/>
      <c r="F23" s="27"/>
      <c r="H23" s="27"/>
      <c r="J23" s="27"/>
      <c r="K23" s="27"/>
    </row>
    <row r="24" spans="1:11" x14ac:dyDescent="0.25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 x14ac:dyDescent="0.25">
      <c r="A25" s="20"/>
      <c r="B25" s="17"/>
      <c r="C25" s="21"/>
      <c r="D25" s="27"/>
      <c r="E25" s="6"/>
      <c r="F25" s="27"/>
      <c r="H25" s="27"/>
      <c r="J25" s="27"/>
      <c r="K25" s="27"/>
    </row>
    <row r="26" spans="1:11" x14ac:dyDescent="0.25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 x14ac:dyDescent="0.25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9" x14ac:dyDescent="0.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 ht="17.25" x14ac:dyDescent="0.35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 x14ac:dyDescent="0.25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 x14ac:dyDescent="0.25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 x14ac:dyDescent="0.25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 x14ac:dyDescent="0.25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 x14ac:dyDescent="0.25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 x14ac:dyDescent="0.25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 x14ac:dyDescent="0.25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 x14ac:dyDescent="0.25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 x14ac:dyDescent="0.25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 x14ac:dyDescent="0.25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 x14ac:dyDescent="0.25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 x14ac:dyDescent="0.25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 x14ac:dyDescent="0.25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 x14ac:dyDescent="0.25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 x14ac:dyDescent="0.25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 x14ac:dyDescent="0.25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 x14ac:dyDescent="0.25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 x14ac:dyDescent="0.25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 x14ac:dyDescent="0.25">
      <c r="A48" s="226"/>
      <c r="B48" s="227"/>
      <c r="C48" s="227"/>
      <c r="D48" s="25"/>
      <c r="E48" s="19"/>
      <c r="F48" s="19"/>
      <c r="G48" s="227"/>
      <c r="H48" s="227"/>
      <c r="I48" s="227"/>
      <c r="J48" s="227"/>
      <c r="K48" s="227"/>
    </row>
    <row r="51" spans="8:8" x14ac:dyDescent="0.25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F641E-8916-4103-AFC3-890E75E11845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2578125" defaultRowHeight="15" customHeight="1" x14ac:dyDescent="0.2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42578125" style="230"/>
    <col min="26" max="45" width="12.85546875" style="230" customWidth="1"/>
    <col min="46" max="63" width="12.85546875" style="151" customWidth="1"/>
    <col min="64" max="16384" width="11.42578125" style="151"/>
  </cols>
  <sheetData>
    <row r="1" spans="1:42" ht="26.25" x14ac:dyDescent="0.25">
      <c r="B1" s="228" t="s">
        <v>195</v>
      </c>
      <c r="C1" s="229"/>
      <c r="D1" s="229"/>
      <c r="E1" s="229"/>
      <c r="F1" s="229"/>
      <c r="G1" s="229"/>
      <c r="H1" s="229"/>
      <c r="J1" s="32"/>
      <c r="K1" s="32"/>
      <c r="L1" s="32"/>
      <c r="M1" s="32"/>
      <c r="N1" s="32"/>
      <c r="O1" s="32"/>
      <c r="P1" s="32"/>
      <c r="Q1" s="32"/>
      <c r="R1" s="32"/>
      <c r="S1" s="32"/>
      <c r="T1" s="229"/>
      <c r="U1" s="229"/>
      <c r="V1" s="229"/>
      <c r="W1" s="229"/>
      <c r="X1" s="229"/>
      <c r="Z1" s="230" t="s">
        <v>196</v>
      </c>
      <c r="AB1" s="39"/>
      <c r="AC1" s="231"/>
      <c r="AD1" s="39"/>
      <c r="AE1" s="39"/>
      <c r="AF1" s="231"/>
      <c r="AG1" s="39"/>
      <c r="AH1" s="39"/>
      <c r="AI1" s="231"/>
      <c r="AJ1" s="39"/>
      <c r="AK1" s="39"/>
      <c r="AL1" s="39"/>
      <c r="AM1" s="39"/>
      <c r="AN1" s="39"/>
      <c r="AO1" s="39"/>
    </row>
    <row r="2" spans="1:42" ht="15" customHeight="1" x14ac:dyDescent="0.3">
      <c r="A2" s="232"/>
      <c r="B2" s="229"/>
      <c r="C2" s="229"/>
      <c r="D2" s="229"/>
      <c r="E2" s="229"/>
      <c r="F2" s="229"/>
      <c r="G2" s="229"/>
      <c r="H2" s="229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29"/>
      <c r="U2" s="229"/>
      <c r="V2" s="229"/>
      <c r="W2" s="229"/>
      <c r="X2" s="229"/>
      <c r="Z2" s="230" t="s">
        <v>197</v>
      </c>
    </row>
    <row r="3" spans="1:42" ht="15" customHeight="1" x14ac:dyDescent="0.2">
      <c r="A3" s="229"/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Z3" s="230" t="s">
        <v>198</v>
      </c>
    </row>
    <row r="4" spans="1:42" ht="15" customHeight="1" x14ac:dyDescent="0.2">
      <c r="A4" s="229"/>
      <c r="B4" s="229"/>
      <c r="C4" s="229"/>
      <c r="D4" s="229"/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229"/>
      <c r="P4" s="229"/>
      <c r="Q4" s="229"/>
      <c r="R4" s="229"/>
      <c r="S4" s="229"/>
      <c r="T4" s="229"/>
      <c r="U4" s="229"/>
      <c r="V4" s="229"/>
      <c r="W4" s="229"/>
      <c r="X4" s="229"/>
    </row>
    <row r="5" spans="1:42" ht="15" customHeight="1" x14ac:dyDescent="0.2">
      <c r="A5" s="229"/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</row>
    <row r="6" spans="1:42" ht="15" customHeight="1" x14ac:dyDescent="0.25">
      <c r="A6" s="229"/>
      <c r="B6" s="229"/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33" t="s">
        <v>199</v>
      </c>
      <c r="Z6" s="234" t="s">
        <v>200</v>
      </c>
      <c r="AA6" s="234"/>
      <c r="AF6" s="234" t="s">
        <v>201</v>
      </c>
      <c r="AG6" s="234"/>
      <c r="AL6" s="234" t="s">
        <v>202</v>
      </c>
      <c r="AM6" s="234"/>
    </row>
    <row r="7" spans="1:42" ht="15" customHeight="1" x14ac:dyDescent="0.25">
      <c r="A7" s="229"/>
      <c r="B7" s="229"/>
      <c r="C7" s="229"/>
      <c r="D7" s="229"/>
      <c r="E7" s="229"/>
      <c r="F7" s="229"/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AA7" s="235">
        <v>2019</v>
      </c>
      <c r="AB7" s="235">
        <v>2020</v>
      </c>
      <c r="AC7" s="235">
        <v>2021</v>
      </c>
      <c r="AD7" s="235">
        <v>2022</v>
      </c>
      <c r="AG7" s="235">
        <v>2019</v>
      </c>
      <c r="AH7" s="235">
        <v>2020</v>
      </c>
      <c r="AI7" s="235">
        <v>2021</v>
      </c>
      <c r="AJ7" s="235">
        <v>2022</v>
      </c>
      <c r="AM7" s="235">
        <v>2019</v>
      </c>
      <c r="AN7" s="235">
        <v>2020</v>
      </c>
      <c r="AO7" s="235">
        <v>2021</v>
      </c>
      <c r="AP7" s="235">
        <v>2022</v>
      </c>
    </row>
    <row r="8" spans="1:42" ht="15" customHeight="1" x14ac:dyDescent="0.2">
      <c r="A8" s="229"/>
      <c r="B8" s="229"/>
      <c r="C8" s="229"/>
      <c r="D8" s="229"/>
      <c r="E8" s="229"/>
      <c r="F8" s="229"/>
      <c r="G8" s="229"/>
      <c r="H8" s="229"/>
      <c r="I8" s="229"/>
      <c r="J8" s="229"/>
      <c r="K8" s="229"/>
      <c r="L8" s="229"/>
      <c r="M8" s="229"/>
      <c r="N8" s="229"/>
      <c r="O8" s="229"/>
      <c r="P8" s="229"/>
      <c r="Q8" s="229"/>
      <c r="R8" s="229"/>
      <c r="S8" s="229"/>
      <c r="T8" s="229"/>
      <c r="U8" s="229"/>
      <c r="V8" s="229"/>
      <c r="W8" s="229"/>
      <c r="X8" s="229"/>
      <c r="Z8" s="230" t="s">
        <v>203</v>
      </c>
      <c r="AA8" s="236">
        <v>46820440</v>
      </c>
      <c r="AB8" s="236">
        <v>45800165</v>
      </c>
      <c r="AC8" s="236">
        <v>42493337</v>
      </c>
      <c r="AD8" s="236">
        <v>46756593</v>
      </c>
      <c r="AF8" s="230" t="s">
        <v>203</v>
      </c>
      <c r="AG8" s="236">
        <v>15006507</v>
      </c>
      <c r="AH8" s="236">
        <v>16073289</v>
      </c>
      <c r="AI8" s="236">
        <v>13213428</v>
      </c>
      <c r="AJ8" s="236">
        <v>15176514</v>
      </c>
      <c r="AL8" s="230" t="s">
        <v>203</v>
      </c>
      <c r="AM8" s="236">
        <v>9115628</v>
      </c>
      <c r="AN8" s="236">
        <v>7108259</v>
      </c>
      <c r="AO8" s="236">
        <v>6476535</v>
      </c>
      <c r="AP8" s="236">
        <v>8185760</v>
      </c>
    </row>
    <row r="9" spans="1:42" ht="15" customHeight="1" x14ac:dyDescent="0.2">
      <c r="A9" s="229"/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  <c r="P9" s="229"/>
      <c r="Q9" s="229"/>
      <c r="R9" s="229"/>
      <c r="S9" s="229"/>
      <c r="T9" s="229"/>
      <c r="U9" s="229"/>
      <c r="V9" s="229"/>
      <c r="W9" s="229"/>
      <c r="X9" s="229"/>
      <c r="Z9" s="230" t="s">
        <v>204</v>
      </c>
      <c r="AA9" s="236">
        <v>44583561</v>
      </c>
      <c r="AB9" s="236">
        <v>43109659</v>
      </c>
      <c r="AC9" s="236">
        <v>40489010</v>
      </c>
      <c r="AD9" s="236">
        <v>43967035</v>
      </c>
      <c r="AF9" s="230" t="s">
        <v>204</v>
      </c>
      <c r="AG9" s="236">
        <v>14348549</v>
      </c>
      <c r="AH9" s="236">
        <v>14002412</v>
      </c>
      <c r="AI9" s="236">
        <v>12145827</v>
      </c>
      <c r="AJ9" s="236">
        <v>13961403</v>
      </c>
      <c r="AL9" s="230" t="s">
        <v>204</v>
      </c>
      <c r="AM9" s="236">
        <v>7843248</v>
      </c>
      <c r="AN9" s="236">
        <v>6425079</v>
      </c>
      <c r="AO9" s="236">
        <v>6094779</v>
      </c>
      <c r="AP9" s="236">
        <v>7406116</v>
      </c>
    </row>
    <row r="10" spans="1:42" ht="15" customHeight="1" x14ac:dyDescent="0.2">
      <c r="A10" s="229"/>
      <c r="B10" s="229"/>
      <c r="C10" s="229"/>
      <c r="D10" s="229"/>
      <c r="E10" s="229"/>
      <c r="F10" s="229"/>
      <c r="G10" s="229"/>
      <c r="H10" s="229"/>
      <c r="I10" s="229"/>
      <c r="J10" s="229"/>
      <c r="K10" s="229"/>
      <c r="L10" s="229"/>
      <c r="M10" s="229"/>
      <c r="N10" s="229"/>
      <c r="O10" s="229"/>
      <c r="P10" s="229"/>
      <c r="Q10" s="229"/>
      <c r="R10" s="229"/>
      <c r="S10" s="229"/>
      <c r="T10" s="229"/>
      <c r="U10" s="229"/>
      <c r="V10" s="229"/>
      <c r="W10" s="229"/>
      <c r="X10" s="229"/>
      <c r="Z10" s="230" t="s">
        <v>205</v>
      </c>
      <c r="AA10" s="236">
        <v>48353601</v>
      </c>
      <c r="AB10" s="236">
        <v>44303648</v>
      </c>
      <c r="AC10" s="236">
        <v>46455313</v>
      </c>
      <c r="AD10" s="236">
        <v>45981761</v>
      </c>
      <c r="AF10" s="230" t="s">
        <v>205</v>
      </c>
      <c r="AG10" s="236">
        <v>15951378</v>
      </c>
      <c r="AH10" s="236">
        <v>14965286</v>
      </c>
      <c r="AI10" s="236">
        <v>14413642</v>
      </c>
      <c r="AJ10" s="236">
        <v>15107748</v>
      </c>
      <c r="AL10" s="230" t="s">
        <v>205</v>
      </c>
      <c r="AM10" s="236">
        <v>7398685</v>
      </c>
      <c r="AN10" s="236">
        <v>6499455</v>
      </c>
      <c r="AO10" s="236">
        <v>7109023</v>
      </c>
      <c r="AP10" s="236">
        <v>6819146</v>
      </c>
    </row>
    <row r="11" spans="1:42" ht="15" customHeight="1" x14ac:dyDescent="0.2">
      <c r="A11" s="229"/>
      <c r="B11" s="229"/>
      <c r="C11" s="229"/>
      <c r="D11" s="229"/>
      <c r="E11" s="229"/>
      <c r="F11" s="229"/>
      <c r="G11" s="229"/>
      <c r="H11" s="229"/>
      <c r="I11" s="229"/>
      <c r="J11" s="229"/>
      <c r="K11" s="229"/>
      <c r="L11" s="229"/>
      <c r="M11" s="229"/>
      <c r="N11" s="229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Z11" s="230" t="s">
        <v>206</v>
      </c>
      <c r="AA11" s="236">
        <v>46400443</v>
      </c>
      <c r="AB11" s="236">
        <v>41795682</v>
      </c>
      <c r="AC11" s="236">
        <v>45471169</v>
      </c>
      <c r="AD11" s="236">
        <v>48522626</v>
      </c>
      <c r="AF11" s="230" t="s">
        <v>206</v>
      </c>
      <c r="AG11" s="236">
        <v>14553222</v>
      </c>
      <c r="AH11" s="236">
        <v>15115366</v>
      </c>
      <c r="AI11" s="236">
        <v>13408185</v>
      </c>
      <c r="AJ11" s="236">
        <v>15751949</v>
      </c>
      <c r="AL11" s="230" t="s">
        <v>206</v>
      </c>
      <c r="AM11" s="236">
        <v>6775183</v>
      </c>
      <c r="AN11" s="236">
        <v>6003312</v>
      </c>
      <c r="AO11" s="236">
        <v>7240918</v>
      </c>
      <c r="AP11" s="236">
        <v>7881967</v>
      </c>
    </row>
    <row r="12" spans="1:42" ht="15" customHeight="1" x14ac:dyDescent="0.2">
      <c r="A12" s="229"/>
      <c r="B12" s="229"/>
      <c r="C12" s="229"/>
      <c r="D12" s="229"/>
      <c r="E12" s="229"/>
      <c r="F12" s="229"/>
      <c r="G12" s="229"/>
      <c r="H12" s="229"/>
      <c r="I12" s="229"/>
      <c r="J12" s="229"/>
      <c r="K12" s="229"/>
      <c r="L12" s="229"/>
      <c r="M12" s="229"/>
      <c r="N12" s="229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Z12" s="230" t="s">
        <v>207</v>
      </c>
      <c r="AA12" s="236">
        <v>51071331</v>
      </c>
      <c r="AB12" s="236">
        <v>38167109</v>
      </c>
      <c r="AC12" s="236">
        <v>45495539</v>
      </c>
      <c r="AD12" s="236">
        <v>51334993</v>
      </c>
      <c r="AF12" s="230" t="s">
        <v>207</v>
      </c>
      <c r="AG12" s="236">
        <v>17078651</v>
      </c>
      <c r="AH12" s="236">
        <v>13043138</v>
      </c>
      <c r="AI12" s="236">
        <v>14380272</v>
      </c>
      <c r="AJ12" s="236">
        <v>16007624</v>
      </c>
      <c r="AL12" s="230" t="s">
        <v>207</v>
      </c>
      <c r="AM12" s="236">
        <v>7434110</v>
      </c>
      <c r="AN12" s="236">
        <v>4900444</v>
      </c>
      <c r="AO12" s="236">
        <v>6778350</v>
      </c>
      <c r="AP12" s="236">
        <v>8087600</v>
      </c>
    </row>
    <row r="13" spans="1:42" ht="15" customHeight="1" x14ac:dyDescent="0.2">
      <c r="A13" s="229"/>
      <c r="B13" s="229"/>
      <c r="C13" s="229"/>
      <c r="D13" s="229"/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229"/>
      <c r="P13" s="229"/>
      <c r="Q13" s="229"/>
      <c r="R13" s="229"/>
      <c r="S13" s="229"/>
      <c r="T13" s="229"/>
      <c r="U13" s="229"/>
      <c r="V13" s="229"/>
      <c r="W13" s="229"/>
      <c r="X13" s="229"/>
      <c r="Z13" s="230" t="s">
        <v>208</v>
      </c>
      <c r="AA13" s="236">
        <v>47139627</v>
      </c>
      <c r="AB13" s="236">
        <v>40233166</v>
      </c>
      <c r="AC13" s="236">
        <v>44903502</v>
      </c>
      <c r="AD13" s="236">
        <v>48228965</v>
      </c>
      <c r="AF13" s="230" t="s">
        <v>208</v>
      </c>
      <c r="AG13" s="236">
        <v>16093379</v>
      </c>
      <c r="AH13" s="236">
        <v>13043509</v>
      </c>
      <c r="AI13" s="236">
        <v>13541010</v>
      </c>
      <c r="AJ13" s="236">
        <v>15221080</v>
      </c>
      <c r="AL13" s="230" t="s">
        <v>208</v>
      </c>
      <c r="AM13" s="236">
        <v>6893378</v>
      </c>
      <c r="AN13" s="236">
        <v>5893666</v>
      </c>
      <c r="AO13" s="236">
        <v>6990004</v>
      </c>
      <c r="AP13" s="236">
        <v>7884812</v>
      </c>
    </row>
    <row r="14" spans="1:42" ht="15" customHeight="1" x14ac:dyDescent="0.2">
      <c r="A14" s="229"/>
      <c r="B14" s="229"/>
      <c r="C14" s="229"/>
      <c r="D14" s="229"/>
      <c r="E14" s="229"/>
      <c r="F14" s="229"/>
      <c r="G14" s="229"/>
      <c r="H14" s="229"/>
      <c r="I14" s="229"/>
      <c r="J14" s="229"/>
      <c r="K14" s="229"/>
      <c r="L14" s="229"/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Z14" s="230" t="s">
        <v>209</v>
      </c>
      <c r="AA14" s="236">
        <v>48818378</v>
      </c>
      <c r="AB14" s="236">
        <v>42217915</v>
      </c>
      <c r="AC14" s="236">
        <v>46051657</v>
      </c>
      <c r="AD14" s="236">
        <v>48153701</v>
      </c>
      <c r="AF14" s="230" t="s">
        <v>209</v>
      </c>
      <c r="AG14" s="236">
        <v>16173719</v>
      </c>
      <c r="AH14" s="236">
        <v>13620638</v>
      </c>
      <c r="AI14" s="236">
        <v>14490452</v>
      </c>
      <c r="AJ14" s="236">
        <v>16239218</v>
      </c>
      <c r="AL14" s="230" t="s">
        <v>209</v>
      </c>
      <c r="AM14" s="236">
        <v>7261076</v>
      </c>
      <c r="AN14" s="236">
        <v>5583770</v>
      </c>
      <c r="AO14" s="236">
        <v>6913445</v>
      </c>
      <c r="AP14" s="236">
        <v>7117785</v>
      </c>
    </row>
    <row r="15" spans="1:42" ht="15" customHeight="1" x14ac:dyDescent="0.2">
      <c r="A15" s="229"/>
      <c r="B15" s="229"/>
      <c r="C15" s="229"/>
      <c r="D15" s="229"/>
      <c r="E15" s="229"/>
      <c r="F15" s="229"/>
      <c r="G15" s="229"/>
      <c r="H15" s="229"/>
      <c r="I15" s="229"/>
      <c r="J15" s="229"/>
      <c r="K15" s="229"/>
      <c r="L15" s="229"/>
      <c r="M15" s="229"/>
      <c r="N15" s="229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Z15" s="230" t="s">
        <v>210</v>
      </c>
      <c r="AA15" s="236">
        <v>48198107</v>
      </c>
      <c r="AB15" s="236">
        <v>42978437</v>
      </c>
      <c r="AC15" s="236">
        <v>48800280</v>
      </c>
      <c r="AD15" s="236"/>
      <c r="AF15" s="230" t="s">
        <v>210</v>
      </c>
      <c r="AG15" s="236">
        <v>17632595</v>
      </c>
      <c r="AH15" s="236">
        <v>14001773</v>
      </c>
      <c r="AI15" s="236">
        <v>16512152</v>
      </c>
      <c r="AJ15" s="236"/>
      <c r="AL15" s="230" t="s">
        <v>210</v>
      </c>
      <c r="AM15" s="236">
        <v>7612537</v>
      </c>
      <c r="AN15" s="236">
        <v>6338903</v>
      </c>
      <c r="AO15" s="236">
        <v>8077202</v>
      </c>
      <c r="AP15" s="236"/>
    </row>
    <row r="16" spans="1:42" ht="15" customHeight="1" x14ac:dyDescent="0.2">
      <c r="A16" s="229"/>
      <c r="B16" s="229"/>
      <c r="C16" s="229"/>
      <c r="D16" s="229"/>
      <c r="E16" s="229"/>
      <c r="F16" s="229"/>
      <c r="G16" s="229"/>
      <c r="H16" s="229"/>
      <c r="I16" s="229"/>
      <c r="J16" s="229"/>
      <c r="K16" s="229"/>
      <c r="L16" s="229"/>
      <c r="M16" s="229"/>
      <c r="N16" s="229"/>
      <c r="O16" s="229"/>
      <c r="P16" s="229"/>
      <c r="Q16" s="229"/>
      <c r="R16" s="229"/>
      <c r="S16" s="229"/>
      <c r="T16" s="229"/>
      <c r="U16" s="229"/>
      <c r="V16" s="229"/>
      <c r="W16" s="229"/>
      <c r="X16" s="229"/>
      <c r="Z16" s="230" t="s">
        <v>211</v>
      </c>
      <c r="AA16" s="236">
        <v>46635887</v>
      </c>
      <c r="AB16" s="236">
        <v>43349327</v>
      </c>
      <c r="AC16" s="236">
        <v>45052533</v>
      </c>
      <c r="AD16" s="236"/>
      <c r="AF16" s="230" t="s">
        <v>211</v>
      </c>
      <c r="AG16" s="236">
        <v>15419568</v>
      </c>
      <c r="AH16" s="236">
        <v>13231512</v>
      </c>
      <c r="AI16" s="236">
        <v>14197332</v>
      </c>
      <c r="AJ16" s="236"/>
      <c r="AL16" s="230" t="s">
        <v>211</v>
      </c>
      <c r="AM16" s="236">
        <v>8176343</v>
      </c>
      <c r="AN16" s="236">
        <v>7349376</v>
      </c>
      <c r="AO16" s="236">
        <v>7429205</v>
      </c>
      <c r="AP16" s="236"/>
    </row>
    <row r="17" spans="1:42" ht="15" customHeight="1" x14ac:dyDescent="0.2">
      <c r="A17" s="229"/>
      <c r="B17" s="229"/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  <c r="W17" s="229"/>
      <c r="X17" s="229"/>
      <c r="Z17" s="230" t="s">
        <v>212</v>
      </c>
      <c r="AA17" s="236">
        <v>48624088</v>
      </c>
      <c r="AB17" s="236">
        <v>45985008</v>
      </c>
      <c r="AC17" s="236">
        <v>46987477</v>
      </c>
      <c r="AD17" s="236"/>
      <c r="AF17" s="230" t="s">
        <v>212</v>
      </c>
      <c r="AG17" s="236">
        <v>15747355</v>
      </c>
      <c r="AH17" s="236">
        <v>13918205</v>
      </c>
      <c r="AI17" s="236">
        <v>15124052</v>
      </c>
      <c r="AJ17" s="236"/>
      <c r="AL17" s="230" t="s">
        <v>212</v>
      </c>
      <c r="AM17" s="236">
        <v>8099276</v>
      </c>
      <c r="AN17" s="236">
        <v>7703032</v>
      </c>
      <c r="AO17" s="236">
        <v>7715340</v>
      </c>
      <c r="AP17" s="236"/>
    </row>
    <row r="18" spans="1:42" ht="15" customHeight="1" x14ac:dyDescent="0.2">
      <c r="A18" s="229"/>
      <c r="B18" s="229"/>
      <c r="C18" s="229"/>
      <c r="D18" s="229"/>
      <c r="E18" s="229"/>
      <c r="F18" s="229"/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  <c r="V18" s="229"/>
      <c r="W18" s="229"/>
      <c r="X18" s="229"/>
      <c r="Z18" s="230" t="s">
        <v>213</v>
      </c>
      <c r="AA18" s="236">
        <v>43594127</v>
      </c>
      <c r="AB18" s="236">
        <v>43641437</v>
      </c>
      <c r="AC18" s="236">
        <v>45669918</v>
      </c>
      <c r="AD18" s="236"/>
      <c r="AF18" s="230" t="s">
        <v>213</v>
      </c>
      <c r="AG18" s="236">
        <v>13891905</v>
      </c>
      <c r="AH18" s="236">
        <v>12143165</v>
      </c>
      <c r="AI18" s="236">
        <v>14606259</v>
      </c>
      <c r="AJ18" s="236"/>
      <c r="AL18" s="230" t="s">
        <v>213</v>
      </c>
      <c r="AM18" s="236">
        <v>7088673</v>
      </c>
      <c r="AN18" s="236">
        <v>7146925</v>
      </c>
      <c r="AO18" s="236">
        <v>6799164</v>
      </c>
      <c r="AP18" s="236"/>
    </row>
    <row r="19" spans="1:42" ht="15" customHeight="1" x14ac:dyDescent="0.2">
      <c r="A19" s="229"/>
      <c r="B19" s="229"/>
      <c r="C19" s="229"/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Z19" s="230" t="s">
        <v>214</v>
      </c>
      <c r="AA19" s="236">
        <v>43965686</v>
      </c>
      <c r="AB19" s="236">
        <v>43897248</v>
      </c>
      <c r="AC19" s="236">
        <v>46519669</v>
      </c>
      <c r="AD19" s="236"/>
      <c r="AF19" s="230" t="s">
        <v>214</v>
      </c>
      <c r="AG19" s="236">
        <v>15094063</v>
      </c>
      <c r="AH19" s="236">
        <v>13745088</v>
      </c>
      <c r="AI19" s="236">
        <v>14827296</v>
      </c>
      <c r="AJ19" s="236"/>
      <c r="AL19" s="230" t="s">
        <v>214</v>
      </c>
      <c r="AM19" s="236">
        <v>6896804</v>
      </c>
      <c r="AN19" s="236">
        <v>6165562</v>
      </c>
      <c r="AO19" s="236">
        <v>7356730</v>
      </c>
      <c r="AP19" s="236"/>
    </row>
    <row r="20" spans="1:42" ht="15" customHeight="1" x14ac:dyDescent="0.2">
      <c r="A20" s="229"/>
      <c r="B20" s="229"/>
      <c r="C20" s="229"/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29"/>
      <c r="Q20" s="229"/>
      <c r="R20" s="229"/>
      <c r="S20" s="229"/>
      <c r="T20" s="229"/>
      <c r="U20" s="229"/>
      <c r="V20" s="229"/>
      <c r="W20" s="229"/>
      <c r="X20" s="229"/>
      <c r="AB20" s="236"/>
      <c r="AC20" s="236"/>
      <c r="AD20" s="236"/>
      <c r="AH20" s="236"/>
      <c r="AI20" s="236"/>
      <c r="AJ20" s="236"/>
      <c r="AN20" s="236"/>
      <c r="AO20" s="236"/>
      <c r="AP20" s="236"/>
    </row>
    <row r="21" spans="1:42" ht="15" customHeight="1" x14ac:dyDescent="0.2">
      <c r="A21" s="229"/>
      <c r="B21" s="229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229"/>
      <c r="X21" s="229"/>
    </row>
    <row r="22" spans="1:42" ht="15" customHeight="1" x14ac:dyDescent="0.2">
      <c r="A22" s="229"/>
      <c r="B22" s="229"/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AC22" s="236"/>
    </row>
    <row r="23" spans="1:42" ht="15" customHeight="1" x14ac:dyDescent="0.2">
      <c r="A23" s="229"/>
      <c r="B23" s="229"/>
      <c r="C23" s="229"/>
      <c r="D23" s="229"/>
      <c r="E23" s="229"/>
      <c r="F23" s="229"/>
      <c r="G23" s="229"/>
      <c r="H23" s="229"/>
      <c r="I23" s="229"/>
      <c r="J23" s="229"/>
      <c r="K23" s="229"/>
      <c r="L23" s="229"/>
      <c r="M23" s="229"/>
      <c r="N23" s="229"/>
      <c r="O23" s="229"/>
      <c r="P23" s="229"/>
      <c r="Q23" s="229"/>
      <c r="R23" s="229"/>
      <c r="S23" s="229"/>
      <c r="T23" s="229"/>
      <c r="U23" s="229"/>
      <c r="V23" s="229"/>
      <c r="W23" s="229"/>
      <c r="X23" s="229"/>
      <c r="AC23" s="236"/>
    </row>
    <row r="24" spans="1:42" ht="15" customHeight="1" x14ac:dyDescent="0.2">
      <c r="A24" s="229"/>
      <c r="B24" s="229"/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AC24" s="236"/>
    </row>
    <row r="25" spans="1:42" ht="15" customHeight="1" x14ac:dyDescent="0.2">
      <c r="A25" s="229"/>
      <c r="B25" s="229"/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229"/>
      <c r="X25" s="229"/>
      <c r="AC25" s="236"/>
    </row>
    <row r="26" spans="1:42" ht="15" customHeight="1" x14ac:dyDescent="0.2">
      <c r="A26" s="229"/>
      <c r="B26" s="229"/>
      <c r="C26" s="229"/>
      <c r="D26" s="229"/>
      <c r="E26" s="229"/>
      <c r="F26" s="229"/>
      <c r="G26" s="229"/>
      <c r="H26" s="229"/>
      <c r="I26" s="229"/>
      <c r="J26" s="229"/>
      <c r="K26" s="229"/>
      <c r="L26" s="229"/>
      <c r="M26" s="229"/>
      <c r="N26" s="229"/>
      <c r="O26" s="229"/>
      <c r="P26" s="229"/>
      <c r="Q26" s="229"/>
      <c r="R26" s="229"/>
      <c r="S26" s="229"/>
      <c r="T26" s="229"/>
      <c r="U26" s="229"/>
      <c r="V26" s="229"/>
      <c r="W26" s="229"/>
      <c r="X26" s="229"/>
      <c r="AC26" s="236"/>
    </row>
    <row r="27" spans="1:42" ht="15" customHeight="1" x14ac:dyDescent="0.2">
      <c r="A27" s="229"/>
      <c r="B27" s="229"/>
      <c r="C27" s="229"/>
      <c r="D27" s="229"/>
      <c r="E27" s="229"/>
      <c r="F27" s="229"/>
      <c r="G27" s="229"/>
      <c r="H27" s="229"/>
      <c r="I27" s="229"/>
      <c r="J27" s="229"/>
      <c r="K27" s="229"/>
      <c r="L27" s="229"/>
      <c r="M27" s="229"/>
      <c r="N27" s="229"/>
      <c r="O27" s="229"/>
      <c r="P27" s="229"/>
      <c r="Q27" s="229"/>
      <c r="R27" s="229"/>
      <c r="S27" s="229"/>
      <c r="T27" s="229"/>
      <c r="U27" s="229"/>
      <c r="V27" s="229"/>
      <c r="W27" s="229"/>
      <c r="X27" s="229"/>
      <c r="AC27" s="236"/>
    </row>
    <row r="28" spans="1:42" ht="15" customHeight="1" x14ac:dyDescent="0.2">
      <c r="A28" s="229"/>
      <c r="B28" s="229"/>
      <c r="C28" s="229"/>
      <c r="D28" s="229"/>
      <c r="E28" s="229"/>
      <c r="F28" s="229"/>
      <c r="G28" s="229"/>
      <c r="H28" s="229"/>
      <c r="I28" s="229"/>
      <c r="J28" s="229"/>
      <c r="K28" s="229"/>
      <c r="L28" s="229"/>
      <c r="M28" s="229"/>
      <c r="N28" s="229"/>
      <c r="O28" s="229"/>
      <c r="P28" s="229"/>
      <c r="Q28" s="229"/>
      <c r="R28" s="229"/>
      <c r="S28" s="229"/>
      <c r="T28" s="229"/>
      <c r="U28" s="229"/>
      <c r="V28" s="229"/>
      <c r="W28" s="229"/>
      <c r="X28" s="229"/>
      <c r="AC28" s="236"/>
    </row>
    <row r="29" spans="1:42" ht="15" customHeight="1" x14ac:dyDescent="0.2">
      <c r="A29" s="229"/>
      <c r="B29" s="229"/>
      <c r="C29" s="229"/>
      <c r="D29" s="229"/>
      <c r="E29" s="229"/>
      <c r="F29" s="229"/>
      <c r="G29" s="229"/>
      <c r="H29" s="229"/>
      <c r="I29" s="229"/>
      <c r="J29" s="229"/>
      <c r="K29" s="229"/>
      <c r="L29" s="229"/>
      <c r="M29" s="229"/>
      <c r="N29" s="229"/>
      <c r="O29" s="229"/>
      <c r="P29" s="229"/>
      <c r="Q29" s="229"/>
      <c r="R29" s="229"/>
      <c r="S29" s="229"/>
      <c r="T29" s="229"/>
      <c r="U29" s="229"/>
      <c r="V29" s="229"/>
      <c r="W29" s="229"/>
      <c r="X29" s="229"/>
      <c r="AC29" s="236"/>
    </row>
    <row r="30" spans="1:42" ht="15" customHeight="1" x14ac:dyDescent="0.2">
      <c r="A30" s="229"/>
      <c r="B30" s="229"/>
      <c r="C30" s="229"/>
      <c r="D30" s="229"/>
      <c r="E30" s="229"/>
      <c r="F30" s="229"/>
      <c r="G30" s="229"/>
      <c r="H30" s="229"/>
      <c r="I30" s="229"/>
      <c r="J30" s="229"/>
      <c r="K30" s="229"/>
      <c r="L30" s="229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AC30" s="236"/>
    </row>
    <row r="31" spans="1:42" ht="15" customHeight="1" x14ac:dyDescent="0.2">
      <c r="A31" s="229"/>
      <c r="B31" s="229"/>
      <c r="C31" s="229"/>
      <c r="D31" s="229"/>
      <c r="E31" s="229"/>
      <c r="F31" s="229"/>
      <c r="G31" s="229"/>
      <c r="H31" s="229"/>
      <c r="I31" s="229"/>
      <c r="J31" s="229"/>
      <c r="K31" s="229"/>
      <c r="L31" s="229"/>
      <c r="M31" s="229"/>
      <c r="N31" s="229"/>
      <c r="O31" s="229"/>
      <c r="P31" s="229"/>
      <c r="Q31" s="229"/>
      <c r="R31" s="229"/>
      <c r="S31" s="229"/>
      <c r="T31" s="229"/>
      <c r="U31" s="229"/>
      <c r="V31" s="229"/>
      <c r="W31" s="229"/>
      <c r="X31" s="229"/>
      <c r="AC31" s="236"/>
    </row>
    <row r="32" spans="1:42" ht="15" customHeight="1" x14ac:dyDescent="0.2">
      <c r="A32" s="229"/>
      <c r="B32" s="229"/>
      <c r="C32" s="229"/>
      <c r="D32" s="229"/>
      <c r="E32" s="229"/>
      <c r="F32" s="229"/>
      <c r="G32" s="229"/>
      <c r="H32" s="229"/>
      <c r="I32" s="229"/>
      <c r="J32" s="229"/>
      <c r="K32" s="229"/>
      <c r="L32" s="229"/>
      <c r="M32" s="229"/>
      <c r="N32" s="229"/>
      <c r="O32" s="229"/>
      <c r="P32" s="229"/>
      <c r="Q32" s="229"/>
      <c r="R32" s="229"/>
      <c r="S32" s="229"/>
      <c r="T32" s="229"/>
      <c r="U32" s="229"/>
      <c r="V32" s="229"/>
      <c r="W32" s="229"/>
      <c r="X32" s="229"/>
    </row>
    <row r="33" spans="1:42" ht="15" customHeight="1" x14ac:dyDescent="0.25">
      <c r="A33" s="229"/>
      <c r="B33" s="229"/>
      <c r="C33" s="229"/>
      <c r="D33" s="229"/>
      <c r="E33" s="229"/>
      <c r="F33" s="229"/>
      <c r="G33" s="229"/>
      <c r="H33" s="229"/>
      <c r="I33" s="229"/>
      <c r="J33" s="229"/>
      <c r="K33" s="229"/>
      <c r="L33" s="229"/>
      <c r="M33" s="229"/>
      <c r="N33" s="229"/>
      <c r="O33" s="229"/>
      <c r="P33" s="229"/>
      <c r="Q33" s="229"/>
      <c r="R33" s="229"/>
      <c r="S33" s="229"/>
      <c r="T33" s="229"/>
      <c r="U33" s="229"/>
      <c r="V33" s="229"/>
      <c r="W33" s="229"/>
      <c r="X33" s="229"/>
      <c r="Z33" s="234" t="s">
        <v>215</v>
      </c>
      <c r="AA33" s="234"/>
      <c r="AB33" s="234"/>
      <c r="AF33" s="234" t="s">
        <v>216</v>
      </c>
      <c r="AG33" s="234"/>
      <c r="AL33" s="234" t="s">
        <v>217</v>
      </c>
      <c r="AM33" s="234"/>
    </row>
    <row r="34" spans="1:42" ht="15" customHeight="1" x14ac:dyDescent="0.25">
      <c r="A34" s="229"/>
      <c r="B34" s="229"/>
      <c r="C34" s="229"/>
      <c r="D34" s="229"/>
      <c r="E34" s="229"/>
      <c r="F34" s="229"/>
      <c r="G34" s="229"/>
      <c r="H34" s="229"/>
      <c r="I34" s="229"/>
      <c r="J34" s="229"/>
      <c r="K34" s="229"/>
      <c r="L34" s="229"/>
      <c r="M34" s="229"/>
      <c r="N34" s="229"/>
      <c r="O34" s="229"/>
      <c r="P34" s="229"/>
      <c r="Q34" s="229"/>
      <c r="R34" s="229"/>
      <c r="S34" s="229"/>
      <c r="T34" s="229"/>
      <c r="U34" s="229"/>
      <c r="V34" s="229"/>
      <c r="W34" s="229"/>
      <c r="X34" s="229"/>
      <c r="AA34" s="235">
        <v>2019</v>
      </c>
      <c r="AB34" s="235">
        <v>2020</v>
      </c>
      <c r="AC34" s="235">
        <v>2021</v>
      </c>
      <c r="AD34" s="235">
        <v>2022</v>
      </c>
      <c r="AG34" s="235">
        <v>2019</v>
      </c>
      <c r="AH34" s="235">
        <v>2020</v>
      </c>
      <c r="AI34" s="235">
        <v>2021</v>
      </c>
      <c r="AJ34" s="235">
        <v>2022</v>
      </c>
      <c r="AM34" s="235">
        <v>2019</v>
      </c>
      <c r="AN34" s="235">
        <v>2020</v>
      </c>
      <c r="AO34" s="235">
        <v>2021</v>
      </c>
      <c r="AP34" s="235">
        <v>2022</v>
      </c>
    </row>
    <row r="35" spans="1:42" ht="15" customHeight="1" x14ac:dyDescent="0.2">
      <c r="A35" s="229"/>
      <c r="B35" s="229"/>
      <c r="C35" s="229"/>
      <c r="D35" s="229"/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229"/>
      <c r="P35" s="229"/>
      <c r="Q35" s="229"/>
      <c r="R35" s="229"/>
      <c r="S35" s="229"/>
      <c r="T35" s="229"/>
      <c r="U35" s="229"/>
      <c r="V35" s="229"/>
      <c r="W35" s="229"/>
      <c r="X35" s="229"/>
      <c r="Z35" s="230" t="s">
        <v>203</v>
      </c>
      <c r="AA35" s="236">
        <v>21616722</v>
      </c>
      <c r="AB35" s="236">
        <v>21713940</v>
      </c>
      <c r="AC35" s="236">
        <v>21954468</v>
      </c>
      <c r="AD35" s="236">
        <v>22253438</v>
      </c>
      <c r="AF35" s="230" t="s">
        <v>203</v>
      </c>
      <c r="AG35" s="236">
        <v>15688961</v>
      </c>
      <c r="AH35" s="236">
        <v>15760826</v>
      </c>
      <c r="AI35" s="236">
        <v>16670260</v>
      </c>
      <c r="AJ35" s="236">
        <v>15955111</v>
      </c>
      <c r="AL35" s="230" t="s">
        <v>203</v>
      </c>
      <c r="AM35" s="236">
        <v>1426519</v>
      </c>
      <c r="AN35" s="236">
        <v>1436084</v>
      </c>
      <c r="AO35" s="236">
        <v>1487154</v>
      </c>
      <c r="AP35" s="236">
        <v>1460985</v>
      </c>
    </row>
    <row r="36" spans="1:42" ht="15" customHeight="1" x14ac:dyDescent="0.2">
      <c r="A36" s="229"/>
      <c r="B36" s="229"/>
      <c r="C36" s="229"/>
      <c r="D36" s="229"/>
      <c r="E36" s="229"/>
      <c r="F36" s="229"/>
      <c r="G36" s="229"/>
      <c r="H36" s="229"/>
      <c r="I36" s="229"/>
      <c r="J36" s="229"/>
      <c r="K36" s="229"/>
      <c r="L36" s="229"/>
      <c r="M36" s="229"/>
      <c r="N36" s="229"/>
      <c r="O36" s="229"/>
      <c r="P36" s="229"/>
      <c r="Q36" s="229"/>
      <c r="R36" s="229"/>
      <c r="S36" s="229"/>
      <c r="T36" s="229"/>
      <c r="U36" s="229"/>
      <c r="V36" s="229"/>
      <c r="W36" s="229"/>
      <c r="X36" s="229"/>
      <c r="Z36" s="230" t="s">
        <v>204</v>
      </c>
      <c r="AA36" s="236">
        <v>21387737</v>
      </c>
      <c r="AB36" s="236">
        <v>21770037</v>
      </c>
      <c r="AC36" s="236">
        <v>21414677</v>
      </c>
      <c r="AD36" s="236">
        <v>21336156</v>
      </c>
      <c r="AF36" s="230" t="s">
        <v>204</v>
      </c>
      <c r="AG36" s="236">
        <v>15273403</v>
      </c>
      <c r="AH36" s="236">
        <v>15335512</v>
      </c>
      <c r="AI36" s="236">
        <v>15530857</v>
      </c>
      <c r="AJ36" s="236">
        <v>14718939</v>
      </c>
      <c r="AL36" s="230" t="s">
        <v>204</v>
      </c>
      <c r="AM36" s="236">
        <v>1390109</v>
      </c>
      <c r="AN36" s="236">
        <v>1383390</v>
      </c>
      <c r="AO36" s="236">
        <v>1366845</v>
      </c>
      <c r="AP36" s="236">
        <v>1349473</v>
      </c>
    </row>
    <row r="37" spans="1:42" ht="15" customHeight="1" x14ac:dyDescent="0.2">
      <c r="A37" s="229"/>
      <c r="B37" s="229"/>
      <c r="C37" s="229"/>
      <c r="D37" s="229"/>
      <c r="E37" s="229"/>
      <c r="F37" s="229"/>
      <c r="G37" s="229"/>
      <c r="H37" s="229"/>
      <c r="I37" s="229"/>
      <c r="J37" s="229"/>
      <c r="K37" s="229"/>
      <c r="L37" s="229"/>
      <c r="M37" s="229"/>
      <c r="N37" s="229"/>
      <c r="O37" s="229"/>
      <c r="P37" s="229"/>
      <c r="Q37" s="229"/>
      <c r="R37" s="229"/>
      <c r="S37" s="229"/>
      <c r="T37" s="229"/>
      <c r="U37" s="229"/>
      <c r="V37" s="229"/>
      <c r="W37" s="229"/>
      <c r="X37" s="229"/>
      <c r="Z37" s="230" t="s">
        <v>205</v>
      </c>
      <c r="AA37" s="236">
        <v>23910619</v>
      </c>
      <c r="AB37" s="236">
        <v>21880853</v>
      </c>
      <c r="AC37" s="236">
        <v>23881813</v>
      </c>
      <c r="AD37" s="236">
        <v>22797540</v>
      </c>
      <c r="AF37" s="230" t="s">
        <v>205</v>
      </c>
      <c r="AG37" s="236">
        <v>16762324</v>
      </c>
      <c r="AH37" s="236">
        <v>15513384</v>
      </c>
      <c r="AI37" s="236">
        <v>16770863</v>
      </c>
      <c r="AJ37" s="236">
        <v>15576897</v>
      </c>
      <c r="AL37" s="230" t="s">
        <v>205</v>
      </c>
      <c r="AM37" s="236">
        <v>1468626</v>
      </c>
      <c r="AN37" s="236">
        <v>1346068</v>
      </c>
      <c r="AO37" s="236">
        <v>1483236</v>
      </c>
      <c r="AP37" s="236">
        <v>1386654</v>
      </c>
    </row>
    <row r="38" spans="1:42" ht="15" customHeight="1" x14ac:dyDescent="0.2">
      <c r="A38" s="229"/>
      <c r="B38" s="229"/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  <c r="W38" s="229"/>
      <c r="X38" s="229"/>
      <c r="Z38" s="230" t="s">
        <v>206</v>
      </c>
      <c r="AA38" s="236">
        <v>23932607</v>
      </c>
      <c r="AB38" s="236">
        <v>19851154</v>
      </c>
      <c r="AC38" s="236">
        <v>23820669</v>
      </c>
      <c r="AD38" s="236">
        <v>23589473</v>
      </c>
      <c r="AF38" s="230" t="s">
        <v>206</v>
      </c>
      <c r="AG38" s="236">
        <v>17092661</v>
      </c>
      <c r="AH38" s="236">
        <v>15415920</v>
      </c>
      <c r="AI38" s="236">
        <v>17248759</v>
      </c>
      <c r="AJ38" s="236">
        <v>16524574</v>
      </c>
      <c r="AL38" s="230" t="s">
        <v>206</v>
      </c>
      <c r="AM38" s="236">
        <v>1482835</v>
      </c>
      <c r="AN38" s="236">
        <v>1295678</v>
      </c>
      <c r="AO38" s="236">
        <v>1498199</v>
      </c>
      <c r="AP38" s="236">
        <v>1474935</v>
      </c>
    </row>
    <row r="39" spans="1:42" ht="15" customHeight="1" x14ac:dyDescent="0.2">
      <c r="A39" s="229"/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229"/>
      <c r="M39" s="229"/>
      <c r="N39" s="229"/>
      <c r="O39" s="229"/>
      <c r="P39" s="229"/>
      <c r="Q39" s="229"/>
      <c r="R39" s="229"/>
      <c r="S39" s="229"/>
      <c r="T39" s="229"/>
      <c r="U39" s="229"/>
      <c r="V39" s="229"/>
      <c r="W39" s="229"/>
      <c r="X39" s="229"/>
      <c r="Z39" s="230" t="s">
        <v>207</v>
      </c>
      <c r="AA39" s="236">
        <v>25421795</v>
      </c>
      <c r="AB39" s="236">
        <v>19456818</v>
      </c>
      <c r="AC39" s="236">
        <v>23325659</v>
      </c>
      <c r="AD39" s="236">
        <v>25966576</v>
      </c>
      <c r="AF39" s="230" t="s">
        <v>207</v>
      </c>
      <c r="AG39" s="236">
        <v>17842847</v>
      </c>
      <c r="AH39" s="236">
        <v>14370790</v>
      </c>
      <c r="AI39" s="236">
        <v>16358886</v>
      </c>
      <c r="AJ39" s="236">
        <v>17841436</v>
      </c>
      <c r="AL39" s="230" t="s">
        <v>207</v>
      </c>
      <c r="AM39" s="236">
        <v>1569777</v>
      </c>
      <c r="AN39" s="236">
        <v>1232285</v>
      </c>
      <c r="AO39" s="236">
        <v>1434774</v>
      </c>
      <c r="AP39" s="236">
        <v>1604300</v>
      </c>
    </row>
    <row r="40" spans="1:42" ht="15" customHeight="1" x14ac:dyDescent="0.2">
      <c r="A40" s="229"/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Z40" s="230" t="s">
        <v>208</v>
      </c>
      <c r="AA40" s="236">
        <v>23125768</v>
      </c>
      <c r="AB40" s="236">
        <v>20538508</v>
      </c>
      <c r="AC40" s="236">
        <v>23428423</v>
      </c>
      <c r="AD40" s="236">
        <v>23932527</v>
      </c>
      <c r="AF40" s="230" t="s">
        <v>208</v>
      </c>
      <c r="AG40" s="236">
        <v>16406477</v>
      </c>
      <c r="AH40" s="236">
        <v>15053681</v>
      </c>
      <c r="AI40" s="236">
        <v>16563394</v>
      </c>
      <c r="AJ40" s="236">
        <v>16148010</v>
      </c>
      <c r="AL40" s="230" t="s">
        <v>208</v>
      </c>
      <c r="AM40" s="236">
        <v>1459480</v>
      </c>
      <c r="AN40" s="236">
        <v>1272315</v>
      </c>
      <c r="AO40" s="236">
        <v>1478879</v>
      </c>
      <c r="AP40" s="236">
        <v>1474713</v>
      </c>
    </row>
    <row r="41" spans="1:42" ht="15" customHeight="1" x14ac:dyDescent="0.2">
      <c r="A41" s="229"/>
      <c r="B41" s="229"/>
      <c r="C41" s="229"/>
      <c r="D41" s="229"/>
      <c r="E41" s="229"/>
      <c r="F41" s="229"/>
      <c r="G41" s="229"/>
      <c r="H41" s="229"/>
      <c r="I41" s="229"/>
      <c r="J41" s="229"/>
      <c r="K41" s="229"/>
      <c r="L41" s="229"/>
      <c r="M41" s="229"/>
      <c r="N41" s="229"/>
      <c r="O41" s="229"/>
      <c r="P41" s="229"/>
      <c r="Q41" s="229"/>
      <c r="R41" s="229"/>
      <c r="S41" s="229"/>
      <c r="T41" s="229"/>
      <c r="U41" s="229"/>
      <c r="V41" s="229"/>
      <c r="W41" s="229"/>
      <c r="X41" s="229"/>
      <c r="Z41" s="230" t="s">
        <v>209</v>
      </c>
      <c r="AA41" s="236">
        <v>24306034</v>
      </c>
      <c r="AB41" s="236">
        <v>22269168</v>
      </c>
      <c r="AC41" s="236">
        <v>23652061</v>
      </c>
      <c r="AD41" s="236">
        <v>23546583</v>
      </c>
      <c r="AF41" s="230" t="s">
        <v>209</v>
      </c>
      <c r="AG41" s="236">
        <v>17282258</v>
      </c>
      <c r="AH41" s="236">
        <v>16353888</v>
      </c>
      <c r="AI41" s="236">
        <v>17042833</v>
      </c>
      <c r="AJ41" s="236">
        <v>16416328</v>
      </c>
      <c r="AL41" s="230" t="s">
        <v>209</v>
      </c>
      <c r="AM41" s="236">
        <v>1551040</v>
      </c>
      <c r="AN41" s="236">
        <v>1405762</v>
      </c>
      <c r="AO41" s="236">
        <v>1554049</v>
      </c>
      <c r="AP41" s="236">
        <v>1518965</v>
      </c>
    </row>
    <row r="42" spans="1:42" ht="15" customHeight="1" x14ac:dyDescent="0.2">
      <c r="A42" s="229"/>
      <c r="B42" s="229"/>
      <c r="C42" s="229"/>
      <c r="D42" s="229"/>
      <c r="E42" s="229"/>
      <c r="F42" s="229"/>
      <c r="G42" s="229"/>
      <c r="H42" s="229"/>
      <c r="I42" s="229"/>
      <c r="J42" s="229"/>
      <c r="K42" s="229"/>
      <c r="L42" s="229"/>
      <c r="M42" s="229"/>
      <c r="N42" s="229"/>
      <c r="O42" s="229"/>
      <c r="P42" s="229"/>
      <c r="Q42" s="229"/>
      <c r="R42" s="229"/>
      <c r="S42" s="229"/>
      <c r="T42" s="229"/>
      <c r="U42" s="229"/>
      <c r="V42" s="229"/>
      <c r="W42" s="229"/>
      <c r="X42" s="229"/>
      <c r="Z42" s="230" t="s">
        <v>210</v>
      </c>
      <c r="AA42" s="236">
        <v>21902550</v>
      </c>
      <c r="AB42" s="236">
        <v>21829983</v>
      </c>
      <c r="AC42" s="236">
        <v>23119760</v>
      </c>
      <c r="AD42" s="236"/>
      <c r="AF42" s="230" t="s">
        <v>210</v>
      </c>
      <c r="AG42" s="236">
        <v>16173912</v>
      </c>
      <c r="AH42" s="236">
        <v>16721585</v>
      </c>
      <c r="AI42" s="236">
        <v>16886911</v>
      </c>
      <c r="AJ42" s="236"/>
      <c r="AL42" s="230" t="s">
        <v>210</v>
      </c>
      <c r="AM42" s="236">
        <v>1468306</v>
      </c>
      <c r="AN42" s="236">
        <v>1449810</v>
      </c>
      <c r="AO42" s="236">
        <v>1522958</v>
      </c>
      <c r="AP42" s="236"/>
    </row>
    <row r="43" spans="1:42" ht="15" customHeight="1" x14ac:dyDescent="0.2">
      <c r="A43" s="229"/>
      <c r="B43" s="229"/>
      <c r="C43" s="229"/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  <c r="U43" s="229"/>
      <c r="V43" s="229"/>
      <c r="W43" s="229"/>
      <c r="X43" s="229"/>
      <c r="Z43" s="230" t="s">
        <v>211</v>
      </c>
      <c r="AA43" s="236">
        <v>21969911</v>
      </c>
      <c r="AB43" s="236">
        <v>21967773</v>
      </c>
      <c r="AC43" s="236">
        <v>22394269</v>
      </c>
      <c r="AD43" s="236"/>
      <c r="AF43" s="230" t="s">
        <v>211</v>
      </c>
      <c r="AG43" s="236">
        <v>15730480</v>
      </c>
      <c r="AH43" s="236">
        <v>16527782</v>
      </c>
      <c r="AI43" s="236">
        <v>15999030</v>
      </c>
      <c r="AJ43" s="236"/>
      <c r="AL43" s="230" t="s">
        <v>211</v>
      </c>
      <c r="AM43" s="236">
        <v>1426564</v>
      </c>
      <c r="AN43" s="236">
        <v>1425631</v>
      </c>
      <c r="AO43" s="236">
        <v>1468002</v>
      </c>
      <c r="AP43" s="236"/>
    </row>
    <row r="44" spans="1:42" ht="15" customHeight="1" x14ac:dyDescent="0.2">
      <c r="A44" s="229"/>
      <c r="B44" s="229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  <c r="Z44" s="230" t="s">
        <v>212</v>
      </c>
      <c r="AA44" s="236">
        <v>23848860</v>
      </c>
      <c r="AB44" s="236">
        <v>23542586</v>
      </c>
      <c r="AC44" s="236">
        <v>23042069</v>
      </c>
      <c r="AD44" s="236"/>
      <c r="AF44" s="230" t="s">
        <v>212</v>
      </c>
      <c r="AG44" s="236">
        <v>16909291</v>
      </c>
      <c r="AH44" s="236">
        <v>17663441</v>
      </c>
      <c r="AI44" s="236">
        <v>16285920</v>
      </c>
      <c r="AJ44" s="236"/>
      <c r="AL44" s="230" t="s">
        <v>212</v>
      </c>
      <c r="AM44" s="236">
        <v>1531356</v>
      </c>
      <c r="AN44" s="236">
        <v>1533480</v>
      </c>
      <c r="AO44" s="236">
        <v>1458303</v>
      </c>
      <c r="AP44" s="236"/>
    </row>
    <row r="45" spans="1:42" ht="15" customHeight="1" x14ac:dyDescent="0.2">
      <c r="A45" s="229"/>
      <c r="B45" s="229"/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229"/>
      <c r="V45" s="229"/>
      <c r="W45" s="229"/>
      <c r="X45" s="229"/>
      <c r="Z45" s="230" t="s">
        <v>213</v>
      </c>
      <c r="AA45" s="236">
        <v>21694089</v>
      </c>
      <c r="AB45" s="236">
        <v>23498333</v>
      </c>
      <c r="AC45" s="236">
        <v>23050267</v>
      </c>
      <c r="AD45" s="236"/>
      <c r="AF45" s="230" t="s">
        <v>213</v>
      </c>
      <c r="AG45" s="236">
        <v>15188037</v>
      </c>
      <c r="AH45" s="236">
        <v>17495635</v>
      </c>
      <c r="AI45" s="236">
        <v>16197439</v>
      </c>
      <c r="AJ45" s="236"/>
      <c r="AL45" s="230" t="s">
        <v>213</v>
      </c>
      <c r="AM45" s="236">
        <v>1355608</v>
      </c>
      <c r="AN45" s="236">
        <v>1493039</v>
      </c>
      <c r="AO45" s="236">
        <v>1476539</v>
      </c>
      <c r="AP45" s="236"/>
    </row>
    <row r="46" spans="1:42" ht="15" customHeight="1" x14ac:dyDescent="0.2">
      <c r="A46" s="229"/>
      <c r="B46" s="229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29"/>
      <c r="T46" s="229"/>
      <c r="U46" s="229"/>
      <c r="V46" s="229"/>
      <c r="W46" s="229"/>
      <c r="X46" s="229"/>
      <c r="Z46" s="230" t="s">
        <v>214</v>
      </c>
      <c r="AA46" s="236">
        <v>20944890</v>
      </c>
      <c r="AB46" s="236">
        <v>23129018</v>
      </c>
      <c r="AC46" s="236">
        <v>23101926</v>
      </c>
      <c r="AD46" s="236"/>
      <c r="AF46" s="230" t="s">
        <v>214</v>
      </c>
      <c r="AG46" s="236">
        <v>15091336</v>
      </c>
      <c r="AH46" s="236">
        <v>17404768</v>
      </c>
      <c r="AI46" s="236">
        <v>16403302</v>
      </c>
      <c r="AJ46" s="236"/>
      <c r="AL46" s="230" t="s">
        <v>214</v>
      </c>
      <c r="AM46" s="236">
        <v>1342806</v>
      </c>
      <c r="AN46" s="236">
        <v>1495290</v>
      </c>
      <c r="AO46" s="236">
        <v>1479590</v>
      </c>
      <c r="AP46" s="236"/>
    </row>
    <row r="47" spans="1:42" ht="15" customHeight="1" x14ac:dyDescent="0.2">
      <c r="A47" s="229"/>
      <c r="B47" s="229"/>
      <c r="C47" s="229"/>
      <c r="D47" s="229"/>
      <c r="E47" s="229"/>
      <c r="F47" s="229"/>
      <c r="G47" s="229"/>
      <c r="H47" s="229"/>
      <c r="I47" s="229"/>
      <c r="J47" s="229"/>
      <c r="K47" s="229"/>
      <c r="L47" s="229"/>
      <c r="M47" s="229"/>
      <c r="N47" s="229"/>
      <c r="O47" s="229"/>
      <c r="P47" s="229"/>
      <c r="Q47" s="229"/>
      <c r="R47" s="229"/>
      <c r="S47" s="229"/>
      <c r="T47" s="229"/>
      <c r="U47" s="229"/>
      <c r="V47" s="229"/>
      <c r="W47" s="229"/>
      <c r="X47" s="229"/>
      <c r="AB47" s="236"/>
      <c r="AC47" s="236"/>
      <c r="AD47" s="236"/>
      <c r="AH47" s="236"/>
      <c r="AI47" s="236"/>
      <c r="AJ47" s="236"/>
      <c r="AN47" s="236"/>
      <c r="AO47" s="236"/>
      <c r="AP47" s="236"/>
    </row>
    <row r="48" spans="1:42" ht="15" customHeight="1" x14ac:dyDescent="0.2">
      <c r="A48" s="229"/>
      <c r="B48" s="229"/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29"/>
      <c r="Q48" s="229"/>
      <c r="R48" s="229"/>
      <c r="S48" s="229"/>
      <c r="T48" s="229"/>
      <c r="U48" s="229"/>
      <c r="V48" s="229"/>
      <c r="W48" s="229"/>
      <c r="X48" s="229"/>
    </row>
    <row r="49" spans="1:27" ht="15" customHeight="1" x14ac:dyDescent="0.2">
      <c r="A49" s="229"/>
      <c r="B49" s="229"/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229"/>
      <c r="Q49" s="229"/>
      <c r="R49" s="229"/>
      <c r="S49" s="229"/>
      <c r="T49" s="229"/>
      <c r="U49" s="229"/>
      <c r="V49" s="229"/>
      <c r="W49" s="229"/>
      <c r="X49" s="229"/>
    </row>
    <row r="50" spans="1:27" ht="15" customHeight="1" x14ac:dyDescent="0.2">
      <c r="A50" s="229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9"/>
      <c r="R50" s="229"/>
      <c r="S50" s="229"/>
      <c r="T50" s="229"/>
      <c r="U50" s="229"/>
      <c r="V50" s="229"/>
      <c r="W50" s="229"/>
      <c r="X50" s="229"/>
    </row>
    <row r="51" spans="1:27" ht="15" customHeight="1" x14ac:dyDescent="0.2">
      <c r="A51" s="229"/>
      <c r="B51" s="229"/>
      <c r="C51" s="229"/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  <c r="O51" s="229"/>
      <c r="P51" s="229"/>
      <c r="Q51" s="229"/>
      <c r="R51" s="229"/>
      <c r="S51" s="229"/>
      <c r="T51" s="229"/>
      <c r="U51" s="229"/>
      <c r="V51" s="229"/>
      <c r="W51" s="229"/>
      <c r="X51" s="229"/>
    </row>
    <row r="52" spans="1:27" ht="15" customHeight="1" x14ac:dyDescent="0.2">
      <c r="A52" s="229"/>
      <c r="B52" s="229"/>
      <c r="C52" s="229"/>
      <c r="D52" s="229"/>
      <c r="E52" s="229"/>
      <c r="F52" s="229"/>
      <c r="G52" s="229"/>
      <c r="H52" s="229"/>
      <c r="I52" s="229"/>
      <c r="J52" s="229"/>
      <c r="K52" s="229"/>
      <c r="L52" s="229"/>
      <c r="M52" s="229"/>
      <c r="N52" s="229"/>
      <c r="O52" s="229"/>
      <c r="P52" s="229"/>
      <c r="Q52" s="229"/>
      <c r="R52" s="229"/>
      <c r="S52" s="229"/>
      <c r="T52" s="229"/>
      <c r="U52" s="229"/>
      <c r="V52" s="229"/>
      <c r="W52" s="229"/>
      <c r="X52" s="229"/>
    </row>
    <row r="53" spans="1:27" ht="15" customHeight="1" x14ac:dyDescent="0.2">
      <c r="A53" s="229"/>
      <c r="B53" s="229"/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</row>
    <row r="54" spans="1:27" ht="15" customHeight="1" x14ac:dyDescent="0.2">
      <c r="A54" s="229"/>
      <c r="B54" s="229"/>
      <c r="C54" s="229"/>
      <c r="D54" s="229"/>
      <c r="E54" s="229"/>
      <c r="F54" s="229"/>
      <c r="G54" s="229"/>
      <c r="H54" s="229"/>
      <c r="I54" s="229"/>
      <c r="J54" s="229"/>
      <c r="K54" s="229"/>
      <c r="L54" s="229"/>
      <c r="M54" s="229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Z54" s="236"/>
      <c r="AA54" s="236"/>
    </row>
    <row r="55" spans="1:27" ht="15" customHeight="1" x14ac:dyDescent="0.2">
      <c r="A55" s="229"/>
      <c r="B55" s="229"/>
      <c r="C55" s="229"/>
      <c r="D55" s="229"/>
      <c r="E55" s="229"/>
      <c r="F55" s="229"/>
      <c r="G55" s="229"/>
      <c r="H55" s="229"/>
      <c r="I55" s="229"/>
      <c r="J55" s="229"/>
      <c r="K55" s="229"/>
      <c r="L55" s="229"/>
      <c r="M55" s="229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Z55" s="236"/>
      <c r="AA55" s="236"/>
    </row>
    <row r="56" spans="1:27" ht="15" customHeight="1" x14ac:dyDescent="0.2">
      <c r="A56" s="229"/>
      <c r="B56" s="229"/>
      <c r="C56" s="229"/>
      <c r="D56" s="229"/>
      <c r="E56" s="229"/>
      <c r="F56" s="229"/>
      <c r="G56" s="229"/>
      <c r="H56" s="229"/>
      <c r="I56" s="229"/>
      <c r="J56" s="229"/>
      <c r="K56" s="229"/>
      <c r="L56" s="229"/>
      <c r="M56" s="229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Z56" s="236"/>
      <c r="AA56" s="236"/>
    </row>
    <row r="57" spans="1:27" ht="15" customHeight="1" x14ac:dyDescent="0.2">
      <c r="A57" s="229"/>
      <c r="B57" s="229"/>
      <c r="C57" s="229"/>
      <c r="D57" s="229"/>
      <c r="E57" s="229"/>
      <c r="F57" s="229"/>
      <c r="G57" s="229"/>
      <c r="H57" s="229"/>
      <c r="I57" s="229"/>
      <c r="J57" s="229"/>
      <c r="K57" s="229"/>
      <c r="L57" s="229"/>
      <c r="M57" s="229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Z57" s="236"/>
      <c r="AA57" s="236"/>
    </row>
    <row r="58" spans="1:27" ht="15" customHeight="1" x14ac:dyDescent="0.2">
      <c r="A58" s="229"/>
      <c r="B58" s="229"/>
      <c r="C58" s="229"/>
      <c r="D58" s="229"/>
      <c r="E58" s="229"/>
      <c r="F58" s="229"/>
      <c r="G58" s="229"/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Z58" s="236"/>
      <c r="AA58" s="236"/>
    </row>
    <row r="59" spans="1:27" ht="15" customHeight="1" x14ac:dyDescent="0.2">
      <c r="A59" s="229"/>
      <c r="B59" s="229"/>
      <c r="C59" s="229"/>
      <c r="D59" s="229"/>
      <c r="E59" s="229"/>
      <c r="F59" s="229"/>
      <c r="G59" s="229"/>
      <c r="H59" s="229"/>
      <c r="I59" s="229"/>
      <c r="J59" s="229"/>
      <c r="K59" s="229"/>
      <c r="L59" s="229"/>
      <c r="M59" s="229"/>
      <c r="N59" s="229"/>
      <c r="O59" s="229"/>
      <c r="P59" s="229"/>
      <c r="Q59" s="229"/>
      <c r="R59" s="229"/>
      <c r="S59" s="229"/>
      <c r="T59" s="229"/>
      <c r="U59" s="229"/>
      <c r="V59" s="229"/>
      <c r="W59" s="229"/>
      <c r="X59" s="229"/>
      <c r="Z59" s="236"/>
      <c r="AA59" s="236"/>
    </row>
    <row r="60" spans="1:27" ht="15" customHeight="1" x14ac:dyDescent="0.25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36"/>
      <c r="AA60" s="236"/>
    </row>
    <row r="61" spans="1:27" ht="15" customHeight="1" x14ac:dyDescent="0.25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36"/>
      <c r="AA61" s="236"/>
    </row>
    <row r="62" spans="1:27" ht="15" customHeight="1" x14ac:dyDescent="0.25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36"/>
      <c r="AA62" s="236"/>
    </row>
    <row r="63" spans="1:27" ht="15" customHeight="1" x14ac:dyDescent="0.25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36"/>
      <c r="AA63" s="236"/>
    </row>
    <row r="64" spans="1:27" ht="15" customHeight="1" x14ac:dyDescent="0.25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36"/>
      <c r="AA64" s="236"/>
    </row>
    <row r="65" spans="2:27" ht="15" customHeight="1" x14ac:dyDescent="0.25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36"/>
      <c r="AA65" s="236"/>
    </row>
    <row r="66" spans="2:27" ht="15" customHeight="1" x14ac:dyDescent="0.25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 x14ac:dyDescent="0.25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 x14ac:dyDescent="0.25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E9B577-C810-4AED-A753-8C1328414732}">
  <sheetPr>
    <pageSetUpPr fitToPage="1"/>
  </sheetPr>
  <dimension ref="A1:AQ59"/>
  <sheetViews>
    <sheetView showGridLines="0" zoomScale="70" zoomScaleNormal="70" workbookViewId="0"/>
  </sheetViews>
  <sheetFormatPr baseColWidth="10" defaultColWidth="11.42578125" defaultRowHeight="15" customHeight="1" x14ac:dyDescent="0.25"/>
  <cols>
    <col min="1" max="1" width="3.7109375" style="224" customWidth="1"/>
    <col min="2" max="8" width="11.5703125" style="224" customWidth="1"/>
    <col min="9" max="9" width="3.7109375" style="224" customWidth="1"/>
    <col min="10" max="16" width="11.5703125" style="224" customWidth="1"/>
    <col min="17" max="17" width="3.7109375" style="224" customWidth="1"/>
    <col min="18" max="25" width="11.5703125" style="224" customWidth="1"/>
    <col min="26" max="27" width="12.85546875" style="240" customWidth="1"/>
    <col min="28" max="29" width="12.85546875" style="241" customWidth="1"/>
    <col min="30" max="31" width="12.85546875" style="240" customWidth="1"/>
    <col min="32" max="33" width="12.85546875" style="241" customWidth="1"/>
    <col min="34" max="35" width="12.85546875" style="240" customWidth="1"/>
    <col min="36" max="37" width="12.85546875" style="241" customWidth="1"/>
    <col min="38" max="43" width="12.85546875" style="240" customWidth="1"/>
    <col min="44" max="63" width="12.85546875" style="224" customWidth="1"/>
    <col min="64" max="16384" width="11.42578125" style="224"/>
  </cols>
  <sheetData>
    <row r="1" spans="1:39" ht="26.25" x14ac:dyDescent="0.25">
      <c r="B1" s="228" t="s">
        <v>218</v>
      </c>
      <c r="C1" s="237"/>
      <c r="D1" s="237"/>
      <c r="E1" s="237"/>
      <c r="F1" s="237"/>
      <c r="G1" s="237"/>
      <c r="H1" s="237"/>
      <c r="I1" s="237"/>
      <c r="J1" s="237"/>
      <c r="K1" s="237"/>
      <c r="T1" s="238"/>
      <c r="U1" s="238"/>
      <c r="V1" s="238"/>
      <c r="W1" s="238"/>
      <c r="X1" s="238"/>
      <c r="Y1" s="238"/>
      <c r="Z1" s="239" t="s">
        <v>219</v>
      </c>
    </row>
    <row r="2" spans="1:39" ht="15" customHeight="1" x14ac:dyDescent="0.25">
      <c r="A2" s="238"/>
      <c r="B2" s="238"/>
      <c r="C2" s="238"/>
      <c r="D2" s="238"/>
      <c r="E2" s="238"/>
      <c r="F2" s="238"/>
      <c r="G2" s="238"/>
      <c r="H2" s="238"/>
      <c r="I2" s="283"/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38"/>
      <c r="U2" s="238"/>
      <c r="V2" s="238"/>
      <c r="W2" s="238"/>
      <c r="X2" s="238"/>
      <c r="Y2" s="238"/>
      <c r="Z2" s="239" t="s">
        <v>220</v>
      </c>
    </row>
    <row r="3" spans="1:39" ht="15" customHeight="1" x14ac:dyDescent="0.25">
      <c r="A3" s="238"/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9" t="s">
        <v>221</v>
      </c>
    </row>
    <row r="4" spans="1:39" ht="15" customHeight="1" x14ac:dyDescent="0.25">
      <c r="A4" s="238"/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Y4" s="238"/>
      <c r="Z4" s="239" t="s">
        <v>222</v>
      </c>
    </row>
    <row r="5" spans="1:39" ht="15" customHeight="1" x14ac:dyDescent="0.25">
      <c r="A5" s="238"/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Y5" s="238"/>
      <c r="AE5" s="242"/>
    </row>
    <row r="6" spans="1:39" ht="15" customHeight="1" x14ac:dyDescent="0.25">
      <c r="A6" s="238"/>
      <c r="B6" s="238"/>
      <c r="C6" s="238"/>
      <c r="D6" s="238"/>
      <c r="E6" s="238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238"/>
      <c r="X6" s="233" t="s">
        <v>199</v>
      </c>
      <c r="Y6" s="238"/>
      <c r="Z6" s="242" t="s">
        <v>200</v>
      </c>
      <c r="AA6" s="241"/>
      <c r="AC6" s="240"/>
      <c r="AD6" s="242" t="s">
        <v>201</v>
      </c>
      <c r="AE6" s="241"/>
      <c r="AG6" s="240"/>
      <c r="AH6" s="242" t="s">
        <v>202</v>
      </c>
      <c r="AI6" s="241"/>
      <c r="AK6" s="240"/>
    </row>
    <row r="7" spans="1:39" ht="15" customHeight="1" thickBot="1" x14ac:dyDescent="0.3">
      <c r="A7" s="238"/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X7" s="238"/>
      <c r="Y7" s="238"/>
      <c r="AA7" s="243">
        <v>2021</v>
      </c>
      <c r="AB7" s="243">
        <v>2022</v>
      </c>
      <c r="AC7" s="240"/>
      <c r="AE7" s="243">
        <v>2021</v>
      </c>
      <c r="AF7" s="243">
        <v>2022</v>
      </c>
      <c r="AG7" s="240"/>
      <c r="AI7" s="243">
        <v>2021</v>
      </c>
      <c r="AJ7" s="243">
        <v>2022</v>
      </c>
      <c r="AK7" s="240"/>
    </row>
    <row r="8" spans="1:39" ht="15" customHeight="1" x14ac:dyDescent="0.25">
      <c r="A8" s="238"/>
      <c r="B8" s="238"/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  <c r="X8" s="238"/>
      <c r="Y8" s="238"/>
      <c r="Z8" s="240" t="s">
        <v>203</v>
      </c>
      <c r="AA8" s="241">
        <v>-7.2201224602575137E-2</v>
      </c>
      <c r="AB8" s="241">
        <v>0.10032763489485419</v>
      </c>
      <c r="AC8" s="240"/>
      <c r="AD8" s="240" t="s">
        <v>203</v>
      </c>
      <c r="AE8" s="241">
        <v>-0.17792630991703062</v>
      </c>
      <c r="AF8" s="241">
        <v>0.14856750269498575</v>
      </c>
      <c r="AG8" s="240"/>
      <c r="AH8" s="240" t="s">
        <v>203</v>
      </c>
      <c r="AI8" s="241">
        <v>-8.8871832047763069E-2</v>
      </c>
      <c r="AJ8" s="241">
        <v>0.26391040888376266</v>
      </c>
      <c r="AK8" s="240"/>
      <c r="AL8" s="244" t="s">
        <v>223</v>
      </c>
      <c r="AM8" s="245">
        <v>2022</v>
      </c>
    </row>
    <row r="9" spans="1:39" ht="15" customHeight="1" thickBot="1" x14ac:dyDescent="0.3">
      <c r="A9" s="238"/>
      <c r="B9" s="238"/>
      <c r="C9" s="238"/>
      <c r="D9" s="238"/>
      <c r="E9" s="238"/>
      <c r="F9" s="238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38"/>
      <c r="T9" s="238"/>
      <c r="U9" s="238"/>
      <c r="V9" s="238"/>
      <c r="W9" s="238"/>
      <c r="X9" s="238"/>
      <c r="Y9" s="238"/>
      <c r="Z9" s="240" t="s">
        <v>204</v>
      </c>
      <c r="AA9" s="241">
        <v>-6.6668414505015788E-2</v>
      </c>
      <c r="AB9" s="241">
        <v>9.3288286965419326E-2</v>
      </c>
      <c r="AC9" s="240"/>
      <c r="AD9" s="240" t="s">
        <v>204</v>
      </c>
      <c r="AE9" s="241">
        <v>-0.15681915443965877</v>
      </c>
      <c r="AF9" s="241">
        <v>0.14900524483073341</v>
      </c>
      <c r="AG9" s="240"/>
      <c r="AH9" s="240" t="s">
        <v>204</v>
      </c>
      <c r="AI9" s="241">
        <v>-7.108549272914047E-2</v>
      </c>
      <c r="AJ9" s="241">
        <v>0.24027416704411322</v>
      </c>
      <c r="AK9" s="240"/>
      <c r="AL9" s="246" t="s">
        <v>224</v>
      </c>
      <c r="AM9" s="247">
        <v>2021</v>
      </c>
    </row>
    <row r="10" spans="1:39" ht="15" customHeight="1" x14ac:dyDescent="0.25">
      <c r="A10" s="238"/>
      <c r="B10" s="238"/>
      <c r="C10" s="238"/>
      <c r="D10" s="238"/>
      <c r="E10" s="238"/>
      <c r="F10" s="238"/>
      <c r="G10" s="238"/>
      <c r="H10" s="238"/>
      <c r="I10" s="238"/>
      <c r="J10" s="238"/>
      <c r="K10" s="238"/>
      <c r="L10" s="238"/>
      <c r="M10" s="238"/>
      <c r="N10" s="238"/>
      <c r="O10" s="238"/>
      <c r="P10" s="238"/>
      <c r="Q10" s="238"/>
      <c r="R10" s="238"/>
      <c r="S10" s="238"/>
      <c r="T10" s="238"/>
      <c r="U10" s="238"/>
      <c r="V10" s="238"/>
      <c r="W10" s="238"/>
      <c r="X10" s="238"/>
      <c r="Y10" s="238"/>
      <c r="Z10" s="240" t="s">
        <v>205</v>
      </c>
      <c r="AA10" s="241">
        <v>-2.8344070185333834E-2</v>
      </c>
      <c r="AB10" s="241">
        <v>5.6148488778304542E-2</v>
      </c>
      <c r="AC10" s="240"/>
      <c r="AD10" s="240" t="s">
        <v>205</v>
      </c>
      <c r="AE10" s="241">
        <v>-0.11696213495499108</v>
      </c>
      <c r="AF10" s="241">
        <v>0.11245768695199644</v>
      </c>
      <c r="AG10" s="240"/>
      <c r="AH10" s="240" t="s">
        <v>205</v>
      </c>
      <c r="AI10" s="241">
        <v>-1.7593952076477848E-2</v>
      </c>
      <c r="AJ10" s="241">
        <v>0.1387519431196732</v>
      </c>
      <c r="AK10" s="240"/>
    </row>
    <row r="11" spans="1:39" ht="15" customHeight="1" x14ac:dyDescent="0.25">
      <c r="A11" s="238"/>
      <c r="B11" s="238"/>
      <c r="C11" s="238"/>
      <c r="D11" s="238"/>
      <c r="E11" s="238"/>
      <c r="F11" s="238"/>
      <c r="G11" s="238"/>
      <c r="H11" s="238"/>
      <c r="I11" s="238"/>
      <c r="J11" s="238"/>
      <c r="K11" s="238"/>
      <c r="L11" s="238"/>
      <c r="M11" s="238"/>
      <c r="N11" s="238"/>
      <c r="O11" s="238"/>
      <c r="P11" s="238"/>
      <c r="Q11" s="238"/>
      <c r="R11" s="238"/>
      <c r="S11" s="238"/>
      <c r="T11" s="238"/>
      <c r="U11" s="238"/>
      <c r="V11" s="238"/>
      <c r="W11" s="238"/>
      <c r="X11" s="238"/>
      <c r="Y11" s="238"/>
      <c r="Z11" s="240" t="s">
        <v>206</v>
      </c>
      <c r="AA11" s="241">
        <v>-5.7325572809745044E-4</v>
      </c>
      <c r="AB11" s="241">
        <v>5.8997513498875519E-2</v>
      </c>
      <c r="AC11" s="240"/>
      <c r="AD11" s="240" t="s">
        <v>206</v>
      </c>
      <c r="AE11" s="241">
        <v>-0.11595235834858542</v>
      </c>
      <c r="AF11" s="241">
        <v>0.13223409586123908</v>
      </c>
      <c r="AG11" s="240"/>
      <c r="AH11" s="240" t="s">
        <v>206</v>
      </c>
      <c r="AI11" s="241">
        <v>3.3997020675711698E-2</v>
      </c>
      <c r="AJ11" s="241">
        <v>0.12524430974707529</v>
      </c>
      <c r="AK11" s="240"/>
    </row>
    <row r="12" spans="1:39" ht="15" customHeight="1" x14ac:dyDescent="0.25">
      <c r="A12" s="238"/>
      <c r="B12" s="238"/>
      <c r="C12" s="238"/>
      <c r="D12" s="238"/>
      <c r="E12" s="238"/>
      <c r="F12" s="238"/>
      <c r="G12" s="238"/>
      <c r="H12" s="238"/>
      <c r="I12" s="238"/>
      <c r="J12" s="238"/>
      <c r="K12" s="238"/>
      <c r="L12" s="238"/>
      <c r="M12" s="238"/>
      <c r="N12" s="238"/>
      <c r="O12" s="238"/>
      <c r="P12" s="238"/>
      <c r="Q12" s="238"/>
      <c r="R12" s="238"/>
      <c r="S12" s="238"/>
      <c r="T12" s="238"/>
      <c r="U12" s="238"/>
      <c r="V12" s="238"/>
      <c r="W12" s="238"/>
      <c r="X12" s="238"/>
      <c r="Y12" s="238"/>
      <c r="Z12" s="240" t="s">
        <v>207</v>
      </c>
      <c r="AA12" s="241">
        <v>3.390670658299328E-2</v>
      </c>
      <c r="AB12" s="241">
        <v>7.3313610554215536E-2</v>
      </c>
      <c r="AC12" s="240"/>
      <c r="AD12" s="240" t="s">
        <v>207</v>
      </c>
      <c r="AE12" s="241">
        <v>-7.7024265100422581E-2</v>
      </c>
      <c r="AF12" s="241">
        <v>0.12498097655058843</v>
      </c>
      <c r="AG12" s="240"/>
      <c r="AH12" s="240" t="s">
        <v>207</v>
      </c>
      <c r="AI12" s="241">
        <v>8.9313646457463564E-2</v>
      </c>
      <c r="AJ12" s="241">
        <v>0.13890323046813166</v>
      </c>
      <c r="AK12" s="240"/>
    </row>
    <row r="13" spans="1:39" ht="15" customHeight="1" x14ac:dyDescent="0.25">
      <c r="A13" s="238"/>
      <c r="B13" s="238"/>
      <c r="C13" s="238"/>
      <c r="D13" s="238"/>
      <c r="E13" s="238"/>
      <c r="F13" s="238"/>
      <c r="G13" s="238"/>
      <c r="H13" s="238"/>
      <c r="I13" s="238"/>
      <c r="J13" s="238"/>
      <c r="K13" s="238"/>
      <c r="L13" s="238"/>
      <c r="M13" s="238"/>
      <c r="N13" s="238"/>
      <c r="O13" s="238"/>
      <c r="P13" s="238"/>
      <c r="Q13" s="238"/>
      <c r="R13" s="238"/>
      <c r="S13" s="238"/>
      <c r="T13" s="238"/>
      <c r="U13" s="238"/>
      <c r="V13" s="238"/>
      <c r="W13" s="238"/>
      <c r="X13" s="238"/>
      <c r="Y13" s="238"/>
      <c r="Z13" s="240" t="s">
        <v>208</v>
      </c>
      <c r="AA13" s="241">
        <v>4.6953426504110073E-2</v>
      </c>
      <c r="AB13" s="241">
        <v>7.3439596797486642E-2</v>
      </c>
      <c r="AC13" s="240"/>
      <c r="AD13" s="240" t="s">
        <v>208</v>
      </c>
      <c r="AE13" s="241">
        <v>-5.9606414433635138E-2</v>
      </c>
      <c r="AF13" s="241">
        <v>0.12482933296494295</v>
      </c>
      <c r="AG13" s="240"/>
      <c r="AH13" s="240" t="s">
        <v>208</v>
      </c>
      <c r="AI13" s="241">
        <v>0.1047887990879228</v>
      </c>
      <c r="AJ13" s="241">
        <v>0.1370323317680443</v>
      </c>
      <c r="AK13" s="240"/>
    </row>
    <row r="14" spans="1:39" ht="15" customHeight="1" x14ac:dyDescent="0.25">
      <c r="A14" s="238"/>
      <c r="B14" s="238"/>
      <c r="C14" s="238"/>
      <c r="D14" s="238"/>
      <c r="E14" s="238"/>
      <c r="F14" s="238"/>
      <c r="G14" s="238"/>
      <c r="H14" s="238"/>
      <c r="I14" s="238"/>
      <c r="J14" s="238"/>
      <c r="K14" s="238"/>
      <c r="L14" s="238"/>
      <c r="M14" s="238"/>
      <c r="N14" s="238"/>
      <c r="O14" s="238"/>
      <c r="P14" s="238"/>
      <c r="Q14" s="238"/>
      <c r="R14" s="238"/>
      <c r="S14" s="238"/>
      <c r="T14" s="238"/>
      <c r="U14" s="238"/>
      <c r="V14" s="238"/>
      <c r="W14" s="238"/>
      <c r="X14" s="238"/>
      <c r="Y14" s="238"/>
      <c r="Z14" s="240" t="s">
        <v>209</v>
      </c>
      <c r="AA14" s="241">
        <v>5.321626473091072E-2</v>
      </c>
      <c r="AB14" s="241">
        <v>6.9328686383827859E-2</v>
      </c>
      <c r="AC14" s="240"/>
      <c r="AD14" s="240" t="s">
        <v>209</v>
      </c>
      <c r="AE14" s="241">
        <v>-4.2766537305600705E-2</v>
      </c>
      <c r="AF14" s="241">
        <v>0.12420096505996853</v>
      </c>
      <c r="AG14" s="240"/>
      <c r="AH14" s="240" t="s">
        <v>209</v>
      </c>
      <c r="AI14" s="241">
        <v>0.12234334972297461</v>
      </c>
      <c r="AJ14" s="241">
        <v>0.12142355404340237</v>
      </c>
      <c r="AK14" s="240"/>
    </row>
    <row r="15" spans="1:39" ht="15" customHeight="1" x14ac:dyDescent="0.25">
      <c r="A15" s="238"/>
      <c r="B15" s="238"/>
      <c r="C15" s="238"/>
      <c r="D15" s="238"/>
      <c r="E15" s="238"/>
      <c r="F15" s="238"/>
      <c r="G15" s="238"/>
      <c r="H15" s="238"/>
      <c r="I15" s="238"/>
      <c r="J15" s="238"/>
      <c r="K15" s="238"/>
      <c r="L15" s="238"/>
      <c r="M15" s="238"/>
      <c r="N15" s="238"/>
      <c r="O15" s="238"/>
      <c r="P15" s="238"/>
      <c r="Q15" s="238"/>
      <c r="R15" s="238"/>
      <c r="S15" s="238"/>
      <c r="T15" s="238"/>
      <c r="U15" s="238"/>
      <c r="V15" s="238"/>
      <c r="W15" s="238"/>
      <c r="X15" s="238"/>
      <c r="Y15" s="238"/>
      <c r="Z15" s="240" t="s">
        <v>210</v>
      </c>
      <c r="AA15" s="241">
        <v>6.3655221527360764E-2</v>
      </c>
      <c r="AC15" s="240"/>
      <c r="AD15" s="240" t="s">
        <v>210</v>
      </c>
      <c r="AE15" s="241">
        <v>-1.5460735481822497E-2</v>
      </c>
      <c r="AG15" s="240"/>
      <c r="AH15" s="240" t="s">
        <v>210</v>
      </c>
      <c r="AI15" s="241">
        <v>0.14209143876768907</v>
      </c>
      <c r="AK15" s="240"/>
    </row>
    <row r="16" spans="1:39" ht="15" customHeight="1" x14ac:dyDescent="0.25">
      <c r="A16" s="238"/>
      <c r="B16" s="238"/>
      <c r="C16" s="238"/>
      <c r="D16" s="238"/>
      <c r="E16" s="238"/>
      <c r="F16" s="238"/>
      <c r="G16" s="238"/>
      <c r="H16" s="238"/>
      <c r="I16" s="238"/>
      <c r="J16" s="238"/>
      <c r="K16" s="238"/>
      <c r="L16" s="238"/>
      <c r="M16" s="238"/>
      <c r="N16" s="238"/>
      <c r="O16" s="238"/>
      <c r="P16" s="238"/>
      <c r="Q16" s="238"/>
      <c r="R16" s="238"/>
      <c r="S16" s="238"/>
      <c r="T16" s="238"/>
      <c r="U16" s="238"/>
      <c r="V16" s="238"/>
      <c r="W16" s="238"/>
      <c r="X16" s="238"/>
      <c r="Y16" s="238"/>
      <c r="Z16" s="240" t="s">
        <v>211</v>
      </c>
      <c r="AA16" s="241">
        <v>6.0889961969038495E-2</v>
      </c>
      <c r="AC16" s="240"/>
      <c r="AD16" s="240" t="s">
        <v>211</v>
      </c>
      <c r="AE16" s="241">
        <v>-6.2521025784393206E-3</v>
      </c>
      <c r="AG16" s="240"/>
      <c r="AH16" s="240" t="s">
        <v>211</v>
      </c>
      <c r="AI16" s="241">
        <v>0.12490043182571028</v>
      </c>
      <c r="AK16" s="240"/>
    </row>
    <row r="17" spans="1:37" ht="15" customHeight="1" x14ac:dyDescent="0.25">
      <c r="A17" s="238"/>
      <c r="B17" s="238"/>
      <c r="C17" s="238"/>
      <c r="D17" s="238"/>
      <c r="E17" s="238"/>
      <c r="F17" s="238"/>
      <c r="G17" s="238"/>
      <c r="H17" s="238"/>
      <c r="I17" s="238"/>
      <c r="J17" s="238"/>
      <c r="K17" s="238"/>
      <c r="L17" s="238"/>
      <c r="M17" s="238"/>
      <c r="N17" s="238"/>
      <c r="O17" s="238"/>
      <c r="P17" s="238"/>
      <c r="Q17" s="238"/>
      <c r="R17" s="238"/>
      <c r="S17" s="238"/>
      <c r="T17" s="238"/>
      <c r="U17" s="238"/>
      <c r="V17" s="238"/>
      <c r="W17" s="238"/>
      <c r="X17" s="238"/>
      <c r="Y17" s="238"/>
      <c r="Z17" s="240" t="s">
        <v>212</v>
      </c>
      <c r="AA17" s="241">
        <v>5.6689476150910849E-2</v>
      </c>
      <c r="AC17" s="240"/>
      <c r="AD17" s="240" t="s">
        <v>212</v>
      </c>
      <c r="AE17" s="241">
        <v>2.9161693914144847E-3</v>
      </c>
      <c r="AG17" s="240"/>
      <c r="AH17" s="240" t="s">
        <v>212</v>
      </c>
      <c r="AI17" s="241">
        <v>0.11001445710713412</v>
      </c>
      <c r="AK17" s="240"/>
    </row>
    <row r="18" spans="1:37" ht="15" customHeight="1" x14ac:dyDescent="0.25">
      <c r="A18" s="238"/>
      <c r="B18" s="238"/>
      <c r="C18" s="238"/>
      <c r="D18" s="238"/>
      <c r="E18" s="238"/>
      <c r="F18" s="238"/>
      <c r="G18" s="238"/>
      <c r="H18" s="238"/>
      <c r="I18" s="238"/>
      <c r="J18" s="238"/>
      <c r="K18" s="238"/>
      <c r="L18" s="238"/>
      <c r="M18" s="238"/>
      <c r="N18" s="238"/>
      <c r="O18" s="238"/>
      <c r="P18" s="238"/>
      <c r="Q18" s="238"/>
      <c r="R18" s="238"/>
      <c r="S18" s="238"/>
      <c r="T18" s="238"/>
      <c r="U18" s="238"/>
      <c r="V18" s="238"/>
      <c r="W18" s="238"/>
      <c r="X18" s="238"/>
      <c r="Y18" s="238"/>
      <c r="Z18" s="240" t="s">
        <v>213</v>
      </c>
      <c r="AA18" s="241">
        <v>5.5744720786396015E-2</v>
      </c>
      <c r="AC18" s="240"/>
      <c r="AD18" s="240" t="s">
        <v>213</v>
      </c>
      <c r="AE18" s="241">
        <v>1.8766975941681495E-2</v>
      </c>
      <c r="AG18" s="240"/>
      <c r="AH18" s="240" t="s">
        <v>213</v>
      </c>
      <c r="AI18" s="241">
        <v>9.4031503256254603E-2</v>
      </c>
      <c r="AK18" s="240"/>
    </row>
    <row r="19" spans="1:37" ht="15" customHeight="1" x14ac:dyDescent="0.25">
      <c r="A19" s="238"/>
      <c r="B19" s="238"/>
      <c r="C19" s="238"/>
      <c r="D19" s="238"/>
      <c r="E19" s="238"/>
      <c r="F19" s="238"/>
      <c r="G19" s="238"/>
      <c r="H19" s="238"/>
      <c r="I19" s="238"/>
      <c r="J19" s="238"/>
      <c r="K19" s="238"/>
      <c r="L19" s="238"/>
      <c r="M19" s="238"/>
      <c r="N19" s="238"/>
      <c r="O19" s="238"/>
      <c r="P19" s="238"/>
      <c r="Q19" s="238"/>
      <c r="R19" s="238"/>
      <c r="S19" s="238"/>
      <c r="T19" s="238"/>
      <c r="U19" s="238"/>
      <c r="V19" s="238"/>
      <c r="W19" s="238"/>
      <c r="X19" s="238"/>
      <c r="Y19" s="238"/>
      <c r="Z19" s="240" t="s">
        <v>214</v>
      </c>
      <c r="AA19" s="241">
        <v>5.608495042650645E-2</v>
      </c>
      <c r="AC19" s="240"/>
      <c r="AD19" s="240" t="s">
        <v>214</v>
      </c>
      <c r="AE19" s="241">
        <v>2.3705487428082678E-2</v>
      </c>
      <c r="AG19" s="240"/>
      <c r="AH19" s="240" t="s">
        <v>214</v>
      </c>
      <c r="AI19" s="241">
        <v>0.10195977755221521</v>
      </c>
      <c r="AK19" s="240"/>
    </row>
    <row r="20" spans="1:37" ht="15" customHeight="1" x14ac:dyDescent="0.25">
      <c r="A20" s="238"/>
      <c r="B20" s="238"/>
      <c r="C20" s="238"/>
      <c r="D20" s="238"/>
      <c r="E20" s="238"/>
      <c r="F20" s="238"/>
      <c r="G20" s="238"/>
      <c r="H20" s="238"/>
      <c r="I20" s="238"/>
      <c r="J20" s="238"/>
      <c r="K20" s="238"/>
      <c r="L20" s="238"/>
      <c r="M20" s="238"/>
      <c r="N20" s="238"/>
      <c r="O20" s="238"/>
      <c r="P20" s="238"/>
      <c r="Q20" s="238"/>
      <c r="R20" s="238"/>
      <c r="S20" s="238"/>
      <c r="T20" s="238"/>
      <c r="U20" s="238"/>
      <c r="V20" s="238"/>
      <c r="W20" s="238"/>
      <c r="X20" s="238"/>
      <c r="Y20" s="238"/>
      <c r="AA20" s="241"/>
      <c r="AC20" s="240"/>
      <c r="AE20" s="241"/>
      <c r="AG20" s="240"/>
      <c r="AI20" s="241"/>
      <c r="AK20" s="240"/>
    </row>
    <row r="21" spans="1:37" ht="15" customHeight="1" x14ac:dyDescent="0.25">
      <c r="A21" s="238"/>
      <c r="B21" s="238"/>
      <c r="C21" s="238"/>
      <c r="D21" s="238"/>
      <c r="E21" s="238"/>
      <c r="F21" s="238"/>
      <c r="G21" s="238"/>
      <c r="H21" s="238"/>
      <c r="I21" s="238"/>
      <c r="J21" s="238"/>
      <c r="K21" s="238"/>
      <c r="L21" s="238"/>
      <c r="M21" s="238"/>
      <c r="N21" s="238"/>
      <c r="O21" s="238"/>
      <c r="P21" s="238"/>
      <c r="Q21" s="238"/>
      <c r="R21" s="238"/>
      <c r="S21" s="238"/>
      <c r="T21" s="238"/>
      <c r="U21" s="238"/>
      <c r="V21" s="238"/>
      <c r="W21" s="238"/>
      <c r="X21" s="238"/>
      <c r="Y21" s="238"/>
      <c r="AA21" s="241"/>
      <c r="AC21" s="240"/>
      <c r="AE21" s="241"/>
      <c r="AG21" s="240"/>
      <c r="AI21" s="241"/>
      <c r="AK21" s="240"/>
    </row>
    <row r="22" spans="1:37" ht="15" customHeight="1" x14ac:dyDescent="0.25">
      <c r="A22" s="238"/>
      <c r="B22" s="238"/>
      <c r="C22" s="238"/>
      <c r="D22" s="238"/>
      <c r="E22" s="238"/>
      <c r="F22" s="238"/>
      <c r="G22" s="238"/>
      <c r="H22" s="238"/>
      <c r="I22" s="238"/>
      <c r="J22" s="238"/>
      <c r="K22" s="238"/>
      <c r="L22" s="238"/>
      <c r="M22" s="238"/>
      <c r="N22" s="238"/>
      <c r="O22" s="238"/>
      <c r="P22" s="238"/>
      <c r="Q22" s="238"/>
      <c r="R22" s="238"/>
      <c r="S22" s="238"/>
      <c r="T22" s="238"/>
      <c r="U22" s="238"/>
      <c r="V22" s="238"/>
      <c r="W22" s="238"/>
      <c r="X22" s="238"/>
      <c r="Y22" s="238"/>
      <c r="AA22" s="241"/>
      <c r="AC22" s="240"/>
      <c r="AE22" s="241"/>
      <c r="AG22" s="240"/>
      <c r="AI22" s="241"/>
      <c r="AK22" s="240"/>
    </row>
    <row r="23" spans="1:37" ht="15" customHeight="1" x14ac:dyDescent="0.25">
      <c r="A23" s="238"/>
      <c r="B23" s="238"/>
      <c r="C23" s="238"/>
      <c r="D23" s="238"/>
      <c r="E23" s="238"/>
      <c r="F23" s="238"/>
      <c r="G23" s="238"/>
      <c r="H23" s="238"/>
      <c r="I23" s="238"/>
      <c r="J23" s="238"/>
      <c r="K23" s="238"/>
      <c r="L23" s="238"/>
      <c r="M23" s="238"/>
      <c r="N23" s="238"/>
      <c r="O23" s="238"/>
      <c r="P23" s="238"/>
      <c r="Q23" s="238"/>
      <c r="R23" s="238"/>
      <c r="S23" s="238"/>
      <c r="T23" s="238"/>
      <c r="U23" s="238"/>
      <c r="V23" s="238"/>
      <c r="W23" s="238"/>
      <c r="X23" s="238"/>
      <c r="Y23" s="238"/>
      <c r="AA23" s="241"/>
      <c r="AC23" s="240"/>
      <c r="AE23" s="241"/>
      <c r="AG23" s="240"/>
      <c r="AI23" s="241"/>
      <c r="AK23" s="240"/>
    </row>
    <row r="24" spans="1:37" ht="15" customHeight="1" x14ac:dyDescent="0.25">
      <c r="A24" s="238"/>
      <c r="B24" s="238"/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AA24" s="241"/>
      <c r="AC24" s="240"/>
      <c r="AE24" s="241"/>
      <c r="AG24" s="240"/>
      <c r="AI24" s="241"/>
      <c r="AK24" s="240"/>
    </row>
    <row r="25" spans="1:37" ht="15" customHeight="1" x14ac:dyDescent="0.25">
      <c r="A25" s="238"/>
      <c r="B25" s="238"/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238"/>
      <c r="X25" s="238"/>
      <c r="Y25" s="238"/>
      <c r="AA25" s="241"/>
      <c r="AC25" s="240"/>
      <c r="AE25" s="241"/>
      <c r="AG25" s="240"/>
      <c r="AI25" s="241"/>
      <c r="AK25" s="240"/>
    </row>
    <row r="26" spans="1:37" ht="15" customHeight="1" x14ac:dyDescent="0.25">
      <c r="A26" s="238"/>
      <c r="B26" s="238"/>
      <c r="C26" s="238"/>
      <c r="D26" s="238"/>
      <c r="E26" s="238"/>
      <c r="F26" s="238"/>
      <c r="G26" s="238"/>
      <c r="H26" s="238"/>
      <c r="I26" s="238"/>
      <c r="J26" s="238"/>
      <c r="K26" s="238"/>
      <c r="L26" s="238"/>
      <c r="M26" s="238"/>
      <c r="N26" s="238"/>
      <c r="O26" s="238"/>
      <c r="P26" s="238"/>
      <c r="Q26" s="238"/>
      <c r="R26" s="238"/>
      <c r="S26" s="238"/>
      <c r="T26" s="238"/>
      <c r="U26" s="238"/>
      <c r="V26" s="238"/>
      <c r="W26" s="238"/>
      <c r="X26" s="238"/>
      <c r="Y26" s="238"/>
      <c r="AA26" s="241"/>
      <c r="AC26" s="240"/>
      <c r="AE26" s="241"/>
      <c r="AG26" s="240"/>
      <c r="AI26" s="241"/>
      <c r="AK26" s="240"/>
    </row>
    <row r="27" spans="1:37" ht="15" customHeight="1" x14ac:dyDescent="0.25">
      <c r="A27" s="238"/>
      <c r="B27" s="238"/>
      <c r="C27" s="238"/>
      <c r="D27" s="238"/>
      <c r="E27" s="238"/>
      <c r="F27" s="238"/>
      <c r="G27" s="238"/>
      <c r="H27" s="238"/>
      <c r="I27" s="238"/>
      <c r="J27" s="238"/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238"/>
      <c r="W27" s="238"/>
      <c r="X27" s="238"/>
      <c r="Y27" s="238"/>
      <c r="AA27" s="241"/>
      <c r="AC27" s="240"/>
      <c r="AE27" s="241"/>
      <c r="AG27" s="240"/>
      <c r="AI27" s="241"/>
      <c r="AK27" s="240"/>
    </row>
    <row r="28" spans="1:37" ht="15" customHeight="1" x14ac:dyDescent="0.25">
      <c r="A28" s="238"/>
      <c r="B28" s="238"/>
      <c r="C28" s="238"/>
      <c r="D28" s="238"/>
      <c r="E28" s="238"/>
      <c r="F28" s="238"/>
      <c r="G28" s="238"/>
      <c r="H28" s="238"/>
      <c r="I28" s="238"/>
      <c r="J28" s="238"/>
      <c r="K28" s="238"/>
      <c r="L28" s="238"/>
      <c r="M28" s="238"/>
      <c r="N28" s="238"/>
      <c r="O28" s="238"/>
      <c r="P28" s="238"/>
      <c r="Q28" s="238"/>
      <c r="R28" s="238"/>
      <c r="S28" s="238"/>
      <c r="T28" s="238"/>
      <c r="U28" s="238"/>
      <c r="V28" s="238"/>
      <c r="W28" s="238"/>
      <c r="X28" s="238"/>
      <c r="Y28" s="238"/>
      <c r="AA28" s="241"/>
      <c r="AC28" s="240"/>
      <c r="AE28" s="241"/>
      <c r="AG28" s="240"/>
      <c r="AI28" s="241"/>
      <c r="AK28" s="240"/>
    </row>
    <row r="29" spans="1:37" ht="15" customHeight="1" x14ac:dyDescent="0.25">
      <c r="A29" s="238"/>
      <c r="B29" s="238"/>
      <c r="C29" s="238"/>
      <c r="D29" s="238"/>
      <c r="E29" s="238"/>
      <c r="F29" s="238"/>
      <c r="G29" s="238"/>
      <c r="H29" s="238"/>
      <c r="I29" s="238"/>
      <c r="J29" s="238"/>
      <c r="K29" s="238"/>
      <c r="L29" s="238"/>
      <c r="M29" s="238"/>
      <c r="N29" s="238"/>
      <c r="O29" s="238"/>
      <c r="P29" s="238"/>
      <c r="Q29" s="238"/>
      <c r="R29" s="238"/>
      <c r="S29" s="238"/>
      <c r="T29" s="238"/>
      <c r="U29" s="238"/>
      <c r="V29" s="238"/>
      <c r="W29" s="238"/>
      <c r="X29" s="238"/>
      <c r="Y29" s="238"/>
      <c r="AA29" s="241"/>
      <c r="AC29" s="240"/>
      <c r="AE29" s="241"/>
      <c r="AG29" s="240"/>
      <c r="AI29" s="241"/>
      <c r="AK29" s="240"/>
    </row>
    <row r="30" spans="1:37" ht="15" customHeight="1" x14ac:dyDescent="0.25">
      <c r="A30" s="238"/>
      <c r="B30" s="238"/>
      <c r="C30" s="238"/>
      <c r="D30" s="238"/>
      <c r="E30" s="238"/>
      <c r="F30" s="238"/>
      <c r="G30" s="238"/>
      <c r="H30" s="238"/>
      <c r="I30" s="238"/>
      <c r="J30" s="238"/>
      <c r="K30" s="238"/>
      <c r="L30" s="238"/>
      <c r="M30" s="238"/>
      <c r="N30" s="238"/>
      <c r="O30" s="238"/>
      <c r="P30" s="238"/>
      <c r="Q30" s="238"/>
      <c r="R30" s="238"/>
      <c r="S30" s="238"/>
      <c r="T30" s="238"/>
      <c r="U30" s="238"/>
      <c r="V30" s="238"/>
      <c r="W30" s="238"/>
      <c r="X30" s="238"/>
      <c r="Y30" s="238"/>
      <c r="AA30" s="241"/>
      <c r="AC30" s="240"/>
      <c r="AE30" s="241"/>
      <c r="AG30" s="240"/>
      <c r="AI30" s="241"/>
      <c r="AK30" s="240"/>
    </row>
    <row r="31" spans="1:37" ht="15" customHeight="1" x14ac:dyDescent="0.25">
      <c r="A31" s="238"/>
      <c r="B31" s="238"/>
      <c r="C31" s="238"/>
      <c r="D31" s="238"/>
      <c r="E31" s="238"/>
      <c r="F31" s="238"/>
      <c r="G31" s="238"/>
      <c r="H31" s="238"/>
      <c r="I31" s="238"/>
      <c r="J31" s="238"/>
      <c r="K31" s="238"/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8"/>
      <c r="W31" s="238"/>
      <c r="X31" s="238"/>
      <c r="Y31" s="238"/>
      <c r="AA31" s="241"/>
      <c r="AC31" s="240"/>
      <c r="AE31" s="241"/>
      <c r="AG31" s="240"/>
      <c r="AI31" s="241"/>
      <c r="AK31" s="240"/>
    </row>
    <row r="32" spans="1:37" ht="15" customHeight="1" x14ac:dyDescent="0.25">
      <c r="A32" s="238"/>
      <c r="B32" s="238"/>
      <c r="C32" s="238"/>
      <c r="D32" s="238"/>
      <c r="E32" s="238"/>
      <c r="F32" s="238"/>
      <c r="G32" s="238"/>
      <c r="H32" s="238"/>
      <c r="I32" s="238"/>
      <c r="J32" s="238"/>
      <c r="K32" s="238"/>
      <c r="L32" s="238"/>
      <c r="M32" s="238"/>
      <c r="N32" s="238"/>
      <c r="O32" s="238"/>
      <c r="P32" s="238"/>
      <c r="Q32" s="238"/>
      <c r="R32" s="238"/>
      <c r="S32" s="238"/>
      <c r="T32" s="238"/>
      <c r="U32" s="238"/>
      <c r="V32" s="238"/>
      <c r="W32" s="238"/>
      <c r="X32" s="238"/>
      <c r="Y32" s="238"/>
      <c r="AA32" s="241"/>
      <c r="AC32" s="240"/>
      <c r="AE32" s="241"/>
      <c r="AG32" s="240"/>
      <c r="AI32" s="241"/>
      <c r="AK32" s="240"/>
    </row>
    <row r="33" spans="1:39" ht="15" customHeight="1" x14ac:dyDescent="0.25">
      <c r="A33" s="238"/>
      <c r="B33" s="238"/>
      <c r="C33" s="238"/>
      <c r="D33" s="238"/>
      <c r="E33" s="238"/>
      <c r="F33" s="238"/>
      <c r="G33" s="238"/>
      <c r="H33" s="238"/>
      <c r="I33" s="238"/>
      <c r="J33" s="238"/>
      <c r="K33" s="238"/>
      <c r="L33" s="238"/>
      <c r="M33" s="238"/>
      <c r="N33" s="238"/>
      <c r="O33" s="238"/>
      <c r="P33" s="238"/>
      <c r="Q33" s="238"/>
      <c r="R33" s="238"/>
      <c r="S33" s="238"/>
      <c r="T33" s="238"/>
      <c r="U33" s="238"/>
      <c r="V33" s="238"/>
      <c r="W33" s="238"/>
      <c r="X33" s="238"/>
      <c r="Y33" s="238"/>
      <c r="Z33" s="242" t="s">
        <v>215</v>
      </c>
      <c r="AA33" s="241"/>
      <c r="AC33" s="240"/>
      <c r="AD33" s="242" t="s">
        <v>216</v>
      </c>
      <c r="AE33" s="241"/>
      <c r="AG33" s="240"/>
      <c r="AH33" s="242" t="s">
        <v>217</v>
      </c>
      <c r="AI33" s="241"/>
      <c r="AK33" s="240"/>
    </row>
    <row r="34" spans="1:39" ht="15" customHeight="1" thickBot="1" x14ac:dyDescent="0.3">
      <c r="A34" s="238"/>
      <c r="B34" s="238"/>
      <c r="C34" s="238"/>
      <c r="D34" s="238"/>
      <c r="E34" s="238"/>
      <c r="F34" s="238"/>
      <c r="G34" s="238"/>
      <c r="H34" s="238"/>
      <c r="I34" s="238"/>
      <c r="J34" s="238"/>
      <c r="K34" s="238"/>
      <c r="L34" s="238"/>
      <c r="M34" s="238"/>
      <c r="N34" s="238"/>
      <c r="O34" s="238"/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AA34" s="243">
        <v>2021</v>
      </c>
      <c r="AB34" s="243">
        <v>2022</v>
      </c>
      <c r="AC34" s="240"/>
      <c r="AE34" s="243">
        <v>2021</v>
      </c>
      <c r="AF34" s="243">
        <v>2022</v>
      </c>
      <c r="AG34" s="240"/>
      <c r="AI34" s="243">
        <v>2021</v>
      </c>
      <c r="AJ34" s="243">
        <v>2022</v>
      </c>
      <c r="AK34" s="240"/>
    </row>
    <row r="35" spans="1:39" ht="15" customHeight="1" x14ac:dyDescent="0.25">
      <c r="A35" s="238"/>
      <c r="B35" s="238"/>
      <c r="C35" s="238"/>
      <c r="D35" s="238"/>
      <c r="E35" s="238"/>
      <c r="F35" s="238"/>
      <c r="G35" s="238"/>
      <c r="H35" s="238"/>
      <c r="I35" s="238"/>
      <c r="J35" s="238"/>
      <c r="K35" s="238"/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238"/>
      <c r="W35" s="238"/>
      <c r="X35" s="238"/>
      <c r="Y35" s="238"/>
      <c r="Z35" s="240" t="s">
        <v>203</v>
      </c>
      <c r="AA35" s="241">
        <v>1.107712372789095E-2</v>
      </c>
      <c r="AB35" s="241">
        <v>1.3617729202092192E-2</v>
      </c>
      <c r="AC35" s="240"/>
      <c r="AD35" s="240" t="s">
        <v>203</v>
      </c>
      <c r="AE35" s="241">
        <v>5.7702178807125935E-2</v>
      </c>
      <c r="AF35" s="241">
        <v>-4.2899690826657774E-2</v>
      </c>
      <c r="AG35" s="240"/>
      <c r="AH35" s="240" t="s">
        <v>203</v>
      </c>
      <c r="AI35" s="241">
        <v>3.5561986624737897E-2</v>
      </c>
      <c r="AJ35" s="241">
        <v>-1.7596698122723069E-2</v>
      </c>
      <c r="AK35" s="240"/>
      <c r="AL35" s="244" t="s">
        <v>225</v>
      </c>
      <c r="AM35" s="245">
        <v>2022</v>
      </c>
    </row>
    <row r="36" spans="1:39" ht="15" customHeight="1" thickBot="1" x14ac:dyDescent="0.3">
      <c r="A36" s="238"/>
      <c r="B36" s="238"/>
      <c r="C36" s="238"/>
      <c r="D36" s="238"/>
      <c r="E36" s="238"/>
      <c r="F36" s="238"/>
      <c r="G36" s="238"/>
      <c r="H36" s="238"/>
      <c r="I36" s="238"/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40" t="s">
        <v>204</v>
      </c>
      <c r="AA36" s="241">
        <v>-2.6407888128539979E-3</v>
      </c>
      <c r="AB36" s="241">
        <v>5.0830838375992473E-3</v>
      </c>
      <c r="AC36" s="240"/>
      <c r="AD36" s="240" t="s">
        <v>204</v>
      </c>
      <c r="AE36" s="241">
        <v>3.552762386362019E-2</v>
      </c>
      <c r="AF36" s="241">
        <v>-4.7422795923507836E-2</v>
      </c>
      <c r="AG36" s="240"/>
      <c r="AH36" s="240" t="s">
        <v>204</v>
      </c>
      <c r="AI36" s="241">
        <v>1.2245191833654018E-2</v>
      </c>
      <c r="AJ36" s="241">
        <v>-1.5256137090447481E-2</v>
      </c>
      <c r="AK36" s="240"/>
      <c r="AL36" s="246" t="s">
        <v>226</v>
      </c>
      <c r="AM36" s="247">
        <v>2021</v>
      </c>
    </row>
    <row r="37" spans="1:39" ht="15" customHeight="1" x14ac:dyDescent="0.25">
      <c r="A37" s="238"/>
      <c r="B37" s="238"/>
      <c r="C37" s="238"/>
      <c r="D37" s="238"/>
      <c r="E37" s="238"/>
      <c r="F37" s="238"/>
      <c r="G37" s="238"/>
      <c r="H37" s="238"/>
      <c r="I37" s="238"/>
      <c r="J37" s="238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  <c r="V37" s="238"/>
      <c r="W37" s="238"/>
      <c r="X37" s="238"/>
      <c r="Y37" s="238"/>
      <c r="Z37" s="240" t="s">
        <v>205</v>
      </c>
      <c r="AA37" s="241">
        <v>2.8855395171990778E-2</v>
      </c>
      <c r="AB37" s="241">
        <v>-1.284478356427286E-2</v>
      </c>
      <c r="AC37" s="240"/>
      <c r="AD37" s="240" t="s">
        <v>205</v>
      </c>
      <c r="AE37" s="241">
        <v>5.0681658217141885E-2</v>
      </c>
      <c r="AF37" s="241">
        <v>-5.55630587123494E-2</v>
      </c>
      <c r="AG37" s="240"/>
      <c r="AH37" s="240" t="s">
        <v>205</v>
      </c>
      <c r="AI37" s="241">
        <v>4.1217445412865886E-2</v>
      </c>
      <c r="AJ37" s="241">
        <v>-3.2306988207925116E-2</v>
      </c>
      <c r="AK37" s="240"/>
    </row>
    <row r="38" spans="1:39" ht="15" customHeight="1" x14ac:dyDescent="0.25">
      <c r="A38" s="238"/>
      <c r="B38" s="238"/>
      <c r="C38" s="238"/>
      <c r="D38" s="238"/>
      <c r="E38" s="238"/>
      <c r="F38" s="238"/>
      <c r="G38" s="238"/>
      <c r="H38" s="238"/>
      <c r="I38" s="238"/>
      <c r="J38" s="238"/>
      <c r="K38" s="238"/>
      <c r="L38" s="238"/>
      <c r="M38" s="238"/>
      <c r="N38" s="238"/>
      <c r="O38" s="238"/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40" t="s">
        <v>206</v>
      </c>
      <c r="AA38" s="241">
        <v>6.8715312845533699E-2</v>
      </c>
      <c r="AB38" s="241">
        <v>-1.2023722822037683E-2</v>
      </c>
      <c r="AC38" s="240"/>
      <c r="AD38" s="240" t="s">
        <v>206</v>
      </c>
      <c r="AE38" s="241">
        <v>6.7634882360427612E-2</v>
      </c>
      <c r="AF38" s="241">
        <v>-5.2026269293068451E-2</v>
      </c>
      <c r="AG38" s="240"/>
      <c r="AH38" s="240" t="s">
        <v>206</v>
      </c>
      <c r="AI38" s="241">
        <v>6.8522051849220555E-2</v>
      </c>
      <c r="AJ38" s="241">
        <v>-2.7999117117938396E-2</v>
      </c>
      <c r="AK38" s="240"/>
    </row>
    <row r="39" spans="1:39" ht="15" customHeight="1" x14ac:dyDescent="0.25">
      <c r="A39" s="238"/>
      <c r="B39" s="238"/>
      <c r="C39" s="238"/>
      <c r="D39" s="238"/>
      <c r="E39" s="238"/>
      <c r="F39" s="238"/>
      <c r="G39" s="238"/>
      <c r="H39" s="238"/>
      <c r="I39" s="238"/>
      <c r="J39" s="238"/>
      <c r="K39" s="238"/>
      <c r="L39" s="238"/>
      <c r="M39" s="238"/>
      <c r="N39" s="238"/>
      <c r="O39" s="238"/>
      <c r="P39" s="238"/>
      <c r="Q39" s="238"/>
      <c r="R39" s="238"/>
      <c r="S39" s="238"/>
      <c r="T39" s="238"/>
      <c r="U39" s="238"/>
      <c r="V39" s="238"/>
      <c r="W39" s="238"/>
      <c r="X39" s="238"/>
      <c r="Y39" s="238"/>
      <c r="Z39" s="240" t="s">
        <v>207</v>
      </c>
      <c r="AA39" s="241">
        <v>9.2903636992539868E-2</v>
      </c>
      <c r="AB39" s="241">
        <v>1.3513406253361638E-2</v>
      </c>
      <c r="AC39" s="240"/>
      <c r="AD39" s="240" t="s">
        <v>207</v>
      </c>
      <c r="AE39" s="241">
        <v>8.0935625370566977E-2</v>
      </c>
      <c r="AF39" s="241">
        <v>-2.376697641821451E-2</v>
      </c>
      <c r="AG39" s="240"/>
      <c r="AH39" s="240" t="s">
        <v>207</v>
      </c>
      <c r="AI39" s="241">
        <v>8.6158597028014441E-2</v>
      </c>
      <c r="AJ39" s="241">
        <v>8.4440500189259633E-4</v>
      </c>
      <c r="AK39" s="240"/>
    </row>
    <row r="40" spans="1:39" ht="15" customHeight="1" x14ac:dyDescent="0.25">
      <c r="A40" s="238"/>
      <c r="B40" s="238"/>
      <c r="C40" s="238"/>
      <c r="D40" s="238"/>
      <c r="E40" s="238"/>
      <c r="F40" s="238"/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238"/>
      <c r="V40" s="238"/>
      <c r="W40" s="238"/>
      <c r="X40" s="238"/>
      <c r="Y40" s="238"/>
      <c r="Z40" s="240" t="s">
        <v>208</v>
      </c>
      <c r="AA40" s="241">
        <v>0.10074488478716503</v>
      </c>
      <c r="AB40" s="241">
        <v>1.4873865078394033E-2</v>
      </c>
      <c r="AC40" s="240"/>
      <c r="AD40" s="240" t="s">
        <v>208</v>
      </c>
      <c r="AE40" s="241">
        <v>8.4121339467344292E-2</v>
      </c>
      <c r="AF40" s="241">
        <v>-2.3986076114950662E-2</v>
      </c>
      <c r="AG40" s="240"/>
      <c r="AH40" s="240" t="s">
        <v>208</v>
      </c>
      <c r="AI40" s="241">
        <v>9.8328483445521045E-2</v>
      </c>
      <c r="AJ40" s="241">
        <v>2.2550924456453457E-4</v>
      </c>
      <c r="AK40" s="240"/>
    </row>
    <row r="41" spans="1:39" ht="15" customHeight="1" x14ac:dyDescent="0.25">
      <c r="A41" s="238"/>
      <c r="B41" s="238"/>
      <c r="C41" s="238"/>
      <c r="D41" s="238"/>
      <c r="E41" s="238"/>
      <c r="F41" s="238"/>
      <c r="G41" s="238"/>
      <c r="H41" s="238"/>
      <c r="I41" s="238"/>
      <c r="J41" s="238"/>
      <c r="K41" s="238"/>
      <c r="L41" s="238"/>
      <c r="M41" s="238"/>
      <c r="N41" s="238"/>
      <c r="O41" s="238"/>
      <c r="P41" s="238"/>
      <c r="Q41" s="238"/>
      <c r="R41" s="238"/>
      <c r="S41" s="238"/>
      <c r="T41" s="238"/>
      <c r="U41" s="238"/>
      <c r="V41" s="238"/>
      <c r="W41" s="238"/>
      <c r="X41" s="238"/>
      <c r="Y41" s="238"/>
      <c r="Z41" s="240" t="s">
        <v>209</v>
      </c>
      <c r="AA41" s="241">
        <v>9.4909456423107053E-2</v>
      </c>
      <c r="AB41" s="241">
        <v>1.2042047645319798E-2</v>
      </c>
      <c r="AC41" s="240"/>
      <c r="AD41" s="240" t="s">
        <v>209</v>
      </c>
      <c r="AE41" s="241">
        <v>7.7750834127204627E-2</v>
      </c>
      <c r="AF41" s="241">
        <v>-2.5859921395592948E-2</v>
      </c>
      <c r="AG41" s="240"/>
      <c r="AH41" s="240" t="s">
        <v>209</v>
      </c>
      <c r="AI41" s="241">
        <v>9.940200064407477E-2</v>
      </c>
      <c r="AJ41" s="241">
        <v>-3.2136817372885674E-3</v>
      </c>
      <c r="AK41" s="240"/>
    </row>
    <row r="42" spans="1:39" ht="15" customHeight="1" x14ac:dyDescent="0.25">
      <c r="A42" s="238"/>
      <c r="B42" s="238"/>
      <c r="C42" s="238"/>
      <c r="D42" s="238"/>
      <c r="E42" s="238"/>
      <c r="F42" s="238"/>
      <c r="G42" s="238"/>
      <c r="H42" s="238"/>
      <c r="I42" s="238"/>
      <c r="J42" s="238"/>
      <c r="K42" s="238"/>
      <c r="L42" s="238"/>
      <c r="M42" s="238"/>
      <c r="N42" s="238"/>
      <c r="O42" s="238"/>
      <c r="P42" s="238"/>
      <c r="Q42" s="238"/>
      <c r="R42" s="238"/>
      <c r="S42" s="238"/>
      <c r="T42" s="238"/>
      <c r="U42" s="238"/>
      <c r="V42" s="238"/>
      <c r="W42" s="238"/>
      <c r="X42" s="238"/>
      <c r="Y42" s="238"/>
      <c r="Z42" s="240" t="s">
        <v>210</v>
      </c>
      <c r="AA42" s="241">
        <v>9.0290162283593392E-2</v>
      </c>
      <c r="AC42" s="240"/>
      <c r="AD42" s="240" t="s">
        <v>210</v>
      </c>
      <c r="AE42" s="241">
        <v>6.8637918315036045E-2</v>
      </c>
      <c r="AG42" s="240"/>
      <c r="AH42" s="240" t="s">
        <v>210</v>
      </c>
      <c r="AI42" s="241">
        <v>9.2844062944951983E-2</v>
      </c>
      <c r="AK42" s="240"/>
    </row>
    <row r="43" spans="1:39" ht="15" customHeight="1" x14ac:dyDescent="0.25">
      <c r="A43" s="238"/>
      <c r="B43" s="238"/>
      <c r="C43" s="238"/>
      <c r="D43" s="238"/>
      <c r="E43" s="238"/>
      <c r="F43" s="238"/>
      <c r="G43" s="238"/>
      <c r="H43" s="238"/>
      <c r="I43" s="238"/>
      <c r="J43" s="238"/>
      <c r="K43" s="238"/>
      <c r="L43" s="238"/>
      <c r="M43" s="238"/>
      <c r="N43" s="238"/>
      <c r="O43" s="238"/>
      <c r="P43" s="238"/>
      <c r="Q43" s="238"/>
      <c r="R43" s="238"/>
      <c r="S43" s="238"/>
      <c r="T43" s="238"/>
      <c r="U43" s="238"/>
      <c r="V43" s="238"/>
      <c r="W43" s="238"/>
      <c r="X43" s="238"/>
      <c r="Y43" s="238"/>
      <c r="Z43" s="240" t="s">
        <v>211</v>
      </c>
      <c r="AA43" s="241">
        <v>8.2150303625241602E-2</v>
      </c>
      <c r="AC43" s="240"/>
      <c r="AD43" s="240" t="s">
        <v>211</v>
      </c>
      <c r="AE43" s="241">
        <v>5.6846746119525449E-2</v>
      </c>
      <c r="AG43" s="240"/>
      <c r="AH43" s="240" t="s">
        <v>211</v>
      </c>
      <c r="AI43" s="241">
        <v>8.5496124241785196E-2</v>
      </c>
      <c r="AK43" s="240"/>
    </row>
    <row r="44" spans="1:39" ht="15" customHeight="1" x14ac:dyDescent="0.25">
      <c r="A44" s="238"/>
      <c r="B44" s="238"/>
      <c r="C44" s="238"/>
      <c r="D44" s="238"/>
      <c r="E44" s="238"/>
      <c r="F44" s="238"/>
      <c r="G44" s="238"/>
      <c r="H44" s="238"/>
      <c r="I44" s="238"/>
      <c r="J44" s="238"/>
      <c r="K44" s="238"/>
      <c r="L44" s="238"/>
      <c r="M44" s="238"/>
      <c r="N44" s="238"/>
      <c r="O44" s="238"/>
      <c r="P44" s="238"/>
      <c r="Q44" s="238"/>
      <c r="R44" s="238"/>
      <c r="S44" s="238"/>
      <c r="T44" s="238"/>
      <c r="U44" s="238"/>
      <c r="V44" s="238"/>
      <c r="W44" s="238"/>
      <c r="X44" s="238"/>
      <c r="Y44" s="238"/>
      <c r="Z44" s="240" t="s">
        <v>212</v>
      </c>
      <c r="AA44" s="241">
        <v>7.0817381667195894E-2</v>
      </c>
      <c r="AC44" s="240"/>
      <c r="AD44" s="240" t="s">
        <v>212</v>
      </c>
      <c r="AE44" s="241">
        <v>4.1841214184188825E-2</v>
      </c>
      <c r="AG44" s="240"/>
      <c r="AH44" s="240" t="s">
        <v>212</v>
      </c>
      <c r="AI44" s="241">
        <v>7.0526888604864404E-2</v>
      </c>
      <c r="AK44" s="240"/>
    </row>
    <row r="45" spans="1:39" ht="15" customHeight="1" x14ac:dyDescent="0.25">
      <c r="A45" s="238"/>
      <c r="B45" s="238"/>
      <c r="C45" s="238"/>
      <c r="D45" s="238"/>
      <c r="E45" s="238"/>
      <c r="F45" s="238"/>
      <c r="G45" s="238"/>
      <c r="H45" s="238"/>
      <c r="I45" s="238"/>
      <c r="J45" s="238"/>
      <c r="K45" s="238"/>
      <c r="L45" s="238"/>
      <c r="M45" s="238"/>
      <c r="N45" s="238"/>
      <c r="O45" s="238"/>
      <c r="P45" s="238"/>
      <c r="Q45" s="238"/>
      <c r="R45" s="238"/>
      <c r="S45" s="238"/>
      <c r="T45" s="238"/>
      <c r="U45" s="238"/>
      <c r="V45" s="238"/>
      <c r="W45" s="238"/>
      <c r="X45" s="238"/>
      <c r="Y45" s="238"/>
      <c r="Z45" s="240" t="s">
        <v>213</v>
      </c>
      <c r="AA45" s="241">
        <v>6.1954659598844726E-2</v>
      </c>
      <c r="AC45" s="240"/>
      <c r="AD45" s="240" t="s">
        <v>213</v>
      </c>
      <c r="AE45" s="241">
        <v>3.0319697512395861E-2</v>
      </c>
      <c r="AG45" s="240"/>
      <c r="AH45" s="240" t="s">
        <v>213</v>
      </c>
      <c r="AI45" s="241">
        <v>6.2552353605993996E-2</v>
      </c>
      <c r="AK45" s="240"/>
    </row>
    <row r="46" spans="1:39" ht="15" customHeight="1" x14ac:dyDescent="0.25">
      <c r="A46" s="238"/>
      <c r="B46" s="238"/>
      <c r="C46" s="238"/>
      <c r="D46" s="238"/>
      <c r="E46" s="238"/>
      <c r="F46" s="238"/>
      <c r="G46" s="238"/>
      <c r="H46" s="238"/>
      <c r="I46" s="238"/>
      <c r="J46" s="238"/>
      <c r="K46" s="238"/>
      <c r="L46" s="238"/>
      <c r="M46" s="238"/>
      <c r="N46" s="238"/>
      <c r="O46" s="238"/>
      <c r="P46" s="238"/>
      <c r="Q46" s="238"/>
      <c r="R46" s="238"/>
      <c r="S46" s="238"/>
      <c r="T46" s="238"/>
      <c r="U46" s="238"/>
      <c r="V46" s="238"/>
      <c r="W46" s="238"/>
      <c r="X46" s="238"/>
      <c r="Y46" s="238"/>
      <c r="Z46" s="240" t="s">
        <v>214</v>
      </c>
      <c r="AA46" s="241">
        <v>5.6370216489294196E-2</v>
      </c>
      <c r="AC46" s="240"/>
      <c r="AD46" s="240" t="s">
        <v>214</v>
      </c>
      <c r="AE46" s="241">
        <v>2.2421777253976812E-2</v>
      </c>
      <c r="AG46" s="240"/>
      <c r="AH46" s="240" t="s">
        <v>214</v>
      </c>
      <c r="AI46" s="241">
        <v>5.6038250010495713E-2</v>
      </c>
      <c r="AK46" s="240"/>
    </row>
    <row r="47" spans="1:39" ht="15" customHeight="1" x14ac:dyDescent="0.25">
      <c r="A47" s="238"/>
      <c r="B47" s="238"/>
      <c r="C47" s="238"/>
      <c r="D47" s="238"/>
      <c r="E47" s="238"/>
      <c r="F47" s="238"/>
      <c r="G47" s="238"/>
      <c r="H47" s="238"/>
      <c r="I47" s="238"/>
      <c r="J47" s="238"/>
      <c r="K47" s="238"/>
      <c r="L47" s="238"/>
      <c r="M47" s="238"/>
      <c r="N47" s="238"/>
      <c r="O47" s="238"/>
      <c r="P47" s="238"/>
      <c r="Q47" s="238"/>
      <c r="R47" s="238"/>
      <c r="S47" s="238"/>
      <c r="T47" s="238"/>
      <c r="U47" s="238"/>
      <c r="V47" s="238"/>
      <c r="W47" s="238"/>
      <c r="X47" s="238"/>
      <c r="Y47" s="238"/>
    </row>
    <row r="48" spans="1:39" ht="15" customHeight="1" x14ac:dyDescent="0.25">
      <c r="A48" s="238"/>
      <c r="B48" s="238"/>
      <c r="C48" s="238"/>
      <c r="D48" s="238"/>
      <c r="E48" s="238"/>
      <c r="F48" s="238"/>
      <c r="G48" s="238"/>
      <c r="H48" s="238"/>
      <c r="I48" s="238"/>
      <c r="J48" s="238"/>
      <c r="K48" s="238"/>
      <c r="L48" s="238"/>
      <c r="M48" s="238"/>
      <c r="N48" s="238"/>
      <c r="O48" s="238"/>
      <c r="P48" s="238"/>
      <c r="Q48" s="238"/>
      <c r="R48" s="238"/>
      <c r="S48" s="238"/>
      <c r="T48" s="238"/>
      <c r="U48" s="238"/>
      <c r="V48" s="238"/>
      <c r="W48" s="238"/>
      <c r="X48" s="238"/>
      <c r="Y48" s="238"/>
    </row>
    <row r="49" spans="1:25" ht="15" customHeight="1" x14ac:dyDescent="0.25">
      <c r="A49" s="238"/>
      <c r="B49" s="238"/>
      <c r="C49" s="238"/>
      <c r="D49" s="238"/>
      <c r="E49" s="238"/>
      <c r="F49" s="238"/>
      <c r="G49" s="238"/>
      <c r="H49" s="238"/>
      <c r="I49" s="238"/>
      <c r="J49" s="238"/>
      <c r="K49" s="238"/>
      <c r="L49" s="238"/>
      <c r="M49" s="238"/>
      <c r="N49" s="238"/>
      <c r="O49" s="238"/>
      <c r="P49" s="238"/>
      <c r="Q49" s="238"/>
      <c r="R49" s="238"/>
      <c r="S49" s="238"/>
      <c r="T49" s="238"/>
      <c r="U49" s="238"/>
      <c r="V49" s="238"/>
      <c r="W49" s="238"/>
      <c r="X49" s="238"/>
      <c r="Y49" s="238"/>
    </row>
    <row r="50" spans="1:25" ht="15" customHeight="1" x14ac:dyDescent="0.25">
      <c r="A50" s="238"/>
      <c r="B50" s="238"/>
      <c r="C50" s="238"/>
      <c r="D50" s="238"/>
      <c r="E50" s="238"/>
      <c r="F50" s="238"/>
      <c r="G50" s="238"/>
      <c r="H50" s="238"/>
      <c r="I50" s="238"/>
      <c r="J50" s="238"/>
      <c r="K50" s="238"/>
      <c r="L50" s="238"/>
      <c r="M50" s="238"/>
      <c r="N50" s="238"/>
      <c r="O50" s="238"/>
      <c r="P50" s="238"/>
      <c r="Q50" s="238"/>
      <c r="R50" s="238"/>
      <c r="S50" s="238"/>
      <c r="T50" s="238"/>
      <c r="U50" s="238"/>
      <c r="V50" s="238"/>
      <c r="W50" s="238"/>
      <c r="X50" s="238"/>
      <c r="Y50" s="238"/>
    </row>
    <row r="51" spans="1:25" ht="15" customHeight="1" x14ac:dyDescent="0.25">
      <c r="A51" s="238"/>
      <c r="B51" s="238"/>
      <c r="C51" s="238"/>
      <c r="D51" s="238"/>
      <c r="E51" s="238"/>
      <c r="F51" s="238"/>
      <c r="G51" s="238"/>
      <c r="H51" s="238"/>
      <c r="I51" s="238"/>
      <c r="J51" s="238"/>
      <c r="K51" s="238"/>
      <c r="L51" s="238"/>
      <c r="M51" s="238"/>
      <c r="N51" s="238"/>
      <c r="O51" s="238"/>
      <c r="P51" s="238"/>
      <c r="Q51" s="238"/>
      <c r="R51" s="238"/>
      <c r="S51" s="238"/>
      <c r="T51" s="238"/>
      <c r="U51" s="238"/>
      <c r="V51" s="238"/>
      <c r="W51" s="238"/>
      <c r="X51" s="238"/>
      <c r="Y51" s="238"/>
    </row>
    <row r="52" spans="1:25" ht="15" customHeight="1" x14ac:dyDescent="0.25">
      <c r="A52" s="238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8"/>
      <c r="R52" s="238"/>
      <c r="S52" s="238"/>
      <c r="T52" s="238"/>
      <c r="U52" s="238"/>
      <c r="V52" s="238"/>
      <c r="W52" s="238"/>
      <c r="X52" s="238"/>
      <c r="Y52" s="238"/>
    </row>
    <row r="53" spans="1:25" ht="15" customHeight="1" x14ac:dyDescent="0.25">
      <c r="A53" s="238"/>
      <c r="B53" s="238"/>
      <c r="C53" s="238"/>
      <c r="D53" s="238"/>
      <c r="E53" s="238"/>
      <c r="F53" s="238"/>
      <c r="G53" s="238"/>
      <c r="H53" s="238"/>
      <c r="I53" s="238"/>
      <c r="J53" s="238"/>
      <c r="K53" s="238"/>
      <c r="L53" s="238"/>
      <c r="M53" s="238"/>
      <c r="N53" s="238"/>
      <c r="O53" s="238"/>
      <c r="P53" s="238"/>
      <c r="Q53" s="238"/>
      <c r="R53" s="238"/>
      <c r="S53" s="238"/>
      <c r="T53" s="238"/>
      <c r="U53" s="238"/>
      <c r="V53" s="238"/>
      <c r="W53" s="238"/>
      <c r="X53" s="238"/>
      <c r="Y53" s="238"/>
    </row>
    <row r="54" spans="1:25" ht="15" customHeight="1" x14ac:dyDescent="0.25">
      <c r="A54" s="238"/>
      <c r="B54" s="238"/>
      <c r="C54" s="238"/>
      <c r="D54" s="238"/>
      <c r="E54" s="238"/>
      <c r="F54" s="238"/>
      <c r="G54" s="238"/>
      <c r="H54" s="238"/>
      <c r="I54" s="238"/>
      <c r="J54" s="238"/>
      <c r="K54" s="238"/>
      <c r="L54" s="238"/>
      <c r="M54" s="238"/>
      <c r="N54" s="238"/>
      <c r="O54" s="238"/>
      <c r="P54" s="238"/>
      <c r="Q54" s="238"/>
      <c r="R54" s="238"/>
      <c r="S54" s="238"/>
      <c r="T54" s="238"/>
      <c r="U54" s="238"/>
      <c r="V54" s="238"/>
      <c r="W54" s="238"/>
      <c r="X54" s="238"/>
      <c r="Y54" s="238"/>
    </row>
    <row r="55" spans="1:25" ht="15" customHeight="1" x14ac:dyDescent="0.25">
      <c r="A55" s="238"/>
      <c r="B55" s="238"/>
      <c r="C55" s="238"/>
      <c r="D55" s="238"/>
      <c r="E55" s="238"/>
      <c r="F55" s="238"/>
      <c r="G55" s="238"/>
      <c r="H55" s="238"/>
      <c r="I55" s="238"/>
      <c r="J55" s="238"/>
      <c r="K55" s="238"/>
      <c r="L55" s="238"/>
      <c r="M55" s="238"/>
      <c r="N55" s="238"/>
      <c r="O55" s="238"/>
      <c r="P55" s="238"/>
      <c r="Q55" s="238"/>
      <c r="R55" s="238"/>
      <c r="S55" s="238"/>
      <c r="T55" s="238"/>
      <c r="U55" s="238"/>
      <c r="V55" s="238"/>
      <c r="W55" s="238"/>
      <c r="X55" s="238"/>
      <c r="Y55" s="238"/>
    </row>
    <row r="56" spans="1:25" ht="15" customHeight="1" x14ac:dyDescent="0.25">
      <c r="A56" s="238"/>
      <c r="B56" s="238"/>
      <c r="C56" s="238"/>
      <c r="D56" s="238"/>
      <c r="E56" s="238"/>
      <c r="F56" s="238"/>
      <c r="G56" s="238"/>
      <c r="H56" s="238"/>
      <c r="I56" s="238"/>
      <c r="J56" s="238"/>
      <c r="K56" s="238"/>
      <c r="L56" s="238"/>
      <c r="M56" s="238"/>
      <c r="N56" s="238"/>
      <c r="O56" s="238"/>
      <c r="P56" s="238"/>
      <c r="Q56" s="238"/>
      <c r="R56" s="238"/>
      <c r="S56" s="238"/>
      <c r="T56" s="238"/>
      <c r="U56" s="238"/>
      <c r="V56" s="238"/>
      <c r="W56" s="238"/>
      <c r="X56" s="238"/>
      <c r="Y56" s="238"/>
    </row>
    <row r="57" spans="1:25" ht="15" customHeight="1" x14ac:dyDescent="0.25">
      <c r="A57" s="238"/>
      <c r="B57" s="238"/>
      <c r="C57" s="238"/>
      <c r="D57" s="238"/>
      <c r="E57" s="238"/>
      <c r="F57" s="238"/>
      <c r="G57" s="238"/>
      <c r="H57" s="238"/>
      <c r="I57" s="238"/>
      <c r="J57" s="238"/>
      <c r="K57" s="238"/>
      <c r="L57" s="238"/>
      <c r="M57" s="238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</row>
    <row r="58" spans="1:25" ht="15" customHeight="1" x14ac:dyDescent="0.25">
      <c r="A58" s="238"/>
      <c r="B58" s="238"/>
      <c r="C58" s="238"/>
      <c r="D58" s="238"/>
      <c r="E58" s="238"/>
      <c r="F58" s="238"/>
      <c r="G58" s="238"/>
      <c r="H58" s="238"/>
      <c r="I58" s="238"/>
      <c r="J58" s="238"/>
      <c r="K58" s="238"/>
      <c r="L58" s="238"/>
      <c r="M58" s="238"/>
      <c r="N58" s="238"/>
      <c r="O58" s="238"/>
      <c r="P58" s="238"/>
      <c r="Q58" s="238"/>
      <c r="R58" s="238"/>
      <c r="S58" s="238"/>
      <c r="T58" s="238"/>
      <c r="U58" s="238"/>
      <c r="V58" s="238"/>
      <c r="W58" s="238"/>
      <c r="X58" s="238"/>
      <c r="Y58" s="238"/>
    </row>
    <row r="59" spans="1:25" ht="15" customHeight="1" x14ac:dyDescent="0.25">
      <c r="A59" s="238"/>
      <c r="B59" s="238"/>
      <c r="C59" s="238"/>
      <c r="D59" s="238"/>
      <c r="E59" s="238"/>
      <c r="F59" s="238"/>
      <c r="G59" s="238"/>
      <c r="H59" s="238"/>
      <c r="I59" s="238"/>
      <c r="J59" s="238"/>
      <c r="K59" s="238"/>
      <c r="L59" s="238"/>
      <c r="M59" s="238"/>
      <c r="N59" s="238"/>
      <c r="O59" s="238"/>
      <c r="P59" s="238"/>
      <c r="Q59" s="238"/>
      <c r="R59" s="238"/>
      <c r="S59" s="238"/>
      <c r="T59" s="238"/>
      <c r="U59" s="238"/>
      <c r="V59" s="238"/>
      <c r="W59" s="238"/>
      <c r="X59" s="238"/>
      <c r="Y59" s="238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984AA-4678-4A8A-AB9C-5EA9A11A1AA5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2578125" defaultRowHeight="15" customHeight="1" x14ac:dyDescent="0.25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5703125" style="230" customWidth="1"/>
    <col min="26" max="27" width="12.85546875" style="230" customWidth="1"/>
    <col min="28" max="28" width="12.85546875" style="39" customWidth="1"/>
    <col min="29" max="29" width="12.85546875" style="231" customWidth="1"/>
    <col min="30" max="31" width="12.85546875" style="39" customWidth="1"/>
    <col min="32" max="32" width="12.85546875" style="231" customWidth="1"/>
    <col min="33" max="34" width="12.85546875" style="39" customWidth="1"/>
    <col min="35" max="35" width="12.85546875" style="231" customWidth="1"/>
    <col min="36" max="41" width="12.85546875" style="39" customWidth="1"/>
    <col min="42" max="45" width="12.85546875" style="230" customWidth="1"/>
    <col min="46" max="63" width="12.85546875" style="151" customWidth="1"/>
    <col min="64" max="16384" width="11.42578125" style="151"/>
  </cols>
  <sheetData>
    <row r="1" spans="1:42" ht="26.25" x14ac:dyDescent="0.25">
      <c r="B1" s="228" t="s">
        <v>227</v>
      </c>
      <c r="C1" s="229"/>
      <c r="D1" s="229"/>
      <c r="E1" s="229"/>
      <c r="F1" s="229"/>
      <c r="G1" s="229"/>
      <c r="H1" s="229"/>
      <c r="J1" s="32"/>
      <c r="K1" s="32"/>
      <c r="L1" s="32"/>
      <c r="M1" s="32"/>
      <c r="N1" s="32"/>
      <c r="O1" s="32"/>
      <c r="P1" s="32"/>
      <c r="Q1" s="32"/>
      <c r="R1" s="32"/>
      <c r="S1" s="32"/>
      <c r="T1" s="229"/>
      <c r="U1" s="229"/>
      <c r="V1" s="229"/>
      <c r="W1" s="229"/>
      <c r="X1" s="229"/>
      <c r="Z1" s="230" t="s">
        <v>196</v>
      </c>
      <c r="AB1" s="39" t="s">
        <v>228</v>
      </c>
    </row>
    <row r="2" spans="1:42" ht="15" customHeight="1" x14ac:dyDescent="0.25">
      <c r="A2" s="32"/>
      <c r="B2" s="229"/>
      <c r="C2" s="229"/>
      <c r="D2" s="229"/>
      <c r="E2" s="229"/>
      <c r="F2" s="229"/>
      <c r="G2" s="229"/>
      <c r="H2" s="229"/>
      <c r="J2" s="32"/>
      <c r="K2" s="32"/>
      <c r="L2" s="32"/>
      <c r="M2" s="32"/>
      <c r="N2" s="32"/>
      <c r="O2" s="32"/>
      <c r="P2" s="32"/>
      <c r="Q2" s="32"/>
      <c r="R2" s="32"/>
      <c r="S2" s="32"/>
      <c r="T2" s="229"/>
      <c r="U2" s="229"/>
      <c r="V2" s="229"/>
      <c r="W2" s="229"/>
      <c r="X2" s="229"/>
      <c r="Z2" s="230" t="s">
        <v>197</v>
      </c>
      <c r="AB2" s="39" t="s">
        <v>229</v>
      </c>
    </row>
    <row r="3" spans="1:42" ht="15" customHeight="1" x14ac:dyDescent="0.25">
      <c r="A3" s="229"/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Z3" s="230" t="s">
        <v>198</v>
      </c>
      <c r="AB3" s="39" t="s">
        <v>230</v>
      </c>
    </row>
    <row r="4" spans="1:42" ht="15" customHeight="1" x14ac:dyDescent="0.25">
      <c r="A4" s="229"/>
      <c r="B4" s="229"/>
      <c r="C4" s="229"/>
      <c r="D4" s="229"/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229"/>
      <c r="P4" s="229"/>
      <c r="Q4" s="229"/>
      <c r="R4" s="229"/>
      <c r="S4" s="229"/>
      <c r="T4" s="229"/>
      <c r="U4" s="229"/>
      <c r="V4" s="229"/>
      <c r="W4" s="229"/>
      <c r="X4" s="229"/>
      <c r="AB4" s="39" t="s">
        <v>231</v>
      </c>
    </row>
    <row r="5" spans="1:42" ht="15" customHeight="1" x14ac:dyDescent="0.25">
      <c r="A5" s="229"/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AB5" s="39" t="s">
        <v>232</v>
      </c>
    </row>
    <row r="6" spans="1:42" ht="15" customHeight="1" x14ac:dyDescent="0.25">
      <c r="A6" s="229"/>
      <c r="B6" s="229"/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33" t="s">
        <v>199</v>
      </c>
      <c r="Z6" s="234" t="s">
        <v>200</v>
      </c>
      <c r="AA6" s="234"/>
    </row>
    <row r="7" spans="1:42" ht="15" customHeight="1" x14ac:dyDescent="0.25">
      <c r="A7" s="229"/>
      <c r="B7" s="229"/>
      <c r="C7" s="229"/>
      <c r="D7" s="229"/>
      <c r="E7" s="229"/>
      <c r="F7" s="229"/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AA7" s="235">
        <v>2019</v>
      </c>
      <c r="AB7" s="248" t="s">
        <v>200</v>
      </c>
      <c r="AE7" s="248" t="s">
        <v>201</v>
      </c>
      <c r="AH7" s="248" t="s">
        <v>202</v>
      </c>
      <c r="AP7" s="235">
        <v>2022</v>
      </c>
    </row>
    <row r="8" spans="1:42" ht="15" customHeight="1" thickBot="1" x14ac:dyDescent="0.3">
      <c r="A8" s="229"/>
      <c r="B8" s="229"/>
      <c r="C8" s="229"/>
      <c r="D8" s="229"/>
      <c r="E8" s="229"/>
      <c r="F8" s="229"/>
      <c r="G8" s="229"/>
      <c r="H8" s="229"/>
      <c r="I8" s="229"/>
      <c r="J8" s="229"/>
      <c r="K8" s="229"/>
      <c r="L8" s="229"/>
      <c r="M8" s="229"/>
      <c r="N8" s="229"/>
      <c r="O8" s="229"/>
      <c r="P8" s="229"/>
      <c r="Q8" s="229"/>
      <c r="R8" s="229"/>
      <c r="S8" s="229"/>
      <c r="T8" s="229"/>
      <c r="U8" s="229"/>
      <c r="V8" s="229"/>
      <c r="W8" s="229"/>
      <c r="X8" s="229"/>
      <c r="Z8" s="230" t="s">
        <v>203</v>
      </c>
      <c r="AA8" s="236">
        <v>46820440</v>
      </c>
      <c r="AP8" s="236">
        <v>8185760</v>
      </c>
    </row>
    <row r="9" spans="1:42" ht="15" customHeight="1" x14ac:dyDescent="0.25">
      <c r="A9" s="229"/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  <c r="P9" s="229"/>
      <c r="Q9" s="229"/>
      <c r="R9" s="229"/>
      <c r="S9" s="229"/>
      <c r="T9" s="229"/>
      <c r="U9" s="229"/>
      <c r="V9" s="229"/>
      <c r="W9" s="229"/>
      <c r="X9" s="229"/>
      <c r="Z9" s="230" t="s">
        <v>204</v>
      </c>
      <c r="AA9" s="236">
        <v>44583561</v>
      </c>
      <c r="AB9" s="249">
        <v>44317</v>
      </c>
      <c r="AC9" s="231">
        <v>522.706906</v>
      </c>
      <c r="AE9" s="249">
        <v>44317</v>
      </c>
      <c r="AF9" s="231">
        <v>161.265244</v>
      </c>
      <c r="AH9" s="249">
        <v>44317</v>
      </c>
      <c r="AI9" s="231">
        <v>79.880838999999995</v>
      </c>
      <c r="AK9" s="250" t="s">
        <v>223</v>
      </c>
      <c r="AL9" s="251">
        <v>2022</v>
      </c>
      <c r="AP9" s="236">
        <v>7406116</v>
      </c>
    </row>
    <row r="10" spans="1:42" ht="15" customHeight="1" thickBot="1" x14ac:dyDescent="0.3">
      <c r="A10" s="229"/>
      <c r="B10" s="229"/>
      <c r="C10" s="229"/>
      <c r="D10" s="229"/>
      <c r="E10" s="229"/>
      <c r="F10" s="229"/>
      <c r="G10" s="229"/>
      <c r="H10" s="229"/>
      <c r="I10" s="229"/>
      <c r="J10" s="229"/>
      <c r="K10" s="229"/>
      <c r="L10" s="229"/>
      <c r="M10" s="229"/>
      <c r="N10" s="229"/>
      <c r="O10" s="229"/>
      <c r="P10" s="229"/>
      <c r="Q10" s="229"/>
      <c r="R10" s="229"/>
      <c r="S10" s="229"/>
      <c r="T10" s="229"/>
      <c r="U10" s="229"/>
      <c r="V10" s="229"/>
      <c r="W10" s="229"/>
      <c r="X10" s="229"/>
      <c r="Z10" s="230" t="s">
        <v>205</v>
      </c>
      <c r="AA10" s="236">
        <v>48353601</v>
      </c>
      <c r="AB10" s="249">
        <v>44348</v>
      </c>
      <c r="AC10" s="231">
        <v>527.37724200000002</v>
      </c>
      <c r="AE10" s="249">
        <v>44348</v>
      </c>
      <c r="AF10" s="231">
        <v>161.762745</v>
      </c>
      <c r="AH10" s="249">
        <v>44348</v>
      </c>
      <c r="AI10" s="231">
        <v>80.977176999999998</v>
      </c>
      <c r="AK10" s="252" t="s">
        <v>233</v>
      </c>
      <c r="AL10" s="253">
        <v>2021</v>
      </c>
      <c r="AP10" s="236">
        <v>6819146</v>
      </c>
    </row>
    <row r="11" spans="1:42" ht="15" customHeight="1" x14ac:dyDescent="0.25">
      <c r="A11" s="229"/>
      <c r="B11" s="229"/>
      <c r="C11" s="229"/>
      <c r="D11" s="229"/>
      <c r="E11" s="229"/>
      <c r="F11" s="229"/>
      <c r="G11" s="229"/>
      <c r="H11" s="229"/>
      <c r="I11" s="229"/>
      <c r="J11" s="229"/>
      <c r="K11" s="229"/>
      <c r="L11" s="229"/>
      <c r="M11" s="229"/>
      <c r="N11" s="229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Z11" s="230" t="s">
        <v>206</v>
      </c>
      <c r="AA11" s="236">
        <v>46400443</v>
      </c>
      <c r="AB11" s="249">
        <v>44378</v>
      </c>
      <c r="AC11" s="231">
        <v>531.21098400000005</v>
      </c>
      <c r="AE11" s="249">
        <v>44378</v>
      </c>
      <c r="AF11" s="231">
        <v>162.63255899999999</v>
      </c>
      <c r="AH11" s="249">
        <v>44378</v>
      </c>
      <c r="AI11" s="231">
        <v>82.306852000000006</v>
      </c>
      <c r="AP11" s="236">
        <v>7881967</v>
      </c>
    </row>
    <row r="12" spans="1:42" ht="15" customHeight="1" x14ac:dyDescent="0.25">
      <c r="A12" s="229"/>
      <c r="B12" s="229"/>
      <c r="C12" s="229"/>
      <c r="D12" s="229"/>
      <c r="E12" s="229"/>
      <c r="F12" s="229"/>
      <c r="G12" s="229"/>
      <c r="H12" s="229"/>
      <c r="I12" s="229"/>
      <c r="J12" s="229"/>
      <c r="K12" s="229"/>
      <c r="L12" s="229"/>
      <c r="M12" s="229"/>
      <c r="N12" s="229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Z12" s="230" t="s">
        <v>207</v>
      </c>
      <c r="AA12" s="236">
        <v>51071331</v>
      </c>
      <c r="AB12" s="249">
        <v>44409</v>
      </c>
      <c r="AC12" s="231">
        <v>537.04507799999999</v>
      </c>
      <c r="AE12" s="249">
        <v>44409</v>
      </c>
      <c r="AF12" s="231">
        <v>165.14293799999999</v>
      </c>
      <c r="AH12" s="249">
        <v>44409</v>
      </c>
      <c r="AI12" s="231">
        <v>84.045151000000004</v>
      </c>
      <c r="AP12" s="236">
        <v>8087600</v>
      </c>
    </row>
    <row r="13" spans="1:42" ht="15" customHeight="1" x14ac:dyDescent="0.25">
      <c r="A13" s="229"/>
      <c r="B13" s="229"/>
      <c r="C13" s="229"/>
      <c r="D13" s="229"/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229"/>
      <c r="P13" s="229"/>
      <c r="Q13" s="229"/>
      <c r="R13" s="229"/>
      <c r="S13" s="229"/>
      <c r="T13" s="229"/>
      <c r="U13" s="229"/>
      <c r="V13" s="229"/>
      <c r="W13" s="229"/>
      <c r="X13" s="229"/>
      <c r="Z13" s="230" t="s">
        <v>208</v>
      </c>
      <c r="AA13" s="236">
        <v>47139627</v>
      </c>
      <c r="AB13" s="249">
        <v>44440</v>
      </c>
      <c r="AC13" s="231">
        <v>538.74828400000001</v>
      </c>
      <c r="AE13" s="249">
        <v>44440</v>
      </c>
      <c r="AF13" s="231">
        <v>166.10875799999999</v>
      </c>
      <c r="AH13" s="249">
        <v>44440</v>
      </c>
      <c r="AI13" s="231">
        <v>84.124979999999994</v>
      </c>
      <c r="AP13" s="236">
        <v>7884812</v>
      </c>
    </row>
    <row r="14" spans="1:42" ht="15" customHeight="1" x14ac:dyDescent="0.25">
      <c r="A14" s="229"/>
      <c r="B14" s="229"/>
      <c r="C14" s="229"/>
      <c r="D14" s="229"/>
      <c r="E14" s="229"/>
      <c r="F14" s="229"/>
      <c r="G14" s="229"/>
      <c r="H14" s="229"/>
      <c r="I14" s="229"/>
      <c r="J14" s="229"/>
      <c r="K14" s="229"/>
      <c r="L14" s="229"/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Z14" s="230" t="s">
        <v>209</v>
      </c>
      <c r="AA14" s="236">
        <v>48818378</v>
      </c>
      <c r="AB14" s="249">
        <v>44470</v>
      </c>
      <c r="AC14" s="231">
        <v>539.75075300000003</v>
      </c>
      <c r="AE14" s="249">
        <v>44470</v>
      </c>
      <c r="AF14" s="231">
        <v>167.314605</v>
      </c>
      <c r="AH14" s="249">
        <v>44470</v>
      </c>
      <c r="AI14" s="231">
        <v>84.137287999999998</v>
      </c>
      <c r="AP14" s="236">
        <v>7117785</v>
      </c>
    </row>
    <row r="15" spans="1:42" ht="15" customHeight="1" x14ac:dyDescent="0.25">
      <c r="A15" s="229"/>
      <c r="B15" s="229"/>
      <c r="C15" s="229"/>
      <c r="D15" s="229"/>
      <c r="E15" s="229"/>
      <c r="F15" s="229"/>
      <c r="G15" s="229"/>
      <c r="H15" s="229"/>
      <c r="I15" s="229"/>
      <c r="J15" s="229"/>
      <c r="K15" s="229"/>
      <c r="L15" s="229"/>
      <c r="M15" s="229"/>
      <c r="N15" s="229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Z15" s="230" t="s">
        <v>210</v>
      </c>
      <c r="AA15" s="236">
        <v>48198107</v>
      </c>
      <c r="AB15" s="249">
        <v>44501</v>
      </c>
      <c r="AC15" s="231">
        <v>541.77923399999997</v>
      </c>
      <c r="AE15" s="249">
        <v>44501</v>
      </c>
      <c r="AF15" s="231">
        <v>169.77769900000001</v>
      </c>
      <c r="AH15" s="249">
        <v>44501</v>
      </c>
      <c r="AI15" s="231">
        <v>83.789527000000007</v>
      </c>
      <c r="AP15" s="236"/>
    </row>
    <row r="16" spans="1:42" ht="15" customHeight="1" x14ac:dyDescent="0.25">
      <c r="A16" s="229"/>
      <c r="B16" s="229"/>
      <c r="C16" s="229"/>
      <c r="D16" s="229"/>
      <c r="E16" s="229"/>
      <c r="F16" s="229"/>
      <c r="G16" s="229"/>
      <c r="H16" s="229"/>
      <c r="I16" s="229"/>
      <c r="J16" s="229"/>
      <c r="K16" s="229"/>
      <c r="L16" s="229"/>
      <c r="M16" s="229"/>
      <c r="N16" s="229"/>
      <c r="O16" s="229"/>
      <c r="P16" s="229"/>
      <c r="Q16" s="229"/>
      <c r="R16" s="229"/>
      <c r="S16" s="229"/>
      <c r="T16" s="229"/>
      <c r="U16" s="229"/>
      <c r="V16" s="229"/>
      <c r="W16" s="229"/>
      <c r="X16" s="229"/>
      <c r="Z16" s="230" t="s">
        <v>211</v>
      </c>
      <c r="AA16" s="236">
        <v>46635887</v>
      </c>
      <c r="AB16" s="249">
        <v>44531</v>
      </c>
      <c r="AC16" s="231">
        <v>544.40165500000001</v>
      </c>
      <c r="AE16" s="249">
        <v>44531</v>
      </c>
      <c r="AF16" s="231">
        <v>170.85990699999999</v>
      </c>
      <c r="AH16" s="249">
        <v>44531</v>
      </c>
      <c r="AI16" s="231">
        <v>84.980694999999997</v>
      </c>
      <c r="AP16" s="236"/>
    </row>
    <row r="17" spans="1:42" ht="15" customHeight="1" x14ac:dyDescent="0.25">
      <c r="A17" s="229"/>
      <c r="B17" s="229"/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  <c r="W17" s="229"/>
      <c r="X17" s="229"/>
      <c r="Z17" s="230" t="s">
        <v>212</v>
      </c>
      <c r="AA17" s="236">
        <v>48624088</v>
      </c>
      <c r="AB17" s="249">
        <v>44562</v>
      </c>
      <c r="AC17" s="231">
        <v>548.66491099999996</v>
      </c>
      <c r="AE17" s="249">
        <v>44562</v>
      </c>
      <c r="AF17" s="231">
        <v>172.822993</v>
      </c>
      <c r="AH17" s="249">
        <v>44562</v>
      </c>
      <c r="AI17" s="231">
        <v>86.689920000000001</v>
      </c>
      <c r="AP17" s="236"/>
    </row>
    <row r="18" spans="1:42" ht="15" customHeight="1" x14ac:dyDescent="0.25">
      <c r="A18" s="229"/>
      <c r="B18" s="229"/>
      <c r="C18" s="229"/>
      <c r="D18" s="229"/>
      <c r="E18" s="229"/>
      <c r="F18" s="229"/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  <c r="V18" s="229"/>
      <c r="W18" s="229"/>
      <c r="X18" s="229"/>
      <c r="Z18" s="230" t="s">
        <v>213</v>
      </c>
      <c r="AA18" s="236">
        <v>43594127</v>
      </c>
      <c r="AB18" s="249">
        <v>44593</v>
      </c>
      <c r="AC18" s="231">
        <v>552.14293599999996</v>
      </c>
      <c r="AE18" s="249">
        <v>44593</v>
      </c>
      <c r="AF18" s="231">
        <v>174.63856899999999</v>
      </c>
      <c r="AH18" s="249">
        <v>44593</v>
      </c>
      <c r="AI18" s="231">
        <v>88.001256999999995</v>
      </c>
      <c r="AP18" s="236"/>
    </row>
    <row r="19" spans="1:42" ht="15" customHeight="1" x14ac:dyDescent="0.25">
      <c r="A19" s="229"/>
      <c r="B19" s="229"/>
      <c r="C19" s="229"/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Z19" s="230" t="s">
        <v>214</v>
      </c>
      <c r="AA19" s="236">
        <v>43965686</v>
      </c>
      <c r="AB19" s="249">
        <v>44621</v>
      </c>
      <c r="AC19" s="231">
        <v>551.66938400000004</v>
      </c>
      <c r="AE19" s="249">
        <v>44621</v>
      </c>
      <c r="AF19" s="231">
        <v>175.33267499999999</v>
      </c>
      <c r="AH19" s="249">
        <v>44621</v>
      </c>
      <c r="AI19" s="231">
        <v>87.711380000000005</v>
      </c>
      <c r="AP19" s="236"/>
    </row>
    <row r="20" spans="1:42" ht="15" customHeight="1" x14ac:dyDescent="0.25">
      <c r="A20" s="229"/>
      <c r="B20" s="229"/>
      <c r="C20" s="229"/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29"/>
      <c r="Q20" s="229"/>
      <c r="R20" s="229"/>
      <c r="S20" s="229"/>
      <c r="T20" s="229"/>
      <c r="U20" s="229"/>
      <c r="V20" s="229"/>
      <c r="W20" s="229"/>
      <c r="X20" s="229"/>
      <c r="AB20" s="249">
        <v>44652</v>
      </c>
      <c r="AC20" s="231">
        <v>554.72084099999995</v>
      </c>
      <c r="AE20" s="249">
        <v>44652</v>
      </c>
      <c r="AF20" s="231">
        <v>177.67643899999999</v>
      </c>
      <c r="AH20" s="249">
        <v>44652</v>
      </c>
      <c r="AI20" s="231">
        <v>88.352429000000001</v>
      </c>
      <c r="AP20" s="236"/>
    </row>
    <row r="21" spans="1:42" ht="15" customHeight="1" x14ac:dyDescent="0.25">
      <c r="A21" s="229"/>
      <c r="B21" s="229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229"/>
      <c r="X21" s="229"/>
      <c r="AB21" s="249">
        <v>44682</v>
      </c>
      <c r="AC21" s="231">
        <v>560.560295</v>
      </c>
      <c r="AE21" s="249">
        <v>44682</v>
      </c>
      <c r="AF21" s="231">
        <v>179.30379099999999</v>
      </c>
      <c r="AH21" s="249">
        <v>44682</v>
      </c>
      <c r="AI21" s="231">
        <v>89.661679000000007</v>
      </c>
    </row>
    <row r="22" spans="1:42" ht="15" customHeight="1" x14ac:dyDescent="0.25">
      <c r="A22" s="229"/>
      <c r="B22" s="229"/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AB22" s="249">
        <v>44714</v>
      </c>
      <c r="AC22" s="231">
        <v>563.88575800000001</v>
      </c>
      <c r="AE22" s="249">
        <v>44714</v>
      </c>
      <c r="AF22" s="231">
        <v>180.98386099999999</v>
      </c>
      <c r="AH22" s="249">
        <v>44714</v>
      </c>
      <c r="AI22" s="231">
        <v>90.556487000000004</v>
      </c>
    </row>
    <row r="23" spans="1:42" ht="15" customHeight="1" x14ac:dyDescent="0.25">
      <c r="A23" s="229"/>
      <c r="B23" s="229"/>
      <c r="C23" s="229"/>
      <c r="D23" s="229"/>
      <c r="E23" s="229"/>
      <c r="F23" s="229"/>
      <c r="G23" s="229"/>
      <c r="H23" s="229"/>
      <c r="I23" s="229"/>
      <c r="J23" s="229"/>
      <c r="K23" s="229"/>
      <c r="L23" s="229"/>
      <c r="M23" s="229"/>
      <c r="N23" s="229"/>
      <c r="O23" s="229"/>
      <c r="P23" s="229"/>
      <c r="Q23" s="229"/>
      <c r="R23" s="229"/>
      <c r="S23" s="229"/>
      <c r="T23" s="229"/>
      <c r="U23" s="229"/>
      <c r="V23" s="229"/>
      <c r="W23" s="229"/>
      <c r="X23" s="229"/>
      <c r="AB23" s="249">
        <v>44746</v>
      </c>
      <c r="AC23" s="231">
        <v>565.98780199999999</v>
      </c>
      <c r="AE23" s="249">
        <v>44746</v>
      </c>
      <c r="AF23" s="231">
        <v>182.73262700000001</v>
      </c>
      <c r="AH23" s="249">
        <v>44746</v>
      </c>
      <c r="AI23" s="231">
        <v>90.760827000000006</v>
      </c>
    </row>
    <row r="24" spans="1:42" ht="15" customHeight="1" x14ac:dyDescent="0.25">
      <c r="A24" s="229"/>
      <c r="B24" s="229"/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AB24" s="249">
        <v>44778</v>
      </c>
      <c r="AC24" s="231">
        <v>564.38430900000003</v>
      </c>
      <c r="AE24" s="249">
        <v>44778</v>
      </c>
      <c r="AF24" s="231">
        <v>181.57939099999999</v>
      </c>
      <c r="AH24" s="249">
        <v>44778</v>
      </c>
      <c r="AI24" s="231">
        <v>90.884389999999996</v>
      </c>
    </row>
    <row r="25" spans="1:42" ht="15" customHeight="1" x14ac:dyDescent="0.25">
      <c r="A25" s="229"/>
      <c r="B25" s="229"/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229"/>
      <c r="X25" s="229"/>
      <c r="AB25" s="254"/>
      <c r="AE25" s="254"/>
      <c r="AH25" s="254"/>
    </row>
    <row r="26" spans="1:42" ht="15" customHeight="1" x14ac:dyDescent="0.25">
      <c r="A26" s="229"/>
      <c r="B26" s="229"/>
      <c r="C26" s="229"/>
      <c r="D26" s="229"/>
      <c r="E26" s="229"/>
      <c r="F26" s="229"/>
      <c r="G26" s="229"/>
      <c r="H26" s="229"/>
      <c r="I26" s="229"/>
      <c r="J26" s="229"/>
      <c r="K26" s="229"/>
      <c r="L26" s="229"/>
      <c r="M26" s="229"/>
      <c r="N26" s="229"/>
      <c r="O26" s="229"/>
      <c r="P26" s="229"/>
      <c r="Q26" s="229"/>
      <c r="R26" s="229"/>
      <c r="S26" s="229"/>
      <c r="T26" s="229"/>
      <c r="U26" s="229"/>
      <c r="V26" s="229"/>
      <c r="W26" s="229"/>
      <c r="X26" s="229"/>
      <c r="AB26" s="254"/>
      <c r="AE26" s="254"/>
      <c r="AH26" s="254"/>
    </row>
    <row r="27" spans="1:42" ht="15" customHeight="1" x14ac:dyDescent="0.25">
      <c r="A27" s="229"/>
      <c r="B27" s="229"/>
      <c r="C27" s="229"/>
      <c r="D27" s="229"/>
      <c r="E27" s="229"/>
      <c r="F27" s="229"/>
      <c r="G27" s="229"/>
      <c r="H27" s="229"/>
      <c r="I27" s="229"/>
      <c r="J27" s="229"/>
      <c r="K27" s="229"/>
      <c r="L27" s="229"/>
      <c r="M27" s="229"/>
      <c r="N27" s="229"/>
      <c r="O27" s="229"/>
      <c r="P27" s="229"/>
      <c r="Q27" s="229"/>
      <c r="R27" s="229"/>
      <c r="S27" s="229"/>
      <c r="T27" s="229"/>
      <c r="U27" s="229"/>
      <c r="V27" s="229"/>
      <c r="W27" s="229"/>
      <c r="X27" s="229"/>
      <c r="AB27" s="254"/>
      <c r="AE27" s="254"/>
      <c r="AH27" s="254"/>
    </row>
    <row r="28" spans="1:42" ht="15" customHeight="1" x14ac:dyDescent="0.25">
      <c r="A28" s="229"/>
      <c r="B28" s="229"/>
      <c r="C28" s="229"/>
      <c r="D28" s="229"/>
      <c r="E28" s="229"/>
      <c r="F28" s="229"/>
      <c r="G28" s="229"/>
      <c r="H28" s="229"/>
      <c r="I28" s="229"/>
      <c r="J28" s="229"/>
      <c r="K28" s="229"/>
      <c r="L28" s="229"/>
      <c r="M28" s="229"/>
      <c r="N28" s="229"/>
      <c r="O28" s="229"/>
      <c r="P28" s="229"/>
      <c r="Q28" s="229"/>
      <c r="R28" s="229"/>
      <c r="S28" s="229"/>
      <c r="T28" s="229"/>
      <c r="U28" s="229"/>
      <c r="V28" s="229"/>
      <c r="W28" s="229"/>
      <c r="X28" s="229"/>
      <c r="AB28" s="254"/>
      <c r="AE28" s="254"/>
      <c r="AH28" s="254"/>
    </row>
    <row r="29" spans="1:42" ht="15" customHeight="1" x14ac:dyDescent="0.25">
      <c r="A29" s="229"/>
      <c r="B29" s="229"/>
      <c r="C29" s="229"/>
      <c r="D29" s="229"/>
      <c r="E29" s="229"/>
      <c r="F29" s="229"/>
      <c r="G29" s="229"/>
      <c r="H29" s="229"/>
      <c r="I29" s="229"/>
      <c r="J29" s="229"/>
      <c r="K29" s="229"/>
      <c r="L29" s="229"/>
      <c r="M29" s="229"/>
      <c r="N29" s="229"/>
      <c r="O29" s="229"/>
      <c r="P29" s="229"/>
      <c r="Q29" s="229"/>
      <c r="R29" s="229"/>
      <c r="S29" s="229"/>
      <c r="T29" s="229"/>
      <c r="U29" s="229"/>
      <c r="V29" s="229"/>
      <c r="W29" s="229"/>
      <c r="X29" s="229"/>
      <c r="AB29" s="254"/>
      <c r="AE29" s="254"/>
      <c r="AH29" s="254"/>
    </row>
    <row r="30" spans="1:42" ht="15" customHeight="1" x14ac:dyDescent="0.25">
      <c r="A30" s="229"/>
      <c r="B30" s="229"/>
      <c r="C30" s="229"/>
      <c r="D30" s="229"/>
      <c r="E30" s="229"/>
      <c r="F30" s="229"/>
      <c r="G30" s="229"/>
      <c r="H30" s="229"/>
      <c r="I30" s="229"/>
      <c r="J30" s="229"/>
      <c r="K30" s="229"/>
      <c r="L30" s="229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AB30" s="254"/>
      <c r="AE30" s="254"/>
      <c r="AH30" s="254"/>
    </row>
    <row r="31" spans="1:42" ht="15" customHeight="1" x14ac:dyDescent="0.25">
      <c r="A31" s="229"/>
      <c r="B31" s="229"/>
      <c r="C31" s="229"/>
      <c r="D31" s="229"/>
      <c r="E31" s="229"/>
      <c r="F31" s="229"/>
      <c r="G31" s="229"/>
      <c r="H31" s="229"/>
      <c r="I31" s="229"/>
      <c r="J31" s="229"/>
      <c r="K31" s="229"/>
      <c r="L31" s="229"/>
      <c r="M31" s="229"/>
      <c r="N31" s="229"/>
      <c r="O31" s="229"/>
      <c r="P31" s="229"/>
      <c r="Q31" s="229"/>
      <c r="R31" s="229"/>
      <c r="S31" s="229"/>
      <c r="T31" s="229"/>
      <c r="U31" s="229"/>
      <c r="V31" s="229"/>
      <c r="W31" s="229"/>
      <c r="X31" s="229"/>
      <c r="AB31" s="254"/>
      <c r="AE31" s="254"/>
      <c r="AH31" s="254"/>
    </row>
    <row r="32" spans="1:42" ht="15" customHeight="1" x14ac:dyDescent="0.25">
      <c r="A32" s="229"/>
      <c r="B32" s="229"/>
      <c r="C32" s="229"/>
      <c r="D32" s="229"/>
      <c r="E32" s="229"/>
      <c r="F32" s="229"/>
      <c r="G32" s="229"/>
      <c r="H32" s="229"/>
      <c r="I32" s="229"/>
      <c r="J32" s="229"/>
      <c r="K32" s="229"/>
      <c r="L32" s="229"/>
      <c r="M32" s="229"/>
      <c r="N32" s="229"/>
      <c r="O32" s="229"/>
      <c r="P32" s="229"/>
      <c r="Q32" s="229"/>
      <c r="R32" s="229"/>
      <c r="S32" s="229"/>
      <c r="T32" s="229"/>
      <c r="U32" s="229"/>
      <c r="V32" s="229"/>
      <c r="W32" s="229"/>
      <c r="X32" s="229"/>
      <c r="AB32" s="254"/>
      <c r="AE32" s="254"/>
      <c r="AH32" s="254"/>
    </row>
    <row r="33" spans="1:42" ht="15" customHeight="1" x14ac:dyDescent="0.25">
      <c r="A33" s="229"/>
      <c r="B33" s="229"/>
      <c r="C33" s="229"/>
      <c r="D33" s="229"/>
      <c r="E33" s="229"/>
      <c r="F33" s="229"/>
      <c r="G33" s="229"/>
      <c r="H33" s="229"/>
      <c r="I33" s="229"/>
      <c r="J33" s="229"/>
      <c r="K33" s="229"/>
      <c r="L33" s="229"/>
      <c r="M33" s="229"/>
      <c r="N33" s="229"/>
      <c r="O33" s="229"/>
      <c r="P33" s="229"/>
      <c r="Q33" s="229"/>
      <c r="R33" s="229"/>
      <c r="S33" s="229"/>
      <c r="T33" s="229"/>
      <c r="U33" s="229"/>
      <c r="V33" s="229"/>
      <c r="W33" s="229"/>
      <c r="X33" s="229"/>
      <c r="Z33" s="234" t="s">
        <v>215</v>
      </c>
      <c r="AA33" s="234"/>
    </row>
    <row r="34" spans="1:42" ht="15" customHeight="1" x14ac:dyDescent="0.25">
      <c r="A34" s="229"/>
      <c r="B34" s="229"/>
      <c r="C34" s="229"/>
      <c r="D34" s="229"/>
      <c r="E34" s="229"/>
      <c r="F34" s="229"/>
      <c r="G34" s="229"/>
      <c r="H34" s="229"/>
      <c r="I34" s="229"/>
      <c r="J34" s="229"/>
      <c r="K34" s="229"/>
      <c r="L34" s="229"/>
      <c r="M34" s="229"/>
      <c r="N34" s="229"/>
      <c r="O34" s="229"/>
      <c r="P34" s="229"/>
      <c r="Q34" s="229"/>
      <c r="R34" s="229"/>
      <c r="S34" s="229"/>
      <c r="T34" s="229"/>
      <c r="U34" s="229"/>
      <c r="V34" s="229"/>
      <c r="W34" s="229"/>
      <c r="X34" s="229"/>
      <c r="AA34" s="235">
        <v>2019</v>
      </c>
      <c r="AB34" s="248" t="s">
        <v>215</v>
      </c>
      <c r="AE34" s="248" t="s">
        <v>216</v>
      </c>
      <c r="AH34" s="248" t="s">
        <v>234</v>
      </c>
      <c r="AP34" s="235">
        <v>2022</v>
      </c>
    </row>
    <row r="35" spans="1:42" ht="15" customHeight="1" thickBot="1" x14ac:dyDescent="0.3">
      <c r="A35" s="229"/>
      <c r="B35" s="229"/>
      <c r="C35" s="229"/>
      <c r="D35" s="229"/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229"/>
      <c r="P35" s="229"/>
      <c r="Q35" s="229"/>
      <c r="R35" s="229"/>
      <c r="S35" s="229"/>
      <c r="T35" s="229"/>
      <c r="U35" s="229"/>
      <c r="V35" s="229"/>
      <c r="W35" s="229"/>
      <c r="X35" s="229"/>
      <c r="Z35" s="230" t="s">
        <v>203</v>
      </c>
      <c r="AA35" s="236">
        <v>21616722</v>
      </c>
      <c r="AP35" s="236">
        <v>1460985</v>
      </c>
    </row>
    <row r="36" spans="1:42" ht="15" customHeight="1" x14ac:dyDescent="0.25">
      <c r="A36" s="229"/>
      <c r="B36" s="229"/>
      <c r="C36" s="229"/>
      <c r="D36" s="229"/>
      <c r="E36" s="229"/>
      <c r="F36" s="229"/>
      <c r="G36" s="229"/>
      <c r="H36" s="229"/>
      <c r="I36" s="229"/>
      <c r="J36" s="229"/>
      <c r="K36" s="229"/>
      <c r="L36" s="229"/>
      <c r="M36" s="229"/>
      <c r="N36" s="229"/>
      <c r="O36" s="229"/>
      <c r="P36" s="229"/>
      <c r="Q36" s="229"/>
      <c r="R36" s="229"/>
      <c r="S36" s="229"/>
      <c r="T36" s="229"/>
      <c r="U36" s="229"/>
      <c r="V36" s="229"/>
      <c r="W36" s="229"/>
      <c r="X36" s="229"/>
      <c r="Z36" s="230" t="s">
        <v>204</v>
      </c>
      <c r="AA36" s="236">
        <v>21387737</v>
      </c>
      <c r="AB36" s="249">
        <v>44317</v>
      </c>
      <c r="AC36" s="231">
        <v>271.17265500000002</v>
      </c>
      <c r="AE36" s="249">
        <v>44317</v>
      </c>
      <c r="AF36" s="231">
        <v>199.80040500000001</v>
      </c>
      <c r="AH36" s="249">
        <v>44317</v>
      </c>
      <c r="AI36" s="231">
        <v>17.345535000000002</v>
      </c>
      <c r="AK36" s="250" t="s">
        <v>225</v>
      </c>
      <c r="AL36" s="251">
        <v>2022</v>
      </c>
      <c r="AP36" s="236">
        <v>1349473</v>
      </c>
    </row>
    <row r="37" spans="1:42" ht="15" customHeight="1" thickBot="1" x14ac:dyDescent="0.3">
      <c r="A37" s="229"/>
      <c r="B37" s="229"/>
      <c r="C37" s="229"/>
      <c r="D37" s="229"/>
      <c r="E37" s="229"/>
      <c r="F37" s="229"/>
      <c r="G37" s="229"/>
      <c r="H37" s="229"/>
      <c r="I37" s="229"/>
      <c r="J37" s="229"/>
      <c r="K37" s="229"/>
      <c r="L37" s="229"/>
      <c r="M37" s="229"/>
      <c r="N37" s="229"/>
      <c r="O37" s="229"/>
      <c r="P37" s="229"/>
      <c r="Q37" s="229"/>
      <c r="R37" s="229"/>
      <c r="S37" s="229"/>
      <c r="T37" s="229"/>
      <c r="U37" s="229"/>
      <c r="V37" s="229"/>
      <c r="W37" s="229"/>
      <c r="X37" s="229"/>
      <c r="Z37" s="230" t="s">
        <v>205</v>
      </c>
      <c r="AA37" s="236">
        <v>23910619</v>
      </c>
      <c r="AB37" s="249">
        <v>44348</v>
      </c>
      <c r="AC37" s="231">
        <v>274.06256999999999</v>
      </c>
      <c r="AE37" s="249">
        <v>44348</v>
      </c>
      <c r="AF37" s="231">
        <v>201.31011799999999</v>
      </c>
      <c r="AH37" s="249">
        <v>44348</v>
      </c>
      <c r="AI37" s="231">
        <v>17.552098999999998</v>
      </c>
      <c r="AK37" s="252" t="s">
        <v>235</v>
      </c>
      <c r="AL37" s="253">
        <v>2021</v>
      </c>
      <c r="AP37" s="236">
        <v>1386654</v>
      </c>
    </row>
    <row r="38" spans="1:42" ht="15" customHeight="1" x14ac:dyDescent="0.25">
      <c r="A38" s="229"/>
      <c r="B38" s="229"/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  <c r="W38" s="229"/>
      <c r="X38" s="229"/>
      <c r="Z38" s="230" t="s">
        <v>206</v>
      </c>
      <c r="AA38" s="236">
        <v>23932607</v>
      </c>
      <c r="AB38" s="249">
        <v>44378</v>
      </c>
      <c r="AC38" s="231">
        <v>275.44546300000002</v>
      </c>
      <c r="AE38" s="249">
        <v>44378</v>
      </c>
      <c r="AF38" s="231">
        <v>201.99906300000001</v>
      </c>
      <c r="AH38" s="249">
        <v>44378</v>
      </c>
      <c r="AI38" s="231">
        <v>17.700386000000002</v>
      </c>
      <c r="AP38" s="236">
        <v>1474935</v>
      </c>
    </row>
    <row r="39" spans="1:42" ht="15" customHeight="1" x14ac:dyDescent="0.25">
      <c r="A39" s="229"/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229"/>
      <c r="M39" s="229"/>
      <c r="N39" s="229"/>
      <c r="O39" s="229"/>
      <c r="P39" s="229"/>
      <c r="Q39" s="229"/>
      <c r="R39" s="229"/>
      <c r="S39" s="229"/>
      <c r="T39" s="229"/>
      <c r="U39" s="229"/>
      <c r="V39" s="229"/>
      <c r="W39" s="229"/>
      <c r="X39" s="229"/>
      <c r="Z39" s="230" t="s">
        <v>207</v>
      </c>
      <c r="AA39" s="236">
        <v>25421795</v>
      </c>
      <c r="AB39" s="249">
        <v>44409</v>
      </c>
      <c r="AC39" s="231">
        <v>276.747367</v>
      </c>
      <c r="AE39" s="249">
        <v>44409</v>
      </c>
      <c r="AF39" s="231">
        <v>202.157746</v>
      </c>
      <c r="AH39" s="249">
        <v>44409</v>
      </c>
      <c r="AI39" s="231">
        <v>17.774260999999999</v>
      </c>
      <c r="AP39" s="236">
        <v>1604300</v>
      </c>
    </row>
    <row r="40" spans="1:42" ht="15" customHeight="1" x14ac:dyDescent="0.25">
      <c r="A40" s="229"/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Z40" s="230" t="s">
        <v>208</v>
      </c>
      <c r="AA40" s="236">
        <v>23125768</v>
      </c>
      <c r="AB40" s="249">
        <v>44440</v>
      </c>
      <c r="AC40" s="231">
        <v>277.17386299999998</v>
      </c>
      <c r="AE40" s="249">
        <v>44440</v>
      </c>
      <c r="AF40" s="231">
        <v>201.62899400000001</v>
      </c>
      <c r="AH40" s="249">
        <v>44440</v>
      </c>
      <c r="AI40" s="231">
        <v>17.816631999999998</v>
      </c>
      <c r="AP40" s="236">
        <v>1474713</v>
      </c>
    </row>
    <row r="41" spans="1:42" ht="15" customHeight="1" x14ac:dyDescent="0.25">
      <c r="A41" s="229"/>
      <c r="B41" s="229"/>
      <c r="C41" s="229"/>
      <c r="D41" s="229"/>
      <c r="E41" s="229"/>
      <c r="F41" s="229"/>
      <c r="G41" s="229"/>
      <c r="H41" s="229"/>
      <c r="I41" s="229"/>
      <c r="J41" s="229"/>
      <c r="K41" s="229"/>
      <c r="L41" s="229"/>
      <c r="M41" s="229"/>
      <c r="N41" s="229"/>
      <c r="O41" s="229"/>
      <c r="P41" s="229"/>
      <c r="Q41" s="229"/>
      <c r="R41" s="229"/>
      <c r="S41" s="229"/>
      <c r="T41" s="229"/>
      <c r="U41" s="229"/>
      <c r="V41" s="229"/>
      <c r="W41" s="229"/>
      <c r="X41" s="229"/>
      <c r="Z41" s="230" t="s">
        <v>209</v>
      </c>
      <c r="AA41" s="236">
        <v>24306034</v>
      </c>
      <c r="AB41" s="249">
        <v>44470</v>
      </c>
      <c r="AC41" s="231">
        <v>276.67334599999998</v>
      </c>
      <c r="AE41" s="249">
        <v>44470</v>
      </c>
      <c r="AF41" s="231">
        <v>200.251473</v>
      </c>
      <c r="AH41" s="249">
        <v>44470</v>
      </c>
      <c r="AI41" s="231">
        <v>17.741454999999998</v>
      </c>
      <c r="AP41" s="236">
        <v>1518965</v>
      </c>
    </row>
    <row r="42" spans="1:42" ht="15" customHeight="1" x14ac:dyDescent="0.25">
      <c r="A42" s="229"/>
      <c r="B42" s="229"/>
      <c r="C42" s="229"/>
      <c r="D42" s="229"/>
      <c r="E42" s="229"/>
      <c r="F42" s="229"/>
      <c r="G42" s="229"/>
      <c r="H42" s="229"/>
      <c r="I42" s="229"/>
      <c r="J42" s="229"/>
      <c r="K42" s="229"/>
      <c r="L42" s="229"/>
      <c r="M42" s="229"/>
      <c r="N42" s="229"/>
      <c r="O42" s="229"/>
      <c r="P42" s="229"/>
      <c r="Q42" s="229"/>
      <c r="R42" s="229"/>
      <c r="S42" s="229"/>
      <c r="T42" s="229"/>
      <c r="U42" s="229"/>
      <c r="V42" s="229"/>
      <c r="W42" s="229"/>
      <c r="X42" s="229"/>
      <c r="Z42" s="230" t="s">
        <v>210</v>
      </c>
      <c r="AA42" s="236">
        <v>21902550</v>
      </c>
      <c r="AB42" s="249">
        <v>44501</v>
      </c>
      <c r="AC42" s="231">
        <v>276.22528</v>
      </c>
      <c r="AE42" s="249">
        <v>44501</v>
      </c>
      <c r="AF42" s="231">
        <v>198.95327700000001</v>
      </c>
      <c r="AH42" s="249">
        <v>44501</v>
      </c>
      <c r="AI42" s="231">
        <v>17.724955000000001</v>
      </c>
      <c r="AP42" s="236"/>
    </row>
    <row r="43" spans="1:42" ht="15" customHeight="1" x14ac:dyDescent="0.25">
      <c r="A43" s="229"/>
      <c r="B43" s="229"/>
      <c r="C43" s="229"/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  <c r="U43" s="229"/>
      <c r="V43" s="229"/>
      <c r="W43" s="229"/>
      <c r="X43" s="229"/>
      <c r="Z43" s="230" t="s">
        <v>211</v>
      </c>
      <c r="AA43" s="236">
        <v>21969911</v>
      </c>
      <c r="AB43" s="249">
        <v>44531</v>
      </c>
      <c r="AC43" s="231">
        <v>276.19818800000002</v>
      </c>
      <c r="AE43" s="249">
        <v>44531</v>
      </c>
      <c r="AF43" s="231">
        <v>197.95181099999999</v>
      </c>
      <c r="AH43" s="249">
        <v>44531</v>
      </c>
      <c r="AI43" s="231">
        <v>17.709254999999999</v>
      </c>
      <c r="AP43" s="236"/>
    </row>
    <row r="44" spans="1:42" ht="15" customHeight="1" x14ac:dyDescent="0.25">
      <c r="A44" s="229"/>
      <c r="B44" s="229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  <c r="Z44" s="230" t="s">
        <v>212</v>
      </c>
      <c r="AA44" s="236">
        <v>23848860</v>
      </c>
      <c r="AB44" s="249">
        <v>44562</v>
      </c>
      <c r="AC44" s="231">
        <v>276.49715800000001</v>
      </c>
      <c r="AE44" s="249">
        <v>44562</v>
      </c>
      <c r="AF44" s="231">
        <v>197.236662</v>
      </c>
      <c r="AH44" s="249">
        <v>44562</v>
      </c>
      <c r="AI44" s="231">
        <v>17.683085999999999</v>
      </c>
      <c r="AP44" s="236"/>
    </row>
    <row r="45" spans="1:42" ht="15" customHeight="1" x14ac:dyDescent="0.25">
      <c r="A45" s="229"/>
      <c r="B45" s="229"/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229"/>
      <c r="V45" s="229"/>
      <c r="W45" s="229"/>
      <c r="X45" s="229"/>
      <c r="Z45" s="230" t="s">
        <v>213</v>
      </c>
      <c r="AA45" s="236">
        <v>21694089</v>
      </c>
      <c r="AB45" s="249">
        <v>44593</v>
      </c>
      <c r="AC45" s="231">
        <v>276.41863699999999</v>
      </c>
      <c r="AE45" s="249">
        <v>44593</v>
      </c>
      <c r="AF45" s="231">
        <v>196.424744</v>
      </c>
      <c r="AH45" s="249">
        <v>44593</v>
      </c>
      <c r="AI45" s="231">
        <v>17.665714000000001</v>
      </c>
      <c r="AP45" s="236"/>
    </row>
    <row r="46" spans="1:42" ht="15" customHeight="1" x14ac:dyDescent="0.25">
      <c r="A46" s="229"/>
      <c r="B46" s="229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29"/>
      <c r="T46" s="229"/>
      <c r="U46" s="229"/>
      <c r="V46" s="229"/>
      <c r="W46" s="229"/>
      <c r="X46" s="229"/>
      <c r="Z46" s="230" t="s">
        <v>214</v>
      </c>
      <c r="AA46" s="236">
        <v>20944890</v>
      </c>
      <c r="AB46" s="249">
        <v>44621</v>
      </c>
      <c r="AC46" s="231">
        <v>275.33436399999999</v>
      </c>
      <c r="AE46" s="249">
        <v>44621</v>
      </c>
      <c r="AF46" s="231">
        <v>195.23077799999999</v>
      </c>
      <c r="AH46" s="249">
        <v>44621</v>
      </c>
      <c r="AI46" s="231">
        <v>17.569132</v>
      </c>
      <c r="AP46" s="236"/>
    </row>
    <row r="47" spans="1:42" ht="15" customHeight="1" x14ac:dyDescent="0.25">
      <c r="A47" s="229"/>
      <c r="B47" s="229"/>
      <c r="C47" s="229"/>
      <c r="D47" s="229"/>
      <c r="E47" s="229"/>
      <c r="F47" s="229"/>
      <c r="G47" s="229"/>
      <c r="H47" s="229"/>
      <c r="I47" s="229"/>
      <c r="J47" s="229"/>
      <c r="K47" s="229"/>
      <c r="L47" s="229"/>
      <c r="M47" s="229"/>
      <c r="N47" s="229"/>
      <c r="O47" s="229"/>
      <c r="P47" s="229"/>
      <c r="Q47" s="229"/>
      <c r="R47" s="229"/>
      <c r="S47" s="229"/>
      <c r="T47" s="229"/>
      <c r="U47" s="229"/>
      <c r="V47" s="229"/>
      <c r="W47" s="229"/>
      <c r="X47" s="229"/>
      <c r="AB47" s="249">
        <v>44652</v>
      </c>
      <c r="AC47" s="231">
        <v>275.10316799999998</v>
      </c>
      <c r="AE47" s="249">
        <v>44652</v>
      </c>
      <c r="AF47" s="231">
        <v>194.50659300000001</v>
      </c>
      <c r="AH47" s="249">
        <v>44652</v>
      </c>
      <c r="AI47" s="231">
        <v>17.545867999999999</v>
      </c>
      <c r="AP47" s="236"/>
    </row>
    <row r="48" spans="1:42" ht="15" customHeight="1" x14ac:dyDescent="0.25">
      <c r="A48" s="229"/>
      <c r="B48" s="229"/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29"/>
      <c r="Q48" s="229"/>
      <c r="R48" s="229"/>
      <c r="S48" s="229"/>
      <c r="T48" s="229"/>
      <c r="U48" s="229"/>
      <c r="V48" s="229"/>
      <c r="W48" s="229"/>
      <c r="X48" s="229"/>
      <c r="AB48" s="249">
        <v>44682</v>
      </c>
      <c r="AC48" s="231">
        <v>277.74408499999998</v>
      </c>
      <c r="AE48" s="249">
        <v>44682</v>
      </c>
      <c r="AF48" s="231">
        <v>195.98914300000001</v>
      </c>
      <c r="AH48" s="249">
        <v>44682</v>
      </c>
      <c r="AI48" s="231">
        <v>17.715394</v>
      </c>
    </row>
    <row r="49" spans="1:35" ht="15" customHeight="1" x14ac:dyDescent="0.25">
      <c r="A49" s="229"/>
      <c r="B49" s="229"/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229"/>
      <c r="Q49" s="229"/>
      <c r="R49" s="229"/>
      <c r="S49" s="229"/>
      <c r="T49" s="229"/>
      <c r="U49" s="229"/>
      <c r="V49" s="229"/>
      <c r="W49" s="229"/>
      <c r="X49" s="229"/>
      <c r="AB49" s="249">
        <v>44714</v>
      </c>
      <c r="AC49" s="231">
        <v>278.24818900000002</v>
      </c>
      <c r="AE49" s="249">
        <v>44714</v>
      </c>
      <c r="AF49" s="231">
        <v>195.573759</v>
      </c>
      <c r="AH49" s="249">
        <v>44714</v>
      </c>
      <c r="AI49" s="231">
        <v>17.711227999999998</v>
      </c>
    </row>
    <row r="50" spans="1:35" ht="15" customHeight="1" x14ac:dyDescent="0.25">
      <c r="A50" s="229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9"/>
      <c r="R50" s="229"/>
      <c r="S50" s="229"/>
      <c r="T50" s="229"/>
      <c r="U50" s="229"/>
      <c r="V50" s="229"/>
      <c r="W50" s="229"/>
      <c r="X50" s="229"/>
      <c r="AB50" s="249">
        <v>44746</v>
      </c>
      <c r="AC50" s="231">
        <v>278.14271100000002</v>
      </c>
      <c r="AE50" s="249">
        <v>44746</v>
      </c>
      <c r="AF50" s="231">
        <v>194.94725399999999</v>
      </c>
      <c r="AH50" s="249">
        <v>44746</v>
      </c>
      <c r="AI50" s="231">
        <v>17.676144000000001</v>
      </c>
    </row>
    <row r="51" spans="1:35" ht="15" customHeight="1" x14ac:dyDescent="0.25">
      <c r="A51" s="229"/>
      <c r="B51" s="229"/>
      <c r="C51" s="229"/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  <c r="O51" s="229"/>
      <c r="P51" s="229"/>
      <c r="Q51" s="229"/>
      <c r="R51" s="229"/>
      <c r="S51" s="229"/>
      <c r="T51" s="229"/>
      <c r="U51" s="229"/>
      <c r="V51" s="229"/>
      <c r="W51" s="229"/>
      <c r="X51" s="229"/>
      <c r="AB51" s="249">
        <v>44778</v>
      </c>
      <c r="AC51" s="231">
        <v>277.53878700000001</v>
      </c>
      <c r="AE51" s="249">
        <v>44778</v>
      </c>
      <c r="AF51" s="231">
        <v>194.333505</v>
      </c>
      <c r="AH51" s="249">
        <v>44778</v>
      </c>
      <c r="AI51" s="231">
        <v>17.681687</v>
      </c>
    </row>
    <row r="52" spans="1:35" ht="15" customHeight="1" x14ac:dyDescent="0.25">
      <c r="A52" s="229"/>
      <c r="B52" s="229"/>
      <c r="C52" s="229"/>
      <c r="D52" s="229"/>
      <c r="E52" s="229"/>
      <c r="F52" s="229"/>
      <c r="G52" s="229"/>
      <c r="H52" s="229"/>
      <c r="I52" s="229"/>
      <c r="J52" s="229"/>
      <c r="K52" s="229"/>
      <c r="L52" s="229"/>
      <c r="M52" s="229"/>
      <c r="N52" s="229"/>
      <c r="O52" s="229"/>
      <c r="P52" s="229"/>
      <c r="Q52" s="229"/>
      <c r="R52" s="229"/>
      <c r="S52" s="229"/>
      <c r="T52" s="229"/>
      <c r="U52" s="229"/>
      <c r="V52" s="229"/>
      <c r="W52" s="229"/>
      <c r="X52" s="229"/>
      <c r="AB52" s="254"/>
      <c r="AE52" s="254"/>
      <c r="AH52" s="254"/>
    </row>
    <row r="53" spans="1:35" ht="15" customHeight="1" x14ac:dyDescent="0.25">
      <c r="A53" s="229"/>
      <c r="B53" s="229"/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AB53" s="254"/>
      <c r="AE53" s="254"/>
      <c r="AH53" s="254"/>
    </row>
    <row r="54" spans="1:35" ht="15" customHeight="1" x14ac:dyDescent="0.25">
      <c r="A54" s="229"/>
      <c r="B54" s="229"/>
      <c r="C54" s="229"/>
      <c r="D54" s="229"/>
      <c r="E54" s="229"/>
      <c r="F54" s="229"/>
      <c r="G54" s="229"/>
      <c r="H54" s="229"/>
      <c r="I54" s="229"/>
      <c r="J54" s="229"/>
      <c r="K54" s="229"/>
      <c r="L54" s="229"/>
      <c r="M54" s="229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Z54" s="236"/>
      <c r="AA54" s="236"/>
      <c r="AB54" s="254"/>
      <c r="AE54" s="254"/>
      <c r="AH54" s="254"/>
    </row>
    <row r="55" spans="1:35" ht="15" customHeight="1" x14ac:dyDescent="0.25">
      <c r="A55" s="229"/>
      <c r="B55" s="229"/>
      <c r="C55" s="229"/>
      <c r="D55" s="229"/>
      <c r="E55" s="229"/>
      <c r="F55" s="229"/>
      <c r="G55" s="229"/>
      <c r="H55" s="229"/>
      <c r="I55" s="229"/>
      <c r="J55" s="229"/>
      <c r="K55" s="229"/>
      <c r="L55" s="229"/>
      <c r="M55" s="229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Z55" s="236"/>
      <c r="AA55" s="236"/>
      <c r="AB55" s="254"/>
      <c r="AE55" s="254"/>
      <c r="AH55" s="254"/>
    </row>
    <row r="56" spans="1:35" ht="15" customHeight="1" x14ac:dyDescent="0.25">
      <c r="A56" s="229"/>
      <c r="B56" s="229"/>
      <c r="C56" s="229"/>
      <c r="D56" s="229"/>
      <c r="E56" s="229"/>
      <c r="F56" s="229"/>
      <c r="G56" s="229"/>
      <c r="H56" s="229"/>
      <c r="I56" s="229"/>
      <c r="J56" s="229"/>
      <c r="K56" s="229"/>
      <c r="L56" s="229"/>
      <c r="M56" s="229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Z56" s="236"/>
      <c r="AA56" s="236"/>
      <c r="AB56" s="254"/>
      <c r="AE56" s="254"/>
      <c r="AH56" s="254"/>
    </row>
    <row r="57" spans="1:35" ht="15" customHeight="1" x14ac:dyDescent="0.25">
      <c r="A57" s="229"/>
      <c r="B57" s="229"/>
      <c r="C57" s="229"/>
      <c r="D57" s="229"/>
      <c r="E57" s="229"/>
      <c r="F57" s="229"/>
      <c r="G57" s="229"/>
      <c r="H57" s="229"/>
      <c r="I57" s="229"/>
      <c r="J57" s="229"/>
      <c r="K57" s="229"/>
      <c r="L57" s="229"/>
      <c r="M57" s="229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Z57" s="236"/>
      <c r="AA57" s="236"/>
      <c r="AB57" s="254"/>
      <c r="AH57" s="254"/>
    </row>
    <row r="58" spans="1:35" ht="15" customHeight="1" x14ac:dyDescent="0.25">
      <c r="A58" s="229"/>
      <c r="B58" s="229"/>
      <c r="C58" s="229"/>
      <c r="D58" s="229"/>
      <c r="E58" s="229"/>
      <c r="F58" s="229"/>
      <c r="G58" s="229"/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Z58" s="236"/>
      <c r="AA58" s="236"/>
      <c r="AH58" s="254"/>
    </row>
    <row r="59" spans="1:35" ht="15" customHeight="1" x14ac:dyDescent="0.25">
      <c r="A59" s="229"/>
      <c r="B59" s="229"/>
      <c r="C59" s="229"/>
      <c r="D59" s="229"/>
      <c r="E59" s="229"/>
      <c r="F59" s="229"/>
      <c r="G59" s="229"/>
      <c r="H59" s="229"/>
      <c r="I59" s="229"/>
      <c r="J59" s="229"/>
      <c r="K59" s="229"/>
      <c r="L59" s="229"/>
      <c r="M59" s="229"/>
      <c r="N59" s="229"/>
      <c r="O59" s="229"/>
      <c r="P59" s="229"/>
      <c r="Q59" s="229"/>
      <c r="R59" s="229"/>
      <c r="S59" s="229"/>
      <c r="T59" s="229"/>
      <c r="U59" s="229"/>
      <c r="V59" s="229"/>
      <c r="W59" s="229"/>
      <c r="X59" s="229"/>
      <c r="Z59" s="236"/>
      <c r="AA59" s="236"/>
    </row>
    <row r="60" spans="1:35" ht="15" customHeight="1" x14ac:dyDescent="0.25">
      <c r="Z60" s="236"/>
      <c r="AA60" s="236"/>
    </row>
    <row r="61" spans="1:35" ht="15" customHeight="1" x14ac:dyDescent="0.25">
      <c r="Z61" s="236"/>
      <c r="AA61" s="236"/>
    </row>
    <row r="62" spans="1:35" ht="15" customHeight="1" x14ac:dyDescent="0.25">
      <c r="Z62" s="236"/>
      <c r="AA62" s="236"/>
    </row>
    <row r="63" spans="1:35" ht="15" customHeight="1" x14ac:dyDescent="0.25">
      <c r="Z63" s="236"/>
      <c r="AA63" s="236"/>
    </row>
    <row r="64" spans="1:35" ht="15" customHeight="1" x14ac:dyDescent="0.25">
      <c r="Z64" s="236"/>
      <c r="AA64" s="236"/>
    </row>
    <row r="65" spans="26:27" ht="15" customHeight="1" x14ac:dyDescent="0.25">
      <c r="Z65" s="236"/>
      <c r="AA65" s="236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0350A-B652-44C4-95D6-C9A62F96BB74}">
  <sheetPr>
    <pageSetUpPr fitToPage="1"/>
  </sheetPr>
  <dimension ref="A1:AU58"/>
  <sheetViews>
    <sheetView showGridLines="0" zoomScale="70" zoomScaleNormal="70" workbookViewId="0"/>
  </sheetViews>
  <sheetFormatPr baseColWidth="10" defaultColWidth="11.42578125" defaultRowHeight="15" customHeight="1" x14ac:dyDescent="0.25"/>
  <cols>
    <col min="1" max="1" width="3.7109375" style="224" customWidth="1"/>
    <col min="2" max="8" width="11.5703125" style="224" customWidth="1"/>
    <col min="9" max="9" width="3.7109375" style="224" customWidth="1"/>
    <col min="10" max="16" width="11.5703125" style="224" customWidth="1"/>
    <col min="17" max="17" width="3.7109375" style="224" customWidth="1"/>
    <col min="18" max="25" width="11.5703125" style="224" customWidth="1"/>
    <col min="26" max="26" width="12.85546875" style="240" customWidth="1"/>
    <col min="27" max="27" width="12.85546875" style="241" customWidth="1"/>
    <col min="28" max="29" width="12.85546875" style="240" customWidth="1"/>
    <col min="30" max="30" width="12.85546875" style="241" customWidth="1"/>
    <col min="31" max="32" width="12.85546875" style="240" customWidth="1"/>
    <col min="33" max="33" width="12.85546875" style="241" customWidth="1"/>
    <col min="34" max="43" width="12.85546875" style="240" customWidth="1"/>
    <col min="44" max="45" width="12.85546875" style="239" customWidth="1"/>
    <col min="46" max="47" width="12.85546875" style="259" customWidth="1"/>
    <col min="48" max="63" width="12.85546875" style="224" customWidth="1"/>
    <col min="64" max="16384" width="11.42578125" style="224"/>
  </cols>
  <sheetData>
    <row r="1" spans="1:36" ht="26.25" x14ac:dyDescent="0.25">
      <c r="B1" s="228" t="s">
        <v>236</v>
      </c>
      <c r="C1" s="255"/>
      <c r="D1" s="255"/>
      <c r="E1" s="255"/>
      <c r="F1" s="255"/>
      <c r="G1" s="255"/>
      <c r="H1" s="255"/>
      <c r="I1" s="255"/>
      <c r="J1" s="255"/>
      <c r="K1" s="255"/>
      <c r="T1" s="238"/>
      <c r="U1" s="238"/>
      <c r="V1" s="238"/>
      <c r="W1" s="238"/>
      <c r="X1" s="238"/>
      <c r="Y1" s="238"/>
      <c r="Z1" s="240" t="s">
        <v>228</v>
      </c>
    </row>
    <row r="2" spans="1:36" ht="15" customHeight="1" x14ac:dyDescent="0.25">
      <c r="A2" s="238"/>
      <c r="B2" s="238"/>
      <c r="C2" s="238"/>
      <c r="D2" s="238"/>
      <c r="E2" s="238"/>
      <c r="F2" s="238"/>
      <c r="G2" s="238"/>
      <c r="H2" s="238"/>
      <c r="I2" s="283"/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38"/>
      <c r="U2" s="238"/>
      <c r="V2" s="238"/>
      <c r="W2" s="238"/>
      <c r="X2" s="238"/>
      <c r="Y2" s="238"/>
      <c r="Z2" s="240" t="s">
        <v>237</v>
      </c>
    </row>
    <row r="3" spans="1:36" ht="15" customHeight="1" x14ac:dyDescent="0.25">
      <c r="A3" s="238"/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40" t="s">
        <v>238</v>
      </c>
    </row>
    <row r="4" spans="1:36" ht="15" customHeight="1" x14ac:dyDescent="0.25">
      <c r="A4" s="238"/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Y4" s="238"/>
      <c r="Z4" s="240" t="s">
        <v>231</v>
      </c>
    </row>
    <row r="5" spans="1:36" ht="15" customHeight="1" x14ac:dyDescent="0.25">
      <c r="A5" s="238"/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Y5" s="238"/>
      <c r="Z5" s="240" t="s">
        <v>232</v>
      </c>
    </row>
    <row r="6" spans="1:36" ht="15" customHeight="1" x14ac:dyDescent="0.25">
      <c r="A6" s="238"/>
      <c r="B6" s="238"/>
      <c r="C6" s="238"/>
      <c r="D6" s="238"/>
      <c r="E6" s="238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238"/>
      <c r="X6" s="233" t="s">
        <v>199</v>
      </c>
      <c r="Y6" s="238"/>
    </row>
    <row r="7" spans="1:36" ht="15" customHeight="1" x14ac:dyDescent="0.25">
      <c r="A7" s="238"/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Y7" s="238"/>
      <c r="Z7" s="242" t="s">
        <v>200</v>
      </c>
      <c r="AC7" s="242" t="s">
        <v>201</v>
      </c>
      <c r="AF7" s="242" t="s">
        <v>202</v>
      </c>
    </row>
    <row r="8" spans="1:36" ht="15" customHeight="1" x14ac:dyDescent="0.25">
      <c r="A8" s="238"/>
      <c r="B8" s="238"/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  <c r="X8" s="238"/>
      <c r="Y8" s="238"/>
      <c r="AB8" s="256"/>
    </row>
    <row r="9" spans="1:36" ht="15" customHeight="1" x14ac:dyDescent="0.25">
      <c r="A9" s="238"/>
      <c r="B9" s="238"/>
      <c r="C9" s="238"/>
      <c r="D9" s="238"/>
      <c r="E9" s="238"/>
      <c r="F9" s="238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38"/>
      <c r="T9" s="238"/>
      <c r="U9" s="238"/>
      <c r="V9" s="238"/>
      <c r="W9" s="238"/>
      <c r="X9" s="238"/>
      <c r="Y9" s="238"/>
      <c r="Z9" s="257">
        <v>44317</v>
      </c>
      <c r="AA9" s="241">
        <v>-3.2296930744679743E-2</v>
      </c>
      <c r="AC9" s="257">
        <v>44317</v>
      </c>
      <c r="AD9" s="241">
        <v>-0.11998134809660414</v>
      </c>
      <c r="AF9" s="257">
        <v>44317</v>
      </c>
      <c r="AG9" s="241">
        <v>-3.7170017837479606E-2</v>
      </c>
      <c r="AI9" s="240" t="s">
        <v>223</v>
      </c>
      <c r="AJ9" s="240">
        <v>2022</v>
      </c>
    </row>
    <row r="10" spans="1:36" ht="15" customHeight="1" x14ac:dyDescent="0.25">
      <c r="A10" s="238"/>
      <c r="B10" s="238"/>
      <c r="C10" s="238"/>
      <c r="D10" s="238"/>
      <c r="E10" s="238"/>
      <c r="F10" s="238"/>
      <c r="G10" s="238"/>
      <c r="H10" s="238"/>
      <c r="I10" s="238"/>
      <c r="J10" s="238"/>
      <c r="K10" s="238"/>
      <c r="L10" s="238"/>
      <c r="M10" s="238"/>
      <c r="N10" s="238"/>
      <c r="O10" s="238"/>
      <c r="P10" s="238"/>
      <c r="Q10" s="238"/>
      <c r="R10" s="238"/>
      <c r="S10" s="238"/>
      <c r="T10" s="238"/>
      <c r="U10" s="238"/>
      <c r="V10" s="238"/>
      <c r="W10" s="238"/>
      <c r="X10" s="238"/>
      <c r="Y10" s="238"/>
      <c r="Z10" s="257">
        <v>44348</v>
      </c>
      <c r="AA10" s="241">
        <v>-1.1005170745848858E-2</v>
      </c>
      <c r="AC10" s="257">
        <v>44348</v>
      </c>
      <c r="AD10" s="241">
        <v>-0.10232649483950539</v>
      </c>
      <c r="AF10" s="257">
        <v>44348</v>
      </c>
      <c r="AG10" s="241">
        <v>-1.2050849946496668E-2</v>
      </c>
      <c r="AI10" s="240" t="s">
        <v>233</v>
      </c>
      <c r="AJ10" s="240">
        <v>2021</v>
      </c>
    </row>
    <row r="11" spans="1:36" ht="15" customHeight="1" x14ac:dyDescent="0.25">
      <c r="A11" s="238"/>
      <c r="B11" s="238"/>
      <c r="C11" s="238"/>
      <c r="D11" s="238"/>
      <c r="E11" s="238"/>
      <c r="F11" s="238"/>
      <c r="G11" s="238"/>
      <c r="H11" s="238"/>
      <c r="I11" s="238"/>
      <c r="J11" s="238"/>
      <c r="K11" s="238"/>
      <c r="L11" s="238"/>
      <c r="M11" s="238"/>
      <c r="N11" s="238"/>
      <c r="O11" s="238"/>
      <c r="P11" s="238"/>
      <c r="Q11" s="238"/>
      <c r="R11" s="238"/>
      <c r="S11" s="238"/>
      <c r="T11" s="238"/>
      <c r="U11" s="238"/>
      <c r="V11" s="238"/>
      <c r="W11" s="238"/>
      <c r="X11" s="238"/>
      <c r="Y11" s="238"/>
      <c r="Z11" s="257">
        <v>44378</v>
      </c>
      <c r="AA11" s="241">
        <v>8.66948879794208E-3</v>
      </c>
      <c r="AC11" s="257">
        <v>44378</v>
      </c>
      <c r="AD11" s="241">
        <v>-8.4529350113766957E-2</v>
      </c>
      <c r="AF11" s="257">
        <v>44378</v>
      </c>
      <c r="AG11" s="241">
        <v>2.5150005073011385E-2</v>
      </c>
    </row>
    <row r="12" spans="1:36" ht="15" customHeight="1" x14ac:dyDescent="0.25">
      <c r="A12" s="238"/>
      <c r="B12" s="238"/>
      <c r="C12" s="238"/>
      <c r="D12" s="238"/>
      <c r="E12" s="238"/>
      <c r="F12" s="238"/>
      <c r="G12" s="238"/>
      <c r="H12" s="238"/>
      <c r="I12" s="238"/>
      <c r="J12" s="238"/>
      <c r="K12" s="238"/>
      <c r="L12" s="238"/>
      <c r="M12" s="238"/>
      <c r="N12" s="238"/>
      <c r="O12" s="238"/>
      <c r="P12" s="238"/>
      <c r="Q12" s="238"/>
      <c r="R12" s="238"/>
      <c r="S12" s="238"/>
      <c r="T12" s="238"/>
      <c r="U12" s="238"/>
      <c r="V12" s="238"/>
      <c r="W12" s="238"/>
      <c r="X12" s="238"/>
      <c r="Y12" s="238"/>
      <c r="Z12" s="257">
        <v>44409</v>
      </c>
      <c r="AA12" s="241">
        <v>2.9931900021573341E-2</v>
      </c>
      <c r="AC12" s="257">
        <v>44409</v>
      </c>
      <c r="AD12" s="241">
        <v>-5.1002474440878132E-2</v>
      </c>
      <c r="AF12" s="257">
        <v>44409</v>
      </c>
      <c r="AG12" s="241">
        <v>6.3674387055334444E-2</v>
      </c>
      <c r="AI12" s="240" t="s">
        <v>239</v>
      </c>
      <c r="AJ12" s="240">
        <v>2021</v>
      </c>
    </row>
    <row r="13" spans="1:36" ht="15" customHeight="1" x14ac:dyDescent="0.25">
      <c r="A13" s="238"/>
      <c r="B13" s="238"/>
      <c r="C13" s="238"/>
      <c r="D13" s="238"/>
      <c r="E13" s="238"/>
      <c r="F13" s="238"/>
      <c r="G13" s="238"/>
      <c r="H13" s="238"/>
      <c r="I13" s="238"/>
      <c r="J13" s="238"/>
      <c r="K13" s="238"/>
      <c r="L13" s="238"/>
      <c r="M13" s="238"/>
      <c r="N13" s="238"/>
      <c r="O13" s="238"/>
      <c r="P13" s="238"/>
      <c r="Q13" s="238"/>
      <c r="R13" s="238"/>
      <c r="S13" s="238"/>
      <c r="T13" s="238"/>
      <c r="U13" s="238"/>
      <c r="V13" s="238"/>
      <c r="W13" s="238"/>
      <c r="X13" s="238"/>
      <c r="Y13" s="238"/>
      <c r="Z13" s="257">
        <v>44440</v>
      </c>
      <c r="AA13" s="241">
        <v>3.97519268810737E-2</v>
      </c>
      <c r="AC13" s="257">
        <v>44440</v>
      </c>
      <c r="AD13" s="241">
        <v>-3.3297327642771393E-2</v>
      </c>
      <c r="AF13" s="257">
        <v>44440</v>
      </c>
      <c r="AG13" s="241">
        <v>7.594563941478924E-2</v>
      </c>
      <c r="AI13" s="240" t="s">
        <v>240</v>
      </c>
      <c r="AJ13" s="240">
        <v>2020</v>
      </c>
    </row>
    <row r="14" spans="1:36" ht="15" customHeight="1" x14ac:dyDescent="0.25">
      <c r="A14" s="238"/>
      <c r="B14" s="238"/>
      <c r="C14" s="238"/>
      <c r="D14" s="238"/>
      <c r="E14" s="238"/>
      <c r="F14" s="238"/>
      <c r="G14" s="238"/>
      <c r="H14" s="238"/>
      <c r="I14" s="238"/>
      <c r="J14" s="238"/>
      <c r="K14" s="238"/>
      <c r="L14" s="238"/>
      <c r="M14" s="238"/>
      <c r="N14" s="238"/>
      <c r="O14" s="238"/>
      <c r="P14" s="238"/>
      <c r="Q14" s="238"/>
      <c r="R14" s="238"/>
      <c r="S14" s="238"/>
      <c r="T14" s="238"/>
      <c r="U14" s="238"/>
      <c r="V14" s="238"/>
      <c r="W14" s="238"/>
      <c r="X14" s="238"/>
      <c r="Y14" s="238"/>
      <c r="Z14" s="257">
        <v>44470</v>
      </c>
      <c r="AA14" s="241">
        <v>4.7019546728201363E-2</v>
      </c>
      <c r="AC14" s="257">
        <v>44470</v>
      </c>
      <c r="AD14" s="241">
        <v>-1.5802786353800967E-2</v>
      </c>
      <c r="AF14" s="257">
        <v>44470</v>
      </c>
      <c r="AG14" s="241">
        <v>8.1584418758764626E-2</v>
      </c>
    </row>
    <row r="15" spans="1:36" ht="15" customHeight="1" x14ac:dyDescent="0.25">
      <c r="A15" s="238"/>
      <c r="B15" s="238"/>
      <c r="C15" s="238"/>
      <c r="D15" s="238"/>
      <c r="E15" s="238"/>
      <c r="F15" s="238"/>
      <c r="G15" s="238"/>
      <c r="H15" s="238"/>
      <c r="I15" s="238"/>
      <c r="J15" s="238"/>
      <c r="K15" s="238"/>
      <c r="L15" s="238"/>
      <c r="M15" s="238"/>
      <c r="N15" s="238"/>
      <c r="O15" s="238"/>
      <c r="P15" s="238"/>
      <c r="Q15" s="238"/>
      <c r="R15" s="238"/>
      <c r="S15" s="238"/>
      <c r="T15" s="238"/>
      <c r="U15" s="238"/>
      <c r="V15" s="238"/>
      <c r="W15" s="238"/>
      <c r="X15" s="238"/>
      <c r="Y15" s="238"/>
      <c r="Z15" s="257">
        <v>44501</v>
      </c>
      <c r="AA15" s="241">
        <v>5.085808247340836E-2</v>
      </c>
      <c r="AC15" s="257">
        <v>44501</v>
      </c>
      <c r="AD15" s="241">
        <v>9.0658047011240236E-3</v>
      </c>
      <c r="AF15" s="257">
        <v>44501</v>
      </c>
      <c r="AG15" s="241">
        <v>7.6307982020327222E-2</v>
      </c>
    </row>
    <row r="16" spans="1:36" ht="15" customHeight="1" x14ac:dyDescent="0.25">
      <c r="A16" s="238"/>
      <c r="B16" s="238"/>
      <c r="C16" s="238"/>
      <c r="D16" s="238"/>
      <c r="E16" s="238"/>
      <c r="F16" s="238"/>
      <c r="G16" s="238"/>
      <c r="H16" s="238"/>
      <c r="I16" s="238"/>
      <c r="J16" s="238"/>
      <c r="K16" s="238"/>
      <c r="L16" s="238"/>
      <c r="M16" s="238"/>
      <c r="N16" s="238"/>
      <c r="O16" s="238"/>
      <c r="P16" s="238"/>
      <c r="Q16" s="238"/>
      <c r="R16" s="238"/>
      <c r="S16" s="238"/>
      <c r="T16" s="238"/>
      <c r="U16" s="238"/>
      <c r="V16" s="238"/>
      <c r="W16" s="238"/>
      <c r="X16" s="238"/>
      <c r="Y16" s="238"/>
      <c r="Z16" s="257">
        <v>44531</v>
      </c>
      <c r="AA16" s="241">
        <v>5.608495042650645E-2</v>
      </c>
      <c r="AC16" s="257">
        <v>44531</v>
      </c>
      <c r="AD16" s="241">
        <v>2.3705487428082678E-2</v>
      </c>
      <c r="AF16" s="257">
        <v>44531</v>
      </c>
      <c r="AG16" s="241">
        <v>0.10195977755221521</v>
      </c>
    </row>
    <row r="17" spans="1:33" ht="15" customHeight="1" x14ac:dyDescent="0.25">
      <c r="A17" s="238"/>
      <c r="B17" s="238"/>
      <c r="C17" s="238"/>
      <c r="D17" s="238"/>
      <c r="E17" s="238"/>
      <c r="F17" s="238"/>
      <c r="G17" s="238"/>
      <c r="H17" s="238"/>
      <c r="I17" s="238"/>
      <c r="J17" s="238"/>
      <c r="K17" s="238"/>
      <c r="L17" s="238"/>
      <c r="M17" s="238"/>
      <c r="N17" s="238"/>
      <c r="O17" s="238"/>
      <c r="P17" s="238"/>
      <c r="Q17" s="238"/>
      <c r="R17" s="238"/>
      <c r="S17" s="238"/>
      <c r="T17" s="238"/>
      <c r="U17" s="238"/>
      <c r="V17" s="238"/>
      <c r="W17" s="238"/>
      <c r="X17" s="238"/>
      <c r="Y17" s="238"/>
      <c r="Z17" s="257">
        <v>44562</v>
      </c>
      <c r="AA17" s="241">
        <v>7.1227417592410941E-2</v>
      </c>
      <c r="AC17" s="257">
        <v>44562</v>
      </c>
      <c r="AD17" s="241">
        <v>5.3519169791040752E-2</v>
      </c>
      <c r="AF17" s="257">
        <v>44562</v>
      </c>
      <c r="AG17" s="241">
        <v>0.1334081155887506</v>
      </c>
    </row>
    <row r="18" spans="1:33" ht="15" customHeight="1" x14ac:dyDescent="0.25">
      <c r="A18" s="238"/>
      <c r="B18" s="238"/>
      <c r="C18" s="238"/>
      <c r="D18" s="238"/>
      <c r="E18" s="238"/>
      <c r="F18" s="238"/>
      <c r="G18" s="238"/>
      <c r="H18" s="238"/>
      <c r="I18" s="238"/>
      <c r="J18" s="238"/>
      <c r="K18" s="238"/>
      <c r="L18" s="238"/>
      <c r="M18" s="238"/>
      <c r="N18" s="238"/>
      <c r="O18" s="238"/>
      <c r="P18" s="238"/>
      <c r="Q18" s="238"/>
      <c r="R18" s="238"/>
      <c r="S18" s="238"/>
      <c r="T18" s="238"/>
      <c r="U18" s="238"/>
      <c r="V18" s="238"/>
      <c r="W18" s="238"/>
      <c r="X18" s="238"/>
      <c r="Y18" s="238"/>
      <c r="Z18" s="257">
        <v>44593</v>
      </c>
      <c r="AA18" s="241">
        <v>8.3562457782957289E-2</v>
      </c>
      <c r="AC18" s="257">
        <v>44593</v>
      </c>
      <c r="AD18" s="241">
        <v>7.6773347988849994E-2</v>
      </c>
      <c r="AF18" s="257">
        <v>44593</v>
      </c>
      <c r="AG18" s="241">
        <v>0.1555430364760727</v>
      </c>
    </row>
    <row r="19" spans="1:33" ht="15" customHeight="1" x14ac:dyDescent="0.25">
      <c r="A19" s="238"/>
      <c r="B19" s="238"/>
      <c r="C19" s="238"/>
      <c r="D19" s="238"/>
      <c r="E19" s="238"/>
      <c r="F19" s="238"/>
      <c r="G19" s="238"/>
      <c r="H19" s="238"/>
      <c r="I19" s="238"/>
      <c r="J19" s="238"/>
      <c r="K19" s="238"/>
      <c r="L19" s="238"/>
      <c r="M19" s="238"/>
      <c r="N19" s="238"/>
      <c r="O19" s="238"/>
      <c r="P19" s="238"/>
      <c r="Q19" s="238"/>
      <c r="R19" s="238"/>
      <c r="S19" s="238"/>
      <c r="T19" s="238"/>
      <c r="U19" s="238"/>
      <c r="V19" s="238"/>
      <c r="W19" s="238"/>
      <c r="X19" s="238"/>
      <c r="Y19" s="238"/>
      <c r="Z19" s="257">
        <v>44621</v>
      </c>
      <c r="AA19" s="241">
        <v>7.8080732102192199E-2</v>
      </c>
      <c r="AC19" s="257">
        <v>44621</v>
      </c>
      <c r="AD19" s="241">
        <v>8.4742533114256557E-2</v>
      </c>
      <c r="AF19" s="257">
        <v>44621</v>
      </c>
      <c r="AG19" s="241">
        <v>0.14259110757126067</v>
      </c>
    </row>
    <row r="20" spans="1:33" ht="15" customHeight="1" x14ac:dyDescent="0.25">
      <c r="A20" s="238"/>
      <c r="B20" s="238"/>
      <c r="C20" s="238"/>
      <c r="D20" s="238"/>
      <c r="E20" s="238"/>
      <c r="F20" s="238"/>
      <c r="G20" s="238"/>
      <c r="H20" s="238"/>
      <c r="I20" s="238"/>
      <c r="J20" s="238"/>
      <c r="K20" s="238"/>
      <c r="L20" s="238"/>
      <c r="M20" s="238"/>
      <c r="N20" s="238"/>
      <c r="O20" s="238"/>
      <c r="P20" s="238"/>
      <c r="Q20" s="238"/>
      <c r="R20" s="238"/>
      <c r="S20" s="238"/>
      <c r="T20" s="238"/>
      <c r="U20" s="238"/>
      <c r="V20" s="238"/>
      <c r="W20" s="238"/>
      <c r="X20" s="238"/>
      <c r="Y20" s="238"/>
      <c r="Z20" s="257">
        <v>44652</v>
      </c>
      <c r="AA20" s="241">
        <v>7.6313070552057813E-2</v>
      </c>
      <c r="AC20" s="257">
        <v>44652</v>
      </c>
      <c r="AD20" s="241">
        <v>0.11097691956717298</v>
      </c>
      <c r="AF20" s="257">
        <v>44652</v>
      </c>
      <c r="AG20" s="241">
        <v>0.1326808570134152</v>
      </c>
    </row>
    <row r="21" spans="1:33" ht="15" customHeight="1" x14ac:dyDescent="0.25">
      <c r="A21" s="238"/>
      <c r="B21" s="238"/>
      <c r="C21" s="238"/>
      <c r="D21" s="238"/>
      <c r="E21" s="238"/>
      <c r="F21" s="238"/>
      <c r="G21" s="238"/>
      <c r="H21" s="238"/>
      <c r="I21" s="238"/>
      <c r="J21" s="238"/>
      <c r="K21" s="238"/>
      <c r="L21" s="238"/>
      <c r="M21" s="238"/>
      <c r="N21" s="238"/>
      <c r="O21" s="238"/>
      <c r="P21" s="238"/>
      <c r="Q21" s="238"/>
      <c r="R21" s="238"/>
      <c r="S21" s="238"/>
      <c r="T21" s="238"/>
      <c r="U21" s="238"/>
      <c r="V21" s="238"/>
      <c r="W21" s="238"/>
      <c r="X21" s="238"/>
      <c r="Y21" s="238"/>
      <c r="Z21" s="257">
        <v>44682</v>
      </c>
      <c r="AA21" s="241">
        <v>7.2394562929306266E-2</v>
      </c>
      <c r="AC21" s="257">
        <v>44682</v>
      </c>
      <c r="AD21" s="241">
        <v>0.11185638363589362</v>
      </c>
      <c r="AF21" s="257">
        <v>44682</v>
      </c>
      <c r="AG21" s="241">
        <v>0.12244288020059485</v>
      </c>
    </row>
    <row r="22" spans="1:33" ht="15" customHeight="1" x14ac:dyDescent="0.25">
      <c r="A22" s="238"/>
      <c r="B22" s="238"/>
      <c r="C22" s="238"/>
      <c r="D22" s="238"/>
      <c r="E22" s="238"/>
      <c r="F22" s="238"/>
      <c r="G22" s="238"/>
      <c r="H22" s="238"/>
      <c r="I22" s="238"/>
      <c r="J22" s="238"/>
      <c r="K22" s="238"/>
      <c r="L22" s="238"/>
      <c r="M22" s="238"/>
      <c r="N22" s="238"/>
      <c r="O22" s="238"/>
      <c r="P22" s="238"/>
      <c r="Q22" s="238"/>
      <c r="R22" s="238"/>
      <c r="S22" s="238"/>
      <c r="T22" s="238"/>
      <c r="U22" s="238"/>
      <c r="V22" s="238"/>
      <c r="W22" s="238"/>
      <c r="X22" s="238"/>
      <c r="Y22" s="238"/>
      <c r="Z22" s="257">
        <v>44714</v>
      </c>
      <c r="AA22" s="241">
        <v>6.9203336991928807E-2</v>
      </c>
      <c r="AC22" s="257">
        <v>44714</v>
      </c>
      <c r="AD22" s="241">
        <v>0.11882288471304064</v>
      </c>
      <c r="AF22" s="257">
        <v>44714</v>
      </c>
      <c r="AG22" s="241">
        <v>0.11829641826116016</v>
      </c>
    </row>
    <row r="23" spans="1:33" ht="15" customHeight="1" x14ac:dyDescent="0.25">
      <c r="A23" s="238"/>
      <c r="B23" s="238"/>
      <c r="C23" s="238"/>
      <c r="D23" s="238"/>
      <c r="E23" s="238"/>
      <c r="F23" s="238"/>
      <c r="G23" s="238"/>
      <c r="H23" s="238"/>
      <c r="I23" s="238"/>
      <c r="J23" s="238"/>
      <c r="K23" s="238"/>
      <c r="L23" s="238"/>
      <c r="M23" s="238"/>
      <c r="N23" s="238"/>
      <c r="O23" s="238"/>
      <c r="P23" s="238"/>
      <c r="Q23" s="238"/>
      <c r="R23" s="238"/>
      <c r="S23" s="238"/>
      <c r="T23" s="238"/>
      <c r="U23" s="238"/>
      <c r="V23" s="238"/>
      <c r="W23" s="238"/>
      <c r="X23" s="238"/>
      <c r="Y23" s="238"/>
      <c r="Z23" s="257">
        <v>44746</v>
      </c>
      <c r="AA23" s="241">
        <v>6.5443991271084065E-2</v>
      </c>
      <c r="AC23" s="257">
        <v>44746</v>
      </c>
      <c r="AD23" s="241">
        <v>0.12359190634146017</v>
      </c>
      <c r="AF23" s="257">
        <v>44746</v>
      </c>
      <c r="AG23" s="241">
        <v>0.1027128944258493</v>
      </c>
    </row>
    <row r="24" spans="1:33" ht="15" customHeight="1" x14ac:dyDescent="0.25">
      <c r="A24" s="238"/>
      <c r="B24" s="238"/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58"/>
      <c r="AC24" s="258"/>
      <c r="AF24" s="258"/>
    </row>
    <row r="25" spans="1:33" ht="15" customHeight="1" x14ac:dyDescent="0.25">
      <c r="A25" s="238"/>
      <c r="B25" s="238"/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238"/>
      <c r="X25" s="238"/>
      <c r="Y25" s="238"/>
      <c r="Z25" s="258"/>
      <c r="AF25" s="258"/>
    </row>
    <row r="26" spans="1:33" ht="15" customHeight="1" x14ac:dyDescent="0.25">
      <c r="A26" s="238"/>
      <c r="B26" s="238"/>
      <c r="C26" s="238"/>
      <c r="D26" s="238"/>
      <c r="E26" s="238"/>
      <c r="F26" s="238"/>
      <c r="G26" s="238"/>
      <c r="H26" s="238"/>
      <c r="I26" s="238"/>
      <c r="J26" s="238"/>
      <c r="K26" s="238"/>
      <c r="L26" s="238"/>
      <c r="M26" s="238"/>
      <c r="N26" s="238"/>
      <c r="O26" s="238"/>
      <c r="P26" s="238"/>
      <c r="Q26" s="238"/>
      <c r="R26" s="238"/>
      <c r="S26" s="238"/>
      <c r="T26" s="238"/>
      <c r="U26" s="238"/>
      <c r="V26" s="238"/>
      <c r="W26" s="238"/>
      <c r="X26" s="238"/>
      <c r="Y26" s="238"/>
    </row>
    <row r="27" spans="1:33" ht="15" customHeight="1" x14ac:dyDescent="0.25">
      <c r="A27" s="238"/>
      <c r="B27" s="238"/>
      <c r="C27" s="238"/>
      <c r="D27" s="238"/>
      <c r="E27" s="238"/>
      <c r="F27" s="238"/>
      <c r="G27" s="238"/>
      <c r="H27" s="238"/>
      <c r="I27" s="238"/>
      <c r="J27" s="238"/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238"/>
      <c r="W27" s="238"/>
      <c r="X27" s="238"/>
      <c r="Y27" s="238"/>
    </row>
    <row r="28" spans="1:33" ht="15" customHeight="1" x14ac:dyDescent="0.25">
      <c r="A28" s="238"/>
      <c r="B28" s="238"/>
      <c r="C28" s="238"/>
      <c r="D28" s="238"/>
      <c r="E28" s="238"/>
      <c r="F28" s="238"/>
      <c r="G28" s="238"/>
      <c r="H28" s="238"/>
      <c r="I28" s="238"/>
      <c r="J28" s="238"/>
      <c r="K28" s="238"/>
      <c r="L28" s="238"/>
      <c r="M28" s="238"/>
      <c r="N28" s="238"/>
      <c r="O28" s="238"/>
      <c r="P28" s="238"/>
      <c r="Q28" s="238"/>
      <c r="R28" s="238"/>
      <c r="S28" s="238"/>
      <c r="T28" s="238"/>
      <c r="U28" s="238"/>
      <c r="V28" s="238"/>
      <c r="W28" s="238"/>
      <c r="X28" s="238"/>
      <c r="Y28" s="238"/>
    </row>
    <row r="29" spans="1:33" ht="15" customHeight="1" x14ac:dyDescent="0.25">
      <c r="A29" s="238"/>
      <c r="B29" s="238"/>
      <c r="C29" s="238"/>
      <c r="D29" s="238"/>
      <c r="E29" s="238"/>
      <c r="F29" s="238"/>
      <c r="G29" s="238"/>
      <c r="H29" s="238"/>
      <c r="I29" s="238"/>
      <c r="J29" s="238"/>
      <c r="K29" s="238"/>
      <c r="L29" s="238"/>
      <c r="M29" s="238"/>
      <c r="N29" s="238"/>
      <c r="O29" s="238"/>
      <c r="P29" s="238"/>
      <c r="Q29" s="238"/>
      <c r="R29" s="238"/>
      <c r="S29" s="238"/>
      <c r="T29" s="238"/>
      <c r="U29" s="238"/>
      <c r="V29" s="238"/>
      <c r="W29" s="238"/>
      <c r="X29" s="238"/>
      <c r="Y29" s="238"/>
    </row>
    <row r="30" spans="1:33" ht="15" customHeight="1" x14ac:dyDescent="0.25">
      <c r="A30" s="238"/>
      <c r="B30" s="238"/>
      <c r="C30" s="238"/>
      <c r="D30" s="238"/>
      <c r="E30" s="238"/>
      <c r="F30" s="238"/>
      <c r="G30" s="238"/>
      <c r="H30" s="238"/>
      <c r="I30" s="238"/>
      <c r="J30" s="238"/>
      <c r="K30" s="238"/>
      <c r="L30" s="238"/>
      <c r="M30" s="238"/>
      <c r="N30" s="238"/>
      <c r="O30" s="238"/>
      <c r="P30" s="238"/>
      <c r="Q30" s="238"/>
      <c r="R30" s="238"/>
      <c r="S30" s="238"/>
      <c r="T30" s="238"/>
      <c r="U30" s="238"/>
      <c r="V30" s="238"/>
      <c r="W30" s="238"/>
      <c r="X30" s="238"/>
      <c r="Y30" s="238"/>
    </row>
    <row r="31" spans="1:33" ht="15" customHeight="1" x14ac:dyDescent="0.25">
      <c r="A31" s="238"/>
      <c r="B31" s="238"/>
      <c r="C31" s="238"/>
      <c r="D31" s="238"/>
      <c r="E31" s="238"/>
      <c r="F31" s="238"/>
      <c r="G31" s="238"/>
      <c r="H31" s="238"/>
      <c r="I31" s="238"/>
      <c r="J31" s="238"/>
      <c r="K31" s="238"/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8"/>
      <c r="W31" s="238"/>
      <c r="X31" s="238"/>
      <c r="Y31" s="238"/>
    </row>
    <row r="32" spans="1:33" ht="15" customHeight="1" x14ac:dyDescent="0.25">
      <c r="A32" s="238"/>
      <c r="B32" s="238"/>
      <c r="C32" s="238"/>
      <c r="D32" s="238"/>
      <c r="E32" s="238"/>
      <c r="F32" s="238"/>
      <c r="G32" s="238"/>
      <c r="H32" s="238"/>
      <c r="I32" s="238"/>
      <c r="J32" s="238"/>
      <c r="K32" s="238"/>
      <c r="L32" s="238"/>
      <c r="M32" s="238"/>
      <c r="N32" s="238"/>
      <c r="O32" s="238"/>
      <c r="P32" s="238"/>
      <c r="Q32" s="238"/>
      <c r="R32" s="238"/>
      <c r="S32" s="238"/>
      <c r="T32" s="238"/>
      <c r="U32" s="238"/>
      <c r="V32" s="238"/>
      <c r="W32" s="238"/>
      <c r="X32" s="238"/>
      <c r="Y32" s="238"/>
    </row>
    <row r="33" spans="1:36" ht="15" customHeight="1" x14ac:dyDescent="0.25">
      <c r="A33" s="238"/>
      <c r="B33" s="238"/>
      <c r="C33" s="238"/>
      <c r="D33" s="238"/>
      <c r="E33" s="238"/>
      <c r="F33" s="238"/>
      <c r="G33" s="238"/>
      <c r="H33" s="238"/>
      <c r="I33" s="238"/>
      <c r="J33" s="238"/>
      <c r="K33" s="238"/>
      <c r="L33" s="238"/>
      <c r="M33" s="238"/>
      <c r="N33" s="238"/>
      <c r="O33" s="238"/>
      <c r="P33" s="238"/>
      <c r="Q33" s="238"/>
      <c r="R33" s="238"/>
      <c r="S33" s="238"/>
      <c r="T33" s="238"/>
      <c r="U33" s="238"/>
      <c r="V33" s="238"/>
      <c r="W33" s="238"/>
      <c r="X33" s="238"/>
      <c r="Y33" s="238"/>
    </row>
    <row r="34" spans="1:36" ht="15" customHeight="1" x14ac:dyDescent="0.25">
      <c r="A34" s="238"/>
      <c r="B34" s="238"/>
      <c r="C34" s="238"/>
      <c r="D34" s="238"/>
      <c r="E34" s="238"/>
      <c r="F34" s="238"/>
      <c r="G34" s="238"/>
      <c r="H34" s="238"/>
      <c r="I34" s="238"/>
      <c r="J34" s="238"/>
      <c r="K34" s="238"/>
      <c r="L34" s="238"/>
      <c r="M34" s="238"/>
      <c r="N34" s="238"/>
      <c r="O34" s="238"/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Z34" s="242" t="s">
        <v>215</v>
      </c>
      <c r="AC34" s="242" t="s">
        <v>216</v>
      </c>
      <c r="AF34" s="242" t="s">
        <v>217</v>
      </c>
    </row>
    <row r="35" spans="1:36" ht="15" customHeight="1" x14ac:dyDescent="0.25">
      <c r="A35" s="238"/>
      <c r="B35" s="238"/>
      <c r="C35" s="238"/>
      <c r="D35" s="238"/>
      <c r="E35" s="238"/>
      <c r="F35" s="238"/>
      <c r="G35" s="238"/>
      <c r="H35" s="238"/>
      <c r="I35" s="238"/>
      <c r="J35" s="238"/>
      <c r="K35" s="238"/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238"/>
      <c r="W35" s="238"/>
      <c r="X35" s="238"/>
      <c r="Y35" s="238"/>
    </row>
    <row r="36" spans="1:36" ht="15" customHeight="1" x14ac:dyDescent="0.25">
      <c r="A36" s="238"/>
      <c r="B36" s="238"/>
      <c r="C36" s="238"/>
      <c r="D36" s="238"/>
      <c r="E36" s="238"/>
      <c r="F36" s="238"/>
      <c r="G36" s="238"/>
      <c r="H36" s="238"/>
      <c r="I36" s="238"/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57">
        <v>44317</v>
      </c>
      <c r="AA36" s="241">
        <v>3.3176820471204849E-2</v>
      </c>
      <c r="AC36" s="257">
        <v>44317</v>
      </c>
      <c r="AD36" s="241">
        <v>5.6149073775790724E-2</v>
      </c>
      <c r="AF36" s="257">
        <v>44317</v>
      </c>
      <c r="AG36" s="241">
        <v>3.0713666235557043E-2</v>
      </c>
      <c r="AI36" s="240" t="s">
        <v>225</v>
      </c>
      <c r="AJ36" s="240">
        <v>2022</v>
      </c>
    </row>
    <row r="37" spans="1:36" ht="15" customHeight="1" x14ac:dyDescent="0.25">
      <c r="A37" s="238"/>
      <c r="B37" s="238"/>
      <c r="C37" s="238"/>
      <c r="D37" s="238"/>
      <c r="E37" s="238"/>
      <c r="F37" s="238"/>
      <c r="G37" s="238"/>
      <c r="H37" s="238"/>
      <c r="I37" s="238"/>
      <c r="J37" s="238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  <c r="V37" s="238"/>
      <c r="W37" s="238"/>
      <c r="X37" s="238"/>
      <c r="Y37" s="238"/>
      <c r="Z37" s="257">
        <v>44348</v>
      </c>
      <c r="AA37" s="241">
        <v>5.4478845436970291E-2</v>
      </c>
      <c r="AC37" s="257">
        <v>44348</v>
      </c>
      <c r="AD37" s="241">
        <v>6.6461848107498292E-2</v>
      </c>
      <c r="AF37" s="257">
        <v>44348</v>
      </c>
      <c r="AG37" s="241">
        <v>5.3775140462097824E-2</v>
      </c>
      <c r="AI37" s="240" t="s">
        <v>235</v>
      </c>
      <c r="AJ37" s="240">
        <v>2021</v>
      </c>
    </row>
    <row r="38" spans="1:36" ht="15" customHeight="1" x14ac:dyDescent="0.25">
      <c r="A38" s="238"/>
      <c r="B38" s="238"/>
      <c r="C38" s="238"/>
      <c r="D38" s="238"/>
      <c r="E38" s="238"/>
      <c r="F38" s="238"/>
      <c r="G38" s="238"/>
      <c r="H38" s="238"/>
      <c r="I38" s="238"/>
      <c r="J38" s="238"/>
      <c r="K38" s="238"/>
      <c r="L38" s="238"/>
      <c r="M38" s="238"/>
      <c r="N38" s="238"/>
      <c r="O38" s="238"/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57">
        <v>44378</v>
      </c>
      <c r="AA38" s="241">
        <v>6.8277349830211873E-2</v>
      </c>
      <c r="AC38" s="257">
        <v>44378</v>
      </c>
      <c r="AD38" s="241">
        <v>8.08038726901944E-2</v>
      </c>
      <c r="AF38" s="257">
        <v>44378</v>
      </c>
      <c r="AG38" s="241">
        <v>7.2996350315848127E-2</v>
      </c>
    </row>
    <row r="39" spans="1:36" ht="15" customHeight="1" x14ac:dyDescent="0.25">
      <c r="A39" s="238"/>
      <c r="B39" s="238"/>
      <c r="C39" s="238"/>
      <c r="D39" s="238"/>
      <c r="E39" s="238"/>
      <c r="F39" s="238"/>
      <c r="G39" s="238"/>
      <c r="H39" s="238"/>
      <c r="I39" s="238"/>
      <c r="J39" s="238"/>
      <c r="K39" s="238"/>
      <c r="L39" s="238"/>
      <c r="M39" s="238"/>
      <c r="N39" s="238"/>
      <c r="O39" s="238"/>
      <c r="P39" s="238"/>
      <c r="Q39" s="238"/>
      <c r="R39" s="238"/>
      <c r="S39" s="238"/>
      <c r="T39" s="238"/>
      <c r="U39" s="238"/>
      <c r="V39" s="238"/>
      <c r="W39" s="238"/>
      <c r="X39" s="238"/>
      <c r="Y39" s="238"/>
      <c r="Z39" s="257">
        <v>44409</v>
      </c>
      <c r="AA39" s="241">
        <v>7.3581722612025266E-2</v>
      </c>
      <c r="AC39" s="257">
        <v>44409</v>
      </c>
      <c r="AD39" s="241">
        <v>7.8527995959128849E-2</v>
      </c>
      <c r="AF39" s="257">
        <v>44409</v>
      </c>
      <c r="AG39" s="241">
        <v>7.8639977385228974E-2</v>
      </c>
      <c r="AI39" s="240" t="s">
        <v>241</v>
      </c>
      <c r="AJ39" s="240">
        <v>2021</v>
      </c>
    </row>
    <row r="40" spans="1:36" ht="15" customHeight="1" x14ac:dyDescent="0.25">
      <c r="A40" s="238"/>
      <c r="B40" s="238"/>
      <c r="C40" s="238"/>
      <c r="D40" s="238"/>
      <c r="E40" s="238"/>
      <c r="F40" s="238"/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238"/>
      <c r="V40" s="238"/>
      <c r="W40" s="238"/>
      <c r="X40" s="238"/>
      <c r="Y40" s="238"/>
      <c r="Z40" s="257">
        <v>44440</v>
      </c>
      <c r="AA40" s="241">
        <v>7.5245212739847314E-2</v>
      </c>
      <c r="AC40" s="257">
        <v>44440</v>
      </c>
      <c r="AD40" s="241">
        <v>7.1150979713181212E-2</v>
      </c>
      <c r="AF40" s="257">
        <v>44440</v>
      </c>
      <c r="AG40" s="241">
        <v>8.127261172729433E-2</v>
      </c>
      <c r="AI40" s="240" t="s">
        <v>242</v>
      </c>
      <c r="AJ40" s="240">
        <v>2020</v>
      </c>
    </row>
    <row r="41" spans="1:36" ht="15" customHeight="1" x14ac:dyDescent="0.25">
      <c r="A41" s="238"/>
      <c r="B41" s="238"/>
      <c r="C41" s="238"/>
      <c r="D41" s="238"/>
      <c r="E41" s="238"/>
      <c r="F41" s="238"/>
      <c r="G41" s="238"/>
      <c r="H41" s="238"/>
      <c r="I41" s="238"/>
      <c r="J41" s="238"/>
      <c r="K41" s="238"/>
      <c r="L41" s="238"/>
      <c r="M41" s="238"/>
      <c r="N41" s="238"/>
      <c r="O41" s="238"/>
      <c r="P41" s="238"/>
      <c r="Q41" s="238"/>
      <c r="R41" s="238"/>
      <c r="S41" s="238"/>
      <c r="T41" s="238"/>
      <c r="U41" s="238"/>
      <c r="V41" s="238"/>
      <c r="W41" s="238"/>
      <c r="X41" s="238"/>
      <c r="Y41" s="238"/>
      <c r="Z41" s="257">
        <v>44470</v>
      </c>
      <c r="AA41" s="241">
        <v>7.4580264859136353E-2</v>
      </c>
      <c r="AC41" s="257">
        <v>44470</v>
      </c>
      <c r="AD41" s="241">
        <v>5.9588156124762294E-2</v>
      </c>
      <c r="AF41" s="257">
        <v>44470</v>
      </c>
      <c r="AG41" s="241">
        <v>7.6571233412972506E-2</v>
      </c>
    </row>
    <row r="42" spans="1:36" ht="15" customHeight="1" x14ac:dyDescent="0.25">
      <c r="A42" s="238"/>
      <c r="B42" s="238"/>
      <c r="C42" s="238"/>
      <c r="D42" s="238"/>
      <c r="E42" s="238"/>
      <c r="F42" s="238"/>
      <c r="G42" s="238"/>
      <c r="H42" s="238"/>
      <c r="I42" s="238"/>
      <c r="J42" s="238"/>
      <c r="K42" s="238"/>
      <c r="L42" s="238"/>
      <c r="M42" s="238"/>
      <c r="N42" s="238"/>
      <c r="O42" s="238"/>
      <c r="P42" s="238"/>
      <c r="Q42" s="238"/>
      <c r="R42" s="238"/>
      <c r="S42" s="238"/>
      <c r="T42" s="238"/>
      <c r="U42" s="238"/>
      <c r="V42" s="238"/>
      <c r="W42" s="238"/>
      <c r="X42" s="238"/>
      <c r="Y42" s="238"/>
      <c r="Z42" s="257">
        <v>44501</v>
      </c>
      <c r="AA42" s="241">
        <v>6.537393231964686E-2</v>
      </c>
      <c r="AC42" s="257">
        <v>44501</v>
      </c>
      <c r="AD42" s="241">
        <v>4.0020850607342881E-2</v>
      </c>
      <c r="AF42" s="257">
        <v>44501</v>
      </c>
      <c r="AG42" s="241">
        <v>6.6674097100036675E-2</v>
      </c>
    </row>
    <row r="43" spans="1:36" ht="15" customHeight="1" x14ac:dyDescent="0.25">
      <c r="A43" s="238"/>
      <c r="B43" s="238"/>
      <c r="C43" s="238"/>
      <c r="D43" s="238"/>
      <c r="E43" s="238"/>
      <c r="F43" s="238"/>
      <c r="G43" s="238"/>
      <c r="H43" s="238"/>
      <c r="I43" s="238"/>
      <c r="J43" s="238"/>
      <c r="K43" s="238"/>
      <c r="L43" s="238"/>
      <c r="M43" s="238"/>
      <c r="N43" s="238"/>
      <c r="O43" s="238"/>
      <c r="P43" s="238"/>
      <c r="Q43" s="238"/>
      <c r="R43" s="238"/>
      <c r="S43" s="238"/>
      <c r="T43" s="238"/>
      <c r="U43" s="238"/>
      <c r="V43" s="238"/>
      <c r="W43" s="238"/>
      <c r="X43" s="238"/>
      <c r="Y43" s="238"/>
      <c r="Z43" s="257">
        <v>44531</v>
      </c>
      <c r="AA43" s="241">
        <v>5.6370216489294196E-2</v>
      </c>
      <c r="AC43" s="257">
        <v>44531</v>
      </c>
      <c r="AD43" s="241">
        <v>2.2421777253976812E-2</v>
      </c>
      <c r="AF43" s="257">
        <v>44531</v>
      </c>
      <c r="AG43" s="241">
        <v>5.6038250010495713E-2</v>
      </c>
    </row>
    <row r="44" spans="1:36" ht="15" customHeight="1" x14ac:dyDescent="0.25">
      <c r="A44" s="238"/>
      <c r="B44" s="238"/>
      <c r="C44" s="238"/>
      <c r="D44" s="238"/>
      <c r="E44" s="238"/>
      <c r="F44" s="238"/>
      <c r="G44" s="238"/>
      <c r="H44" s="238"/>
      <c r="I44" s="238"/>
      <c r="J44" s="238"/>
      <c r="K44" s="238"/>
      <c r="L44" s="238"/>
      <c r="M44" s="238"/>
      <c r="N44" s="238"/>
      <c r="O44" s="238"/>
      <c r="P44" s="238"/>
      <c r="Q44" s="238"/>
      <c r="R44" s="238"/>
      <c r="S44" s="238"/>
      <c r="T44" s="238"/>
      <c r="U44" s="238"/>
      <c r="V44" s="238"/>
      <c r="W44" s="238"/>
      <c r="X44" s="238"/>
      <c r="Y44" s="238"/>
      <c r="Z44" s="257">
        <v>44562</v>
      </c>
      <c r="AA44" s="241">
        <v>5.6541730906002952E-2</v>
      </c>
      <c r="AC44" s="257">
        <v>44562</v>
      </c>
      <c r="AD44" s="241">
        <v>1.3965485222009164E-2</v>
      </c>
      <c r="AF44" s="257">
        <v>44562</v>
      </c>
      <c r="AG44" s="241">
        <v>5.1275982464107132E-2</v>
      </c>
    </row>
    <row r="45" spans="1:36" ht="15" customHeight="1" x14ac:dyDescent="0.25">
      <c r="A45" s="238"/>
      <c r="B45" s="238"/>
      <c r="C45" s="238"/>
      <c r="D45" s="238"/>
      <c r="E45" s="238"/>
      <c r="F45" s="238"/>
      <c r="G45" s="238"/>
      <c r="H45" s="238"/>
      <c r="I45" s="238"/>
      <c r="J45" s="238"/>
      <c r="K45" s="238"/>
      <c r="L45" s="238"/>
      <c r="M45" s="238"/>
      <c r="N45" s="238"/>
      <c r="O45" s="238"/>
      <c r="P45" s="238"/>
      <c r="Q45" s="238"/>
      <c r="R45" s="238"/>
      <c r="S45" s="238"/>
      <c r="T45" s="238"/>
      <c r="U45" s="238"/>
      <c r="V45" s="238"/>
      <c r="W45" s="238"/>
      <c r="X45" s="238"/>
      <c r="Y45" s="238"/>
      <c r="Z45" s="257">
        <v>44593</v>
      </c>
      <c r="AA45" s="241">
        <v>5.7677949004432211E-2</v>
      </c>
      <c r="AC45" s="257">
        <v>44593</v>
      </c>
      <c r="AD45" s="241">
        <v>8.7786489405812067E-3</v>
      </c>
      <c r="AF45" s="257">
        <v>44593</v>
      </c>
      <c r="AG45" s="241">
        <v>5.127725370591122E-2</v>
      </c>
    </row>
    <row r="46" spans="1:36" ht="15" customHeight="1" x14ac:dyDescent="0.25">
      <c r="A46" s="238"/>
      <c r="B46" s="238"/>
      <c r="C46" s="238"/>
      <c r="D46" s="238"/>
      <c r="E46" s="238"/>
      <c r="F46" s="238"/>
      <c r="G46" s="238"/>
      <c r="H46" s="238"/>
      <c r="I46" s="238"/>
      <c r="J46" s="238"/>
      <c r="K46" s="238"/>
      <c r="L46" s="238"/>
      <c r="M46" s="238"/>
      <c r="N46" s="238"/>
      <c r="O46" s="238"/>
      <c r="P46" s="238"/>
      <c r="Q46" s="238"/>
      <c r="R46" s="238"/>
      <c r="S46" s="238"/>
      <c r="T46" s="238"/>
      <c r="U46" s="238"/>
      <c r="V46" s="238"/>
      <c r="W46" s="238"/>
      <c r="X46" s="238"/>
      <c r="Y46" s="238"/>
      <c r="Z46" s="257">
        <v>44621</v>
      </c>
      <c r="AA46" s="241">
        <v>4.5523648250621565E-2</v>
      </c>
      <c r="AC46" s="257">
        <v>44621</v>
      </c>
      <c r="AD46" s="241">
        <v>-3.7863608876990895E-3</v>
      </c>
      <c r="AF46" s="257">
        <v>44621</v>
      </c>
      <c r="AG46" s="241">
        <v>3.7063786393869119E-2</v>
      </c>
    </row>
    <row r="47" spans="1:36" ht="15" customHeight="1" x14ac:dyDescent="0.25">
      <c r="A47" s="238"/>
      <c r="B47" s="238"/>
      <c r="C47" s="238"/>
      <c r="D47" s="238"/>
      <c r="E47" s="238"/>
      <c r="F47" s="238"/>
      <c r="G47" s="238"/>
      <c r="H47" s="238"/>
      <c r="I47" s="238"/>
      <c r="J47" s="238"/>
      <c r="K47" s="238"/>
      <c r="L47" s="238"/>
      <c r="M47" s="238"/>
      <c r="N47" s="238"/>
      <c r="O47" s="238"/>
      <c r="P47" s="238"/>
      <c r="Q47" s="238"/>
      <c r="R47" s="238"/>
      <c r="S47" s="238"/>
      <c r="T47" s="238"/>
      <c r="U47" s="238"/>
      <c r="V47" s="238"/>
      <c r="W47" s="238"/>
      <c r="X47" s="238"/>
      <c r="Y47" s="238"/>
      <c r="Z47" s="257">
        <v>44652</v>
      </c>
      <c r="AA47" s="241">
        <v>2.913249490708722E-2</v>
      </c>
      <c r="AC47" s="257">
        <v>44652</v>
      </c>
      <c r="AD47" s="241">
        <v>-1.6677794302476911E-2</v>
      </c>
      <c r="AF47" s="257">
        <v>44652</v>
      </c>
      <c r="AG47" s="241">
        <v>2.3455283267629311E-2</v>
      </c>
    </row>
    <row r="48" spans="1:36" ht="15" customHeight="1" x14ac:dyDescent="0.25">
      <c r="A48" s="238"/>
      <c r="B48" s="238"/>
      <c r="C48" s="238"/>
      <c r="D48" s="238"/>
      <c r="E48" s="238"/>
      <c r="F48" s="238"/>
      <c r="G48" s="238"/>
      <c r="H48" s="238"/>
      <c r="I48" s="238"/>
      <c r="J48" s="238"/>
      <c r="K48" s="238"/>
      <c r="L48" s="238"/>
      <c r="M48" s="238"/>
      <c r="N48" s="238"/>
      <c r="O48" s="238"/>
      <c r="P48" s="238"/>
      <c r="Q48" s="238"/>
      <c r="R48" s="238"/>
      <c r="S48" s="238"/>
      <c r="T48" s="238"/>
      <c r="U48" s="238"/>
      <c r="V48" s="238"/>
      <c r="W48" s="238"/>
      <c r="X48" s="238"/>
      <c r="Y48" s="238"/>
      <c r="Z48" s="257">
        <v>44682</v>
      </c>
      <c r="AA48" s="241">
        <v>2.4188659435443471E-2</v>
      </c>
      <c r="AC48" s="257">
        <v>44682</v>
      </c>
      <c r="AD48" s="241">
        <v>-1.904209853828874E-2</v>
      </c>
      <c r="AF48" s="257">
        <v>44682</v>
      </c>
      <c r="AG48" s="241">
        <v>2.1281096259066032E-2</v>
      </c>
    </row>
    <row r="49" spans="1:33" ht="15" customHeight="1" x14ac:dyDescent="0.25">
      <c r="A49" s="238"/>
      <c r="B49" s="238"/>
      <c r="C49" s="238"/>
      <c r="D49" s="238"/>
      <c r="E49" s="238"/>
      <c r="F49" s="238"/>
      <c r="G49" s="238"/>
      <c r="H49" s="238"/>
      <c r="I49" s="238"/>
      <c r="J49" s="238"/>
      <c r="K49" s="238"/>
      <c r="L49" s="238"/>
      <c r="M49" s="238"/>
      <c r="N49" s="238"/>
      <c r="O49" s="238"/>
      <c r="P49" s="238"/>
      <c r="Q49" s="238"/>
      <c r="R49" s="238"/>
      <c r="S49" s="238"/>
      <c r="T49" s="238"/>
      <c r="U49" s="238"/>
      <c r="V49" s="238"/>
      <c r="W49" s="238"/>
      <c r="X49" s="238"/>
      <c r="Y49" s="238"/>
      <c r="Z49" s="257">
        <v>44714</v>
      </c>
      <c r="AA49" s="241">
        <v>1.5228245141246361E-2</v>
      </c>
      <c r="AC49" s="257">
        <v>44714</v>
      </c>
      <c r="AD49" s="241">
        <v>-2.8462136215130586E-2</v>
      </c>
      <c r="AF49" s="257">
        <v>44714</v>
      </c>
      <c r="AG49" s="241">
        <v>9.0246756242657964E-3</v>
      </c>
    </row>
    <row r="50" spans="1:33" ht="15" customHeight="1" x14ac:dyDescent="0.25">
      <c r="A50" s="238"/>
      <c r="B50" s="238"/>
      <c r="C50" s="238"/>
      <c r="D50" s="238"/>
      <c r="E50" s="238"/>
      <c r="F50" s="238"/>
      <c r="G50" s="238"/>
      <c r="H50" s="238"/>
      <c r="I50" s="238"/>
      <c r="J50" s="238"/>
      <c r="K50" s="238"/>
      <c r="L50" s="238"/>
      <c r="M50" s="238"/>
      <c r="N50" s="238"/>
      <c r="O50" s="238"/>
      <c r="P50" s="238"/>
      <c r="Q50" s="238"/>
      <c r="R50" s="238"/>
      <c r="S50" s="238"/>
      <c r="T50" s="238"/>
      <c r="U50" s="238"/>
      <c r="V50" s="238"/>
      <c r="W50" s="238"/>
      <c r="X50" s="238"/>
      <c r="Y50" s="238"/>
      <c r="Z50" s="257">
        <v>44746</v>
      </c>
      <c r="AA50" s="241">
        <v>9.7482854527903839E-3</v>
      </c>
      <c r="AC50" s="257">
        <v>44746</v>
      </c>
      <c r="AD50" s="241">
        <v>-3.4877221187902305E-2</v>
      </c>
      <c r="AF50" s="257">
        <v>44746</v>
      </c>
      <c r="AG50" s="241">
        <v>-1.4106472028349514E-3</v>
      </c>
    </row>
    <row r="51" spans="1:33" ht="15" customHeight="1" x14ac:dyDescent="0.25">
      <c r="A51" s="238"/>
      <c r="B51" s="238"/>
      <c r="C51" s="238"/>
      <c r="D51" s="238"/>
      <c r="E51" s="238"/>
      <c r="F51" s="238"/>
      <c r="G51" s="238"/>
      <c r="H51" s="238"/>
      <c r="I51" s="238"/>
      <c r="J51" s="238"/>
      <c r="K51" s="238"/>
      <c r="L51" s="238"/>
      <c r="M51" s="238"/>
      <c r="N51" s="238"/>
      <c r="O51" s="238"/>
      <c r="P51" s="238"/>
      <c r="Q51" s="238"/>
      <c r="R51" s="238"/>
      <c r="S51" s="238"/>
      <c r="T51" s="238"/>
      <c r="U51" s="238"/>
      <c r="V51" s="238"/>
      <c r="W51" s="238"/>
      <c r="X51" s="238"/>
      <c r="Y51" s="238"/>
      <c r="Z51" s="258"/>
      <c r="AC51" s="258"/>
      <c r="AF51" s="258"/>
    </row>
    <row r="52" spans="1:33" ht="15" customHeight="1" x14ac:dyDescent="0.25">
      <c r="A52" s="238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8"/>
      <c r="R52" s="238"/>
      <c r="S52" s="238"/>
      <c r="T52" s="238"/>
      <c r="U52" s="238"/>
      <c r="V52" s="238"/>
      <c r="W52" s="238"/>
      <c r="X52" s="238"/>
      <c r="Y52" s="238"/>
      <c r="Z52" s="258"/>
      <c r="AF52" s="258"/>
    </row>
    <row r="53" spans="1:33" ht="15" customHeight="1" x14ac:dyDescent="0.25">
      <c r="A53" s="238"/>
      <c r="B53" s="238"/>
      <c r="C53" s="238"/>
      <c r="D53" s="238"/>
      <c r="E53" s="238"/>
      <c r="F53" s="238"/>
      <c r="G53" s="238"/>
      <c r="H53" s="238"/>
      <c r="I53" s="238"/>
      <c r="J53" s="238"/>
      <c r="K53" s="238"/>
      <c r="L53" s="238"/>
      <c r="M53" s="238"/>
      <c r="N53" s="238"/>
      <c r="O53" s="238"/>
      <c r="P53" s="238"/>
      <c r="Q53" s="238"/>
      <c r="R53" s="238"/>
      <c r="S53" s="238"/>
      <c r="T53" s="238"/>
      <c r="U53" s="238"/>
      <c r="V53" s="238"/>
      <c r="W53" s="238"/>
      <c r="X53" s="238"/>
      <c r="Y53" s="238"/>
      <c r="Z53" s="258"/>
      <c r="AF53" s="258"/>
    </row>
    <row r="54" spans="1:33" ht="15" customHeight="1" x14ac:dyDescent="0.25">
      <c r="A54" s="238"/>
      <c r="B54" s="238"/>
      <c r="C54" s="238"/>
      <c r="D54" s="238"/>
      <c r="E54" s="238"/>
      <c r="F54" s="238"/>
      <c r="G54" s="238"/>
      <c r="H54" s="238"/>
      <c r="I54" s="238"/>
      <c r="J54" s="238"/>
      <c r="K54" s="238"/>
      <c r="L54" s="238"/>
      <c r="M54" s="238"/>
      <c r="N54" s="238"/>
      <c r="O54" s="238"/>
      <c r="P54" s="238"/>
      <c r="Q54" s="238"/>
      <c r="R54" s="238"/>
      <c r="S54" s="238"/>
      <c r="T54" s="238"/>
      <c r="U54" s="238"/>
      <c r="V54" s="238"/>
      <c r="W54" s="238"/>
      <c r="X54" s="238"/>
      <c r="Y54" s="238"/>
      <c r="AF54" s="258"/>
    </row>
    <row r="55" spans="1:33" ht="15" customHeight="1" x14ac:dyDescent="0.25">
      <c r="A55" s="238"/>
      <c r="B55" s="238"/>
      <c r="C55" s="238"/>
      <c r="D55" s="238"/>
      <c r="E55" s="238"/>
      <c r="F55" s="238"/>
      <c r="G55" s="238"/>
      <c r="H55" s="238"/>
      <c r="I55" s="238"/>
      <c r="J55" s="238"/>
      <c r="K55" s="238"/>
      <c r="L55" s="238"/>
      <c r="M55" s="238"/>
      <c r="N55" s="238"/>
      <c r="O55" s="238"/>
      <c r="P55" s="238"/>
      <c r="Q55" s="238"/>
      <c r="R55" s="238"/>
      <c r="S55" s="238"/>
      <c r="T55" s="238"/>
      <c r="U55" s="238"/>
      <c r="V55" s="238"/>
      <c r="W55" s="238"/>
      <c r="X55" s="238"/>
      <c r="Y55" s="238"/>
    </row>
    <row r="56" spans="1:33" ht="15" customHeight="1" x14ac:dyDescent="0.25">
      <c r="A56" s="238"/>
      <c r="B56" s="238"/>
      <c r="C56" s="238"/>
      <c r="D56" s="238"/>
      <c r="E56" s="238"/>
      <c r="F56" s="238"/>
      <c r="G56" s="238"/>
      <c r="H56" s="238"/>
      <c r="I56" s="238"/>
      <c r="J56" s="238"/>
      <c r="K56" s="238"/>
      <c r="L56" s="238"/>
      <c r="M56" s="238"/>
      <c r="N56" s="238"/>
      <c r="O56" s="238"/>
      <c r="P56" s="238"/>
      <c r="Q56" s="238"/>
      <c r="R56" s="238"/>
      <c r="S56" s="238"/>
      <c r="T56" s="238"/>
      <c r="U56" s="238"/>
      <c r="V56" s="238"/>
      <c r="W56" s="238"/>
      <c r="X56" s="238"/>
      <c r="Y56" s="238"/>
    </row>
    <row r="57" spans="1:33" ht="15" customHeight="1" x14ac:dyDescent="0.25">
      <c r="A57" s="238"/>
      <c r="B57" s="238"/>
      <c r="C57" s="238"/>
      <c r="D57" s="238"/>
      <c r="E57" s="238"/>
      <c r="F57" s="238"/>
      <c r="G57" s="238"/>
      <c r="H57" s="238"/>
      <c r="I57" s="238"/>
      <c r="J57" s="238"/>
      <c r="K57" s="238"/>
      <c r="L57" s="238"/>
      <c r="M57" s="238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</row>
    <row r="58" spans="1:33" ht="15" customHeight="1" x14ac:dyDescent="0.25">
      <c r="A58" s="238"/>
      <c r="B58" s="238"/>
      <c r="C58" s="238"/>
      <c r="D58" s="238"/>
      <c r="E58" s="238"/>
      <c r="F58" s="238"/>
      <c r="G58" s="238"/>
      <c r="H58" s="238"/>
      <c r="I58" s="238"/>
      <c r="J58" s="238"/>
      <c r="K58" s="238"/>
      <c r="L58" s="238"/>
      <c r="M58" s="238"/>
      <c r="N58" s="238"/>
      <c r="O58" s="238"/>
      <c r="P58" s="238"/>
      <c r="Q58" s="238"/>
      <c r="R58" s="238"/>
      <c r="S58" s="238"/>
      <c r="T58" s="238"/>
      <c r="U58" s="238"/>
      <c r="V58" s="238"/>
      <c r="W58" s="238"/>
      <c r="X58" s="238"/>
      <c r="Y58" s="238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9FAC9-BE6A-47CE-98DE-819E0DF8011E}">
  <sheetPr codeName="Hoja5">
    <pageSetUpPr fitToPage="1"/>
  </sheetPr>
  <dimension ref="A1:O62"/>
  <sheetViews>
    <sheetView zoomScale="80" zoomScaleNormal="80" workbookViewId="0"/>
  </sheetViews>
  <sheetFormatPr baseColWidth="10" defaultColWidth="11.42578125" defaultRowHeight="15" x14ac:dyDescent="0.25"/>
  <cols>
    <col min="1" max="1" width="39.7109375" customWidth="1"/>
    <col min="2" max="2" width="42.140625" customWidth="1"/>
    <col min="3" max="4" width="14.7109375" customWidth="1"/>
    <col min="5" max="5" width="16.7109375" customWidth="1"/>
    <col min="6" max="6" width="8" customWidth="1"/>
    <col min="7" max="8" width="14.7109375" customWidth="1"/>
    <col min="9" max="9" width="16.7109375" customWidth="1"/>
    <col min="10" max="10" width="8" customWidth="1"/>
    <col min="11" max="12" width="14.7109375" customWidth="1"/>
    <col min="13" max="13" width="16.7109375" customWidth="1"/>
    <col min="14" max="14" width="8" customWidth="1"/>
  </cols>
  <sheetData>
    <row r="1" spans="1:15" ht="19.149999999999999" customHeight="1" x14ac:dyDescent="0.25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 x14ac:dyDescent="0.25">
      <c r="A2" s="79"/>
      <c r="B2" s="79"/>
      <c r="C2" s="82"/>
    </row>
    <row r="3" spans="1:15" ht="15" customHeight="1" x14ac:dyDescent="0.25">
      <c r="A3" s="82"/>
      <c r="B3" s="82"/>
      <c r="C3" s="82"/>
    </row>
    <row r="4" spans="1:15" ht="15" customHeight="1" x14ac:dyDescent="0.25">
      <c r="A4" s="83" t="s">
        <v>51</v>
      </c>
      <c r="B4" s="31"/>
      <c r="N4" s="113" t="s">
        <v>172</v>
      </c>
    </row>
    <row r="5" spans="1:15" ht="19.149999999999999" customHeight="1" x14ac:dyDescent="0.25">
      <c r="A5" s="83"/>
      <c r="B5" s="83"/>
      <c r="C5" s="275" t="s">
        <v>3</v>
      </c>
      <c r="D5" s="275"/>
      <c r="E5" s="275"/>
      <c r="F5" s="275"/>
      <c r="G5" s="275" t="s">
        <v>4</v>
      </c>
      <c r="H5" s="275"/>
      <c r="I5" s="275"/>
      <c r="J5" s="275"/>
      <c r="K5" s="275" t="s">
        <v>5</v>
      </c>
      <c r="L5" s="275"/>
      <c r="M5" s="275"/>
      <c r="N5" s="275"/>
    </row>
    <row r="6" spans="1:15" ht="19.5" customHeight="1" x14ac:dyDescent="0.25">
      <c r="A6" s="278" t="s">
        <v>88</v>
      </c>
      <c r="B6" s="278"/>
      <c r="C6" s="276" t="s">
        <v>89</v>
      </c>
      <c r="D6" s="276"/>
      <c r="E6" s="277" t="s">
        <v>12</v>
      </c>
      <c r="F6" s="277"/>
      <c r="G6" s="277" t="s">
        <v>89</v>
      </c>
      <c r="H6" s="277"/>
      <c r="I6" s="277" t="s">
        <v>12</v>
      </c>
      <c r="J6" s="277"/>
      <c r="K6" s="277" t="s">
        <v>89</v>
      </c>
      <c r="L6" s="277"/>
      <c r="M6" s="277" t="s">
        <v>12</v>
      </c>
      <c r="N6" s="277"/>
    </row>
    <row r="7" spans="1:15" ht="19.5" customHeight="1" x14ac:dyDescent="0.25">
      <c r="A7" s="278"/>
      <c r="B7" s="278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s="138" customFormat="1" ht="19.5" customHeight="1" x14ac:dyDescent="0.25">
      <c r="A8" s="181" t="s">
        <v>90</v>
      </c>
      <c r="B8" s="182" t="s">
        <v>91</v>
      </c>
      <c r="C8" s="183">
        <v>5866622</v>
      </c>
      <c r="D8" s="184">
        <v>4791087</v>
      </c>
      <c r="E8" s="185">
        <v>-1075535</v>
      </c>
      <c r="F8" s="186">
        <v>-18.333122536273859</v>
      </c>
      <c r="G8" s="187">
        <v>0</v>
      </c>
      <c r="H8" s="184">
        <v>0</v>
      </c>
      <c r="I8" s="185">
        <v>0</v>
      </c>
      <c r="J8" s="186" t="s">
        <v>151</v>
      </c>
      <c r="K8" s="187">
        <v>211</v>
      </c>
      <c r="L8" s="184">
        <v>449</v>
      </c>
      <c r="M8" s="185">
        <v>238</v>
      </c>
      <c r="N8" s="186">
        <v>112.7962085308057</v>
      </c>
      <c r="O8" s="152"/>
    </row>
    <row r="9" spans="1:15" s="138" customFormat="1" ht="19.5" customHeight="1" x14ac:dyDescent="0.25">
      <c r="A9" s="181" t="s">
        <v>90</v>
      </c>
      <c r="B9" s="182" t="s">
        <v>92</v>
      </c>
      <c r="C9" s="183">
        <v>1908123</v>
      </c>
      <c r="D9" s="184">
        <v>822017</v>
      </c>
      <c r="E9" s="185">
        <v>-1086106</v>
      </c>
      <c r="F9" s="186">
        <v>-56.920125170127918</v>
      </c>
      <c r="G9" s="187">
        <v>0</v>
      </c>
      <c r="H9" s="184">
        <v>0</v>
      </c>
      <c r="I9" s="185">
        <v>0</v>
      </c>
      <c r="J9" s="186" t="s">
        <v>151</v>
      </c>
      <c r="K9" s="187">
        <v>33569</v>
      </c>
      <c r="L9" s="184">
        <v>32591</v>
      </c>
      <c r="M9" s="185">
        <v>-978</v>
      </c>
      <c r="N9" s="186">
        <v>-2.9134022461199298</v>
      </c>
      <c r="O9" s="152"/>
    </row>
    <row r="10" spans="1:15" s="138" customFormat="1" ht="19.5" customHeight="1" x14ac:dyDescent="0.25">
      <c r="A10" s="181" t="s">
        <v>90</v>
      </c>
      <c r="B10" s="182" t="s">
        <v>93</v>
      </c>
      <c r="C10" s="183">
        <v>1854352</v>
      </c>
      <c r="D10" s="184">
        <v>2009944</v>
      </c>
      <c r="E10" s="185">
        <v>155592</v>
      </c>
      <c r="F10" s="186">
        <v>8.3906399647963212</v>
      </c>
      <c r="G10" s="187">
        <v>0</v>
      </c>
      <c r="H10" s="184">
        <v>0</v>
      </c>
      <c r="I10" s="185">
        <v>0</v>
      </c>
      <c r="J10" s="186" t="s">
        <v>151</v>
      </c>
      <c r="K10" s="187">
        <v>2009</v>
      </c>
      <c r="L10" s="184">
        <v>3779</v>
      </c>
      <c r="M10" s="185">
        <v>1770</v>
      </c>
      <c r="N10" s="186">
        <v>88.103534096565454</v>
      </c>
      <c r="O10" s="152"/>
    </row>
    <row r="11" spans="1:15" s="138" customFormat="1" ht="19.5" customHeight="1" x14ac:dyDescent="0.25">
      <c r="A11" s="181" t="s">
        <v>90</v>
      </c>
      <c r="B11" s="182" t="s">
        <v>94</v>
      </c>
      <c r="C11" s="183">
        <v>1242687</v>
      </c>
      <c r="D11" s="184">
        <v>1532912</v>
      </c>
      <c r="E11" s="185">
        <v>290225</v>
      </c>
      <c r="F11" s="186">
        <v>23.354633950463789</v>
      </c>
      <c r="G11" s="187">
        <v>0</v>
      </c>
      <c r="H11" s="184">
        <v>0</v>
      </c>
      <c r="I11" s="185">
        <v>0</v>
      </c>
      <c r="J11" s="186" t="s">
        <v>151</v>
      </c>
      <c r="K11" s="187">
        <v>848</v>
      </c>
      <c r="L11" s="184">
        <v>791</v>
      </c>
      <c r="M11" s="185">
        <v>-57</v>
      </c>
      <c r="N11" s="186">
        <v>-6.7216981132075517</v>
      </c>
      <c r="O11" s="152"/>
    </row>
    <row r="12" spans="1:15" s="138" customFormat="1" ht="19.5" customHeight="1" x14ac:dyDescent="0.25">
      <c r="A12" s="181" t="s">
        <v>90</v>
      </c>
      <c r="B12" s="182" t="s">
        <v>95</v>
      </c>
      <c r="C12" s="183">
        <v>693197</v>
      </c>
      <c r="D12" s="184">
        <v>545653</v>
      </c>
      <c r="E12" s="185">
        <v>-147544</v>
      </c>
      <c r="F12" s="186">
        <v>-21.28456989860025</v>
      </c>
      <c r="G12" s="187">
        <v>0</v>
      </c>
      <c r="H12" s="184">
        <v>0</v>
      </c>
      <c r="I12" s="185">
        <v>0</v>
      </c>
      <c r="J12" s="186" t="s">
        <v>151</v>
      </c>
      <c r="K12" s="187">
        <v>26762</v>
      </c>
      <c r="L12" s="184">
        <v>27349</v>
      </c>
      <c r="M12" s="185">
        <v>587</v>
      </c>
      <c r="N12" s="186">
        <v>2.193408564382338</v>
      </c>
      <c r="O12" s="152"/>
    </row>
    <row r="13" spans="1:15" s="138" customFormat="1" ht="19.5" customHeight="1" x14ac:dyDescent="0.25">
      <c r="A13" s="181" t="s">
        <v>90</v>
      </c>
      <c r="B13" s="182" t="s">
        <v>96</v>
      </c>
      <c r="C13" s="183">
        <v>217394</v>
      </c>
      <c r="D13" s="184">
        <v>190424</v>
      </c>
      <c r="E13" s="185">
        <v>-26970</v>
      </c>
      <c r="F13" s="186">
        <v>-12.406046165027551</v>
      </c>
      <c r="G13" s="187">
        <v>0</v>
      </c>
      <c r="H13" s="184">
        <v>0</v>
      </c>
      <c r="I13" s="185">
        <v>0</v>
      </c>
      <c r="J13" s="186" t="s">
        <v>151</v>
      </c>
      <c r="K13" s="187">
        <v>11310</v>
      </c>
      <c r="L13" s="184">
        <v>12021</v>
      </c>
      <c r="M13" s="185">
        <v>711</v>
      </c>
      <c r="N13" s="186">
        <v>6.2864721485411081</v>
      </c>
      <c r="O13" s="152"/>
    </row>
    <row r="14" spans="1:15" s="138" customFormat="1" ht="19.5" customHeight="1" x14ac:dyDescent="0.25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1011721</v>
      </c>
      <c r="H14" s="184">
        <v>711807</v>
      </c>
      <c r="I14" s="185">
        <v>-299914</v>
      </c>
      <c r="J14" s="186">
        <v>-29.643943340110571</v>
      </c>
      <c r="K14" s="187">
        <v>28825</v>
      </c>
      <c r="L14" s="184">
        <v>26374</v>
      </c>
      <c r="M14" s="185">
        <v>-2451</v>
      </c>
      <c r="N14" s="186">
        <v>-8.503035559410236</v>
      </c>
      <c r="O14" s="152"/>
    </row>
    <row r="15" spans="1:15" s="138" customFormat="1" ht="19.5" customHeight="1" x14ac:dyDescent="0.25">
      <c r="A15" s="181" t="s">
        <v>90</v>
      </c>
      <c r="B15" s="182" t="s">
        <v>98</v>
      </c>
      <c r="C15" s="183">
        <v>1435734</v>
      </c>
      <c r="D15" s="184">
        <v>1522291</v>
      </c>
      <c r="E15" s="185">
        <v>86557</v>
      </c>
      <c r="F15" s="186">
        <v>6.0287629881301124</v>
      </c>
      <c r="G15" s="187">
        <v>0</v>
      </c>
      <c r="H15" s="184">
        <v>0</v>
      </c>
      <c r="I15" s="185">
        <v>0</v>
      </c>
      <c r="J15" s="186" t="s">
        <v>151</v>
      </c>
      <c r="K15" s="187">
        <v>110</v>
      </c>
      <c r="L15" s="184">
        <v>458</v>
      </c>
      <c r="M15" s="185">
        <v>348</v>
      </c>
      <c r="N15" s="186">
        <v>316.36363636363637</v>
      </c>
      <c r="O15" s="152"/>
    </row>
    <row r="16" spans="1:15" s="138" customFormat="1" ht="19.5" customHeight="1" x14ac:dyDescent="0.25">
      <c r="A16" s="181" t="s">
        <v>90</v>
      </c>
      <c r="B16" s="182" t="s">
        <v>99</v>
      </c>
      <c r="C16" s="183">
        <v>391536</v>
      </c>
      <c r="D16" s="184">
        <v>290109</v>
      </c>
      <c r="E16" s="185">
        <v>-101427</v>
      </c>
      <c r="F16" s="186">
        <v>-25.904897633934041</v>
      </c>
      <c r="G16" s="187">
        <v>0</v>
      </c>
      <c r="H16" s="184">
        <v>0</v>
      </c>
      <c r="I16" s="185">
        <v>0</v>
      </c>
      <c r="J16" s="186" t="s">
        <v>151</v>
      </c>
      <c r="K16" s="187">
        <v>64802</v>
      </c>
      <c r="L16" s="184">
        <v>72547</v>
      </c>
      <c r="M16" s="185">
        <v>7745</v>
      </c>
      <c r="N16" s="186">
        <v>11.951791611370011</v>
      </c>
      <c r="O16" s="152"/>
    </row>
    <row r="17" spans="1:15" s="138" customFormat="1" ht="19.5" customHeight="1" x14ac:dyDescent="0.25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369046</v>
      </c>
      <c r="H17" s="184">
        <v>591618</v>
      </c>
      <c r="I17" s="185">
        <v>222572</v>
      </c>
      <c r="J17" s="186">
        <v>60.310096844295828</v>
      </c>
      <c r="K17" s="187">
        <v>2697</v>
      </c>
      <c r="L17" s="184">
        <v>20295</v>
      </c>
      <c r="M17" s="185">
        <v>17598</v>
      </c>
      <c r="N17" s="186">
        <v>652.50278086763069</v>
      </c>
      <c r="O17" s="152"/>
    </row>
    <row r="18" spans="1:15" s="138" customFormat="1" ht="19.5" customHeight="1" x14ac:dyDescent="0.25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529090</v>
      </c>
      <c r="H18" s="184">
        <v>527981</v>
      </c>
      <c r="I18" s="185">
        <v>-1109</v>
      </c>
      <c r="J18" s="186">
        <v>-0.20960517114291119</v>
      </c>
      <c r="K18" s="187">
        <v>167751</v>
      </c>
      <c r="L18" s="184">
        <v>184753</v>
      </c>
      <c r="M18" s="185">
        <v>17002</v>
      </c>
      <c r="N18" s="186">
        <v>10.13525999845008</v>
      </c>
      <c r="O18" s="152"/>
    </row>
    <row r="19" spans="1:15" s="138" customFormat="1" ht="19.5" customHeight="1" x14ac:dyDescent="0.25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135812</v>
      </c>
      <c r="H19" s="184">
        <v>91156</v>
      </c>
      <c r="I19" s="185">
        <v>-44656</v>
      </c>
      <c r="J19" s="186">
        <v>-32.880746914852878</v>
      </c>
      <c r="K19" s="187">
        <v>170225</v>
      </c>
      <c r="L19" s="184">
        <v>113646</v>
      </c>
      <c r="M19" s="185">
        <v>-56579</v>
      </c>
      <c r="N19" s="186">
        <v>-33.237773535027173</v>
      </c>
      <c r="O19" s="152"/>
    </row>
    <row r="20" spans="1:15" s="138" customFormat="1" ht="19.5" customHeight="1" x14ac:dyDescent="0.25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29362</v>
      </c>
      <c r="H20" s="184">
        <v>31379</v>
      </c>
      <c r="I20" s="185">
        <v>2017</v>
      </c>
      <c r="J20" s="186">
        <v>6.8694230638239873</v>
      </c>
      <c r="K20" s="187">
        <v>1250180</v>
      </c>
      <c r="L20" s="184">
        <v>1025409</v>
      </c>
      <c r="M20" s="185">
        <v>-224771</v>
      </c>
      <c r="N20" s="186">
        <v>-17.97909101089444</v>
      </c>
      <c r="O20" s="152"/>
    </row>
    <row r="21" spans="1:15" s="138" customFormat="1" ht="19.5" customHeight="1" x14ac:dyDescent="0.25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297786</v>
      </c>
      <c r="L21" s="184">
        <v>315613</v>
      </c>
      <c r="M21" s="185">
        <v>17827</v>
      </c>
      <c r="N21" s="186">
        <v>5.9865138052158224</v>
      </c>
      <c r="O21" s="152"/>
    </row>
    <row r="22" spans="1:15" s="138" customFormat="1" ht="19.5" customHeight="1" x14ac:dyDescent="0.25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26292</v>
      </c>
      <c r="H22" s="184">
        <v>42333</v>
      </c>
      <c r="I22" s="185">
        <v>16041</v>
      </c>
      <c r="J22" s="186">
        <v>61.010953902327721</v>
      </c>
      <c r="K22" s="187">
        <v>30674</v>
      </c>
      <c r="L22" s="184">
        <v>24416</v>
      </c>
      <c r="M22" s="185">
        <v>-6258</v>
      </c>
      <c r="N22" s="186">
        <v>-20.40164308534915</v>
      </c>
      <c r="O22" s="152"/>
    </row>
    <row r="23" spans="1:15" s="138" customFormat="1" ht="19.5" customHeight="1" x14ac:dyDescent="0.25">
      <c r="A23" s="181" t="s">
        <v>106</v>
      </c>
      <c r="B23" s="182" t="s">
        <v>108</v>
      </c>
      <c r="C23" s="183">
        <v>3871</v>
      </c>
      <c r="D23" s="184">
        <v>7651</v>
      </c>
      <c r="E23" s="185">
        <v>3780</v>
      </c>
      <c r="F23" s="186">
        <v>97.649186256781206</v>
      </c>
      <c r="G23" s="187">
        <v>859960</v>
      </c>
      <c r="H23" s="184">
        <v>1062703</v>
      </c>
      <c r="I23" s="185">
        <v>202743</v>
      </c>
      <c r="J23" s="186">
        <v>23.575863993674119</v>
      </c>
      <c r="K23" s="187">
        <v>291926</v>
      </c>
      <c r="L23" s="184">
        <v>229197</v>
      </c>
      <c r="M23" s="185">
        <v>-62729</v>
      </c>
      <c r="N23" s="186">
        <v>-21.487979830505001</v>
      </c>
      <c r="O23" s="152"/>
    </row>
    <row r="24" spans="1:15" s="138" customFormat="1" ht="19.5" customHeight="1" x14ac:dyDescent="0.25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80147</v>
      </c>
      <c r="H24" s="184">
        <v>23059</v>
      </c>
      <c r="I24" s="185">
        <v>-57088</v>
      </c>
      <c r="J24" s="186">
        <v>-71.229116498434124</v>
      </c>
      <c r="K24" s="187">
        <v>103</v>
      </c>
      <c r="L24" s="184">
        <v>3473</v>
      </c>
      <c r="M24" s="185">
        <v>3370</v>
      </c>
      <c r="N24" s="186">
        <v>3271.844660194175</v>
      </c>
      <c r="O24" s="152"/>
    </row>
    <row r="25" spans="1:15" s="138" customFormat="1" ht="19.5" customHeight="1" x14ac:dyDescent="0.25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43788</v>
      </c>
      <c r="H25" s="184">
        <v>19486</v>
      </c>
      <c r="I25" s="185">
        <v>-24302</v>
      </c>
      <c r="J25" s="186">
        <v>-55.499223531561157</v>
      </c>
      <c r="K25" s="187">
        <v>10550</v>
      </c>
      <c r="L25" s="184">
        <v>16252</v>
      </c>
      <c r="M25" s="185">
        <v>5702</v>
      </c>
      <c r="N25" s="186">
        <v>54.047393364928922</v>
      </c>
      <c r="O25" s="152"/>
    </row>
    <row r="26" spans="1:15" s="138" customFormat="1" ht="19.5" customHeight="1" x14ac:dyDescent="0.25">
      <c r="A26" s="181" t="s">
        <v>109</v>
      </c>
      <c r="B26" s="182" t="s">
        <v>112</v>
      </c>
      <c r="C26" s="183">
        <v>8249</v>
      </c>
      <c r="D26" s="184">
        <v>36663</v>
      </c>
      <c r="E26" s="185">
        <v>28414</v>
      </c>
      <c r="F26" s="186">
        <v>344.45387319675109</v>
      </c>
      <c r="G26" s="187">
        <v>326381</v>
      </c>
      <c r="H26" s="184">
        <v>286781</v>
      </c>
      <c r="I26" s="185">
        <v>-39600</v>
      </c>
      <c r="J26" s="186">
        <v>-12.13305921606957</v>
      </c>
      <c r="K26" s="187">
        <v>161870</v>
      </c>
      <c r="L26" s="184">
        <v>169471</v>
      </c>
      <c r="M26" s="185">
        <v>7601</v>
      </c>
      <c r="N26" s="186">
        <v>4.6957434978686621</v>
      </c>
      <c r="O26" s="152"/>
    </row>
    <row r="27" spans="1:15" s="138" customFormat="1" ht="19.5" customHeight="1" x14ac:dyDescent="0.25">
      <c r="A27" s="181" t="s">
        <v>113</v>
      </c>
      <c r="B27" s="182" t="s">
        <v>114</v>
      </c>
      <c r="C27" s="183">
        <v>1525611</v>
      </c>
      <c r="D27" s="184">
        <v>1749501</v>
      </c>
      <c r="E27" s="185">
        <v>223890</v>
      </c>
      <c r="F27" s="186">
        <v>14.67543167950414</v>
      </c>
      <c r="G27" s="187">
        <v>184644</v>
      </c>
      <c r="H27" s="184">
        <v>199773</v>
      </c>
      <c r="I27" s="185">
        <v>15129</v>
      </c>
      <c r="J27" s="186">
        <v>8.1936049912263655</v>
      </c>
      <c r="K27" s="187">
        <v>1735016</v>
      </c>
      <c r="L27" s="184">
        <v>2093200</v>
      </c>
      <c r="M27" s="185">
        <v>358184</v>
      </c>
      <c r="N27" s="186">
        <v>20.644420570184948</v>
      </c>
      <c r="O27" s="152"/>
    </row>
    <row r="28" spans="1:15" s="138" customFormat="1" ht="19.5" customHeight="1" x14ac:dyDescent="0.25">
      <c r="A28" s="181" t="s">
        <v>115</v>
      </c>
      <c r="B28" s="182" t="s">
        <v>116</v>
      </c>
      <c r="C28" s="183">
        <v>131236</v>
      </c>
      <c r="D28" s="184">
        <v>134535</v>
      </c>
      <c r="E28" s="185">
        <v>3299</v>
      </c>
      <c r="F28" s="186">
        <v>2.513791947331526</v>
      </c>
      <c r="G28" s="187">
        <v>12352</v>
      </c>
      <c r="H28" s="184">
        <v>14380</v>
      </c>
      <c r="I28" s="185">
        <v>2028</v>
      </c>
      <c r="J28" s="186">
        <v>16.418393782383419</v>
      </c>
      <c r="K28" s="187">
        <v>14216</v>
      </c>
      <c r="L28" s="184">
        <v>7306</v>
      </c>
      <c r="M28" s="185">
        <v>-6910</v>
      </c>
      <c r="N28" s="186">
        <v>-48.607203151378727</v>
      </c>
      <c r="O28" s="152"/>
    </row>
    <row r="29" spans="1:15" s="138" customFormat="1" ht="19.5" customHeight="1" x14ac:dyDescent="0.25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411504</v>
      </c>
      <c r="H29" s="184">
        <v>508166</v>
      </c>
      <c r="I29" s="185">
        <v>96662</v>
      </c>
      <c r="J29" s="186">
        <v>23.489929624013371</v>
      </c>
      <c r="K29" s="187">
        <v>85696</v>
      </c>
      <c r="L29" s="184">
        <v>107652</v>
      </c>
      <c r="M29" s="185">
        <v>21956</v>
      </c>
      <c r="N29" s="186">
        <v>25.62079910380881</v>
      </c>
      <c r="O29" s="152"/>
    </row>
    <row r="30" spans="1:15" s="138" customFormat="1" ht="19.5" customHeight="1" x14ac:dyDescent="0.25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163453</v>
      </c>
      <c r="H30" s="184">
        <v>36213</v>
      </c>
      <c r="I30" s="185">
        <v>-127240</v>
      </c>
      <c r="J30" s="186">
        <v>-77.845007433329457</v>
      </c>
      <c r="K30" s="187">
        <v>1334730</v>
      </c>
      <c r="L30" s="184">
        <v>1435541</v>
      </c>
      <c r="M30" s="185">
        <v>100811</v>
      </c>
      <c r="N30" s="186">
        <v>7.5529133232938506</v>
      </c>
      <c r="O30" s="152"/>
    </row>
    <row r="31" spans="1:15" s="138" customFormat="1" ht="19.5" customHeight="1" x14ac:dyDescent="0.25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2424192</v>
      </c>
      <c r="H31" s="184">
        <v>1408551</v>
      </c>
      <c r="I31" s="185">
        <v>-1015641</v>
      </c>
      <c r="J31" s="186">
        <v>-41.89606268810391</v>
      </c>
      <c r="K31" s="187">
        <v>237470</v>
      </c>
      <c r="L31" s="184">
        <v>162148</v>
      </c>
      <c r="M31" s="185">
        <v>-75322</v>
      </c>
      <c r="N31" s="186">
        <v>-31.718532867309548</v>
      </c>
      <c r="O31" s="152"/>
    </row>
    <row r="32" spans="1:15" s="138" customFormat="1" ht="19.5" customHeight="1" x14ac:dyDescent="0.25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337766</v>
      </c>
      <c r="H32" s="184">
        <v>216635</v>
      </c>
      <c r="I32" s="185">
        <v>-121131</v>
      </c>
      <c r="J32" s="186">
        <v>-35.862401781114741</v>
      </c>
      <c r="K32" s="187">
        <v>77554</v>
      </c>
      <c r="L32" s="184">
        <v>17328</v>
      </c>
      <c r="M32" s="185">
        <v>-60226</v>
      </c>
      <c r="N32" s="186">
        <v>-77.656858447017555</v>
      </c>
      <c r="O32" s="152"/>
    </row>
    <row r="33" spans="1:15" s="138" customFormat="1" ht="19.5" customHeight="1" x14ac:dyDescent="0.25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54581</v>
      </c>
      <c r="H33" s="184">
        <v>4400</v>
      </c>
      <c r="I33" s="185">
        <v>-50181</v>
      </c>
      <c r="J33" s="186">
        <v>-91.938586687675198</v>
      </c>
      <c r="K33" s="187">
        <v>1059098</v>
      </c>
      <c r="L33" s="184">
        <v>896706</v>
      </c>
      <c r="M33" s="185">
        <v>-162392</v>
      </c>
      <c r="N33" s="186">
        <v>-15.333047555561439</v>
      </c>
      <c r="O33" s="152"/>
    </row>
    <row r="34" spans="1:15" s="138" customFormat="1" ht="19.5" customHeight="1" x14ac:dyDescent="0.25">
      <c r="A34" s="181" t="s">
        <v>119</v>
      </c>
      <c r="B34" s="182" t="s">
        <v>123</v>
      </c>
      <c r="C34" s="183">
        <v>20924</v>
      </c>
      <c r="D34" s="184">
        <v>12199</v>
      </c>
      <c r="E34" s="185">
        <v>-8725</v>
      </c>
      <c r="F34" s="186">
        <v>-41.698528006117378</v>
      </c>
      <c r="G34" s="187">
        <v>0</v>
      </c>
      <c r="H34" s="184">
        <v>0</v>
      </c>
      <c r="I34" s="185">
        <v>0</v>
      </c>
      <c r="J34" s="186" t="s">
        <v>151</v>
      </c>
      <c r="K34" s="187">
        <v>663426</v>
      </c>
      <c r="L34" s="184">
        <v>673170</v>
      </c>
      <c r="M34" s="185">
        <v>9744</v>
      </c>
      <c r="N34" s="186">
        <v>1.4687395429181289</v>
      </c>
      <c r="O34" s="152"/>
    </row>
    <row r="35" spans="1:15" s="138" customFormat="1" ht="19.5" customHeight="1" x14ac:dyDescent="0.25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256108</v>
      </c>
      <c r="L35" s="184">
        <v>300154</v>
      </c>
      <c r="M35" s="185">
        <v>44046</v>
      </c>
      <c r="N35" s="186">
        <v>17.19821325378356</v>
      </c>
      <c r="O35" s="152"/>
    </row>
    <row r="36" spans="1:15" s="138" customFormat="1" ht="19.5" customHeight="1" x14ac:dyDescent="0.25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379044</v>
      </c>
      <c r="L36" s="184">
        <v>416608</v>
      </c>
      <c r="M36" s="185">
        <v>37564</v>
      </c>
      <c r="N36" s="186">
        <v>9.9101951224659928</v>
      </c>
      <c r="O36" s="152"/>
    </row>
    <row r="37" spans="1:15" s="138" customFormat="1" ht="19.5" customHeight="1" x14ac:dyDescent="0.25">
      <c r="A37" s="181" t="s">
        <v>119</v>
      </c>
      <c r="B37" s="182" t="s">
        <v>126</v>
      </c>
      <c r="C37" s="183">
        <v>395037</v>
      </c>
      <c r="D37" s="184">
        <v>398493</v>
      </c>
      <c r="E37" s="185">
        <v>3456</v>
      </c>
      <c r="F37" s="186">
        <v>0.87485476044015797</v>
      </c>
      <c r="G37" s="187">
        <v>0</v>
      </c>
      <c r="H37" s="184">
        <v>0</v>
      </c>
      <c r="I37" s="185">
        <v>0</v>
      </c>
      <c r="J37" s="186" t="s">
        <v>151</v>
      </c>
      <c r="K37" s="187">
        <v>187015</v>
      </c>
      <c r="L37" s="184">
        <v>211460</v>
      </c>
      <c r="M37" s="185">
        <v>24445</v>
      </c>
      <c r="N37" s="186">
        <v>13.071144025880271</v>
      </c>
      <c r="O37" s="152"/>
    </row>
    <row r="38" spans="1:15" s="138" customFormat="1" ht="19.5" customHeight="1" x14ac:dyDescent="0.25">
      <c r="A38" s="181" t="s">
        <v>119</v>
      </c>
      <c r="B38" s="182" t="s">
        <v>127</v>
      </c>
      <c r="C38" s="183">
        <v>41260</v>
      </c>
      <c r="D38" s="184">
        <v>10027</v>
      </c>
      <c r="E38" s="185">
        <v>-31233</v>
      </c>
      <c r="F38" s="186">
        <v>-75.698012603005338</v>
      </c>
      <c r="G38" s="187">
        <v>74706</v>
      </c>
      <c r="H38" s="184">
        <v>35469</v>
      </c>
      <c r="I38" s="185">
        <v>-39237</v>
      </c>
      <c r="J38" s="186">
        <v>-52.521885792305838</v>
      </c>
      <c r="K38" s="187">
        <v>1881957</v>
      </c>
      <c r="L38" s="184">
        <v>1653660</v>
      </c>
      <c r="M38" s="185">
        <v>-228297</v>
      </c>
      <c r="N38" s="186">
        <v>-12.13082976922426</v>
      </c>
      <c r="O38" s="152"/>
    </row>
    <row r="39" spans="1:15" s="138" customFormat="1" ht="19.5" customHeight="1" x14ac:dyDescent="0.25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0</v>
      </c>
      <c r="H39" s="184">
        <v>0</v>
      </c>
      <c r="I39" s="185">
        <v>0</v>
      </c>
      <c r="J39" s="186" t="s">
        <v>151</v>
      </c>
      <c r="K39" s="187">
        <v>255766</v>
      </c>
      <c r="L39" s="184">
        <v>262748</v>
      </c>
      <c r="M39" s="185">
        <v>6982</v>
      </c>
      <c r="N39" s="186">
        <v>2.7298389934549618</v>
      </c>
      <c r="O39" s="152"/>
    </row>
    <row r="40" spans="1:15" s="138" customFormat="1" ht="19.5" customHeight="1" x14ac:dyDescent="0.25">
      <c r="A40" s="181" t="s">
        <v>119</v>
      </c>
      <c r="B40" s="182" t="s">
        <v>129</v>
      </c>
      <c r="C40" s="183">
        <v>0</v>
      </c>
      <c r="D40" s="184">
        <v>0</v>
      </c>
      <c r="E40" s="185">
        <v>0</v>
      </c>
      <c r="F40" s="186" t="s">
        <v>151</v>
      </c>
      <c r="G40" s="187">
        <v>425740</v>
      </c>
      <c r="H40" s="184">
        <v>347994</v>
      </c>
      <c r="I40" s="185">
        <v>-77746</v>
      </c>
      <c r="J40" s="186">
        <v>-18.261380185089489</v>
      </c>
      <c r="K40" s="187">
        <v>257766</v>
      </c>
      <c r="L40" s="184">
        <v>409515</v>
      </c>
      <c r="M40" s="185">
        <v>151749</v>
      </c>
      <c r="N40" s="186">
        <v>58.870836339936233</v>
      </c>
      <c r="O40" s="152"/>
    </row>
    <row r="41" spans="1:15" s="138" customFormat="1" ht="19.5" customHeight="1" x14ac:dyDescent="0.25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57751</v>
      </c>
      <c r="H41" s="184">
        <v>13700</v>
      </c>
      <c r="I41" s="185">
        <v>-44051</v>
      </c>
      <c r="J41" s="186">
        <v>-76.277467056847499</v>
      </c>
      <c r="K41" s="187">
        <v>389790</v>
      </c>
      <c r="L41" s="184">
        <v>392372</v>
      </c>
      <c r="M41" s="185">
        <v>2582</v>
      </c>
      <c r="N41" s="186">
        <v>0.66240796326226814</v>
      </c>
      <c r="O41" s="152"/>
    </row>
    <row r="42" spans="1:15" s="138" customFormat="1" ht="19.5" customHeight="1" x14ac:dyDescent="0.25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979156</v>
      </c>
      <c r="L42" s="184">
        <v>864291</v>
      </c>
      <c r="M42" s="185">
        <v>-114865</v>
      </c>
      <c r="N42" s="186">
        <v>-11.73102141027579</v>
      </c>
      <c r="O42" s="152"/>
    </row>
    <row r="43" spans="1:15" s="138" customFormat="1" ht="19.5" customHeight="1" x14ac:dyDescent="0.25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997730</v>
      </c>
      <c r="L43" s="184">
        <v>1065029</v>
      </c>
      <c r="M43" s="185">
        <v>67299</v>
      </c>
      <c r="N43" s="186">
        <v>6.7452116304010161</v>
      </c>
      <c r="O43" s="152"/>
    </row>
    <row r="44" spans="1:15" s="138" customFormat="1" ht="19.5" customHeight="1" x14ac:dyDescent="0.25">
      <c r="A44" s="181" t="s">
        <v>130</v>
      </c>
      <c r="B44" s="182" t="s">
        <v>134</v>
      </c>
      <c r="C44" s="183">
        <v>0</v>
      </c>
      <c r="D44" s="184">
        <v>30</v>
      </c>
      <c r="E44" s="185">
        <v>30</v>
      </c>
      <c r="F44" s="186" t="s">
        <v>151</v>
      </c>
      <c r="G44" s="187">
        <v>13576</v>
      </c>
      <c r="H44" s="184">
        <v>0</v>
      </c>
      <c r="I44" s="185">
        <v>-13576</v>
      </c>
      <c r="J44" s="186">
        <v>-100</v>
      </c>
      <c r="K44" s="187">
        <v>2092047</v>
      </c>
      <c r="L44" s="184">
        <v>2356404</v>
      </c>
      <c r="M44" s="185">
        <v>264357</v>
      </c>
      <c r="N44" s="186">
        <v>12.636283984059631</v>
      </c>
      <c r="O44" s="152"/>
    </row>
    <row r="45" spans="1:15" s="138" customFormat="1" ht="19.5" customHeight="1" x14ac:dyDescent="0.25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814028</v>
      </c>
      <c r="L45" s="184">
        <v>669620</v>
      </c>
      <c r="M45" s="185">
        <v>-144408</v>
      </c>
      <c r="N45" s="186">
        <v>-17.739930321807108</v>
      </c>
      <c r="O45" s="152"/>
    </row>
    <row r="46" spans="1:15" s="138" customFormat="1" ht="19.5" customHeight="1" x14ac:dyDescent="0.25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2258201</v>
      </c>
      <c r="L46" s="184">
        <v>2351098</v>
      </c>
      <c r="M46" s="185">
        <v>92897</v>
      </c>
      <c r="N46" s="186">
        <v>4.1137613525102523</v>
      </c>
      <c r="O46" s="152"/>
    </row>
    <row r="47" spans="1:15" s="138" customFormat="1" ht="19.5" customHeight="1" x14ac:dyDescent="0.25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2829407</v>
      </c>
      <c r="L47" s="184">
        <v>2910014</v>
      </c>
      <c r="M47" s="185">
        <v>80607</v>
      </c>
      <c r="N47" s="186">
        <v>2.8489008474213899</v>
      </c>
      <c r="O47" s="152"/>
    </row>
    <row r="48" spans="1:15" ht="19.5" customHeight="1" x14ac:dyDescent="0.25">
      <c r="A48" s="272" t="s">
        <v>162</v>
      </c>
      <c r="B48" s="272"/>
      <c r="C48" s="175">
        <f>SUM(C8:C47)</f>
        <v>15735833</v>
      </c>
      <c r="D48" s="175">
        <f>SUM(D8:D47)</f>
        <v>14053536</v>
      </c>
      <c r="E48" s="175">
        <f>D48-C48</f>
        <v>-1682297</v>
      </c>
      <c r="F48" s="176">
        <f t="shared" ref="F48" si="0">((D48*100/C48)-100)</f>
        <v>-10.690867143798485</v>
      </c>
      <c r="G48" s="175">
        <f>SUM(G8:G47)</f>
        <v>7571864</v>
      </c>
      <c r="H48" s="175">
        <f>SUM(H8:H47)</f>
        <v>6173584</v>
      </c>
      <c r="I48" s="175">
        <f>H48-G48</f>
        <v>-1398280</v>
      </c>
      <c r="J48" s="176">
        <f t="shared" ref="J48" si="1">((H48*100/G48)-100)</f>
        <v>-18.466787042133873</v>
      </c>
      <c r="K48" s="175">
        <f>SUM(K8:K47)</f>
        <v>21337429</v>
      </c>
      <c r="L48" s="175">
        <f>SUM(L8:L47)</f>
        <v>21534908</v>
      </c>
      <c r="M48" s="175">
        <f>L48-K48</f>
        <v>197479</v>
      </c>
      <c r="N48" s="176">
        <f t="shared" ref="N48" si="2">((L48*100/K48)-100)</f>
        <v>0.92550512997605949</v>
      </c>
    </row>
    <row r="49" spans="1:14" ht="15" customHeight="1" x14ac:dyDescent="0.25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 x14ac:dyDescent="0.25">
      <c r="D53" s="134"/>
    </row>
    <row r="54" spans="1:14" x14ac:dyDescent="0.25">
      <c r="C54" s="137"/>
      <c r="D54" s="133"/>
      <c r="E54" s="135"/>
    </row>
    <row r="55" spans="1:14" x14ac:dyDescent="0.25">
      <c r="D55" s="136"/>
    </row>
    <row r="62" spans="1:14" x14ac:dyDescent="0.25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70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9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6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EBD63-BFD3-4BFE-BF86-E6BC82911C4E}">
  <sheetPr codeName="Hoja6">
    <pageSetUpPr fitToPage="1"/>
  </sheetPr>
  <dimension ref="A1:AA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 x14ac:dyDescent="0.35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 x14ac:dyDescent="0.3">
      <c r="A2" s="139"/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 x14ac:dyDescent="0.3">
      <c r="H3" s="3"/>
      <c r="I3" s="3"/>
      <c r="J3" s="3"/>
      <c r="K3" s="3"/>
      <c r="L3" s="3"/>
      <c r="M3" s="3"/>
    </row>
    <row r="4" spans="1:27" ht="15.6" customHeight="1" x14ac:dyDescent="0.25">
      <c r="A4" s="31" t="s">
        <v>51</v>
      </c>
    </row>
    <row r="5" spans="1:27" ht="15.6" customHeight="1" x14ac:dyDescent="0.25">
      <c r="A5" s="279" t="s">
        <v>1</v>
      </c>
      <c r="B5" s="266" t="s">
        <v>155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27" ht="15.6" customHeight="1" x14ac:dyDescent="0.25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27" ht="15.6" customHeight="1" x14ac:dyDescent="0.25">
      <c r="A7" s="188" t="s">
        <v>18</v>
      </c>
      <c r="B7" s="189">
        <v>1159413.912</v>
      </c>
      <c r="C7" s="189">
        <v>780340.89399999997</v>
      </c>
      <c r="D7" s="189">
        <v>1159413.912</v>
      </c>
      <c r="E7" s="189">
        <v>780340.89399999997</v>
      </c>
      <c r="F7" s="190">
        <v>-32.695227655677833</v>
      </c>
      <c r="G7" s="37"/>
    </row>
    <row r="8" spans="1:27" ht="15.6" customHeight="1" x14ac:dyDescent="0.25">
      <c r="A8" s="188" t="s">
        <v>11</v>
      </c>
      <c r="B8" s="189">
        <v>205184.489</v>
      </c>
      <c r="C8" s="189">
        <v>210393</v>
      </c>
      <c r="D8" s="189">
        <v>205184.489</v>
      </c>
      <c r="E8" s="189">
        <v>210393</v>
      </c>
      <c r="F8" s="190">
        <v>2.5384526020385469</v>
      </c>
      <c r="G8" s="6"/>
    </row>
    <row r="9" spans="1:27" ht="15.6" customHeight="1" x14ac:dyDescent="0.25">
      <c r="A9" s="188" t="s">
        <v>8</v>
      </c>
      <c r="B9" s="189">
        <v>390300.505</v>
      </c>
      <c r="C9" s="189">
        <v>356627.13699999999</v>
      </c>
      <c r="D9" s="189">
        <v>390300.505</v>
      </c>
      <c r="E9" s="189">
        <v>356627.13699999999</v>
      </c>
      <c r="F9" s="190">
        <v>-8.6275491752182205</v>
      </c>
      <c r="G9" s="6"/>
    </row>
    <row r="10" spans="1:27" ht="15.6" customHeight="1" x14ac:dyDescent="0.25">
      <c r="A10" s="188" t="s">
        <v>10</v>
      </c>
      <c r="B10" s="189">
        <v>383150.14600000001</v>
      </c>
      <c r="C10" s="189">
        <v>370650.87800000003</v>
      </c>
      <c r="D10" s="189">
        <v>383150.14600000001</v>
      </c>
      <c r="E10" s="189">
        <v>370650.87800000003</v>
      </c>
      <c r="F10" s="190">
        <v>-3.262237566784052</v>
      </c>
    </row>
    <row r="11" spans="1:27" ht="15.6" customHeight="1" x14ac:dyDescent="0.25">
      <c r="A11" s="188" t="s">
        <v>9</v>
      </c>
      <c r="B11" s="189">
        <v>9054063.5370000005</v>
      </c>
      <c r="C11" s="189">
        <v>8171722.0489999996</v>
      </c>
      <c r="D11" s="189">
        <v>9054063.5370000005</v>
      </c>
      <c r="E11" s="189">
        <v>8171722.0489999996</v>
      </c>
      <c r="F11" s="190">
        <v>-9.7452539889327596</v>
      </c>
    </row>
    <row r="12" spans="1:27" ht="15.6" customHeight="1" x14ac:dyDescent="0.25">
      <c r="A12" s="188" t="s">
        <v>6</v>
      </c>
      <c r="B12" s="189">
        <v>406987.62900000002</v>
      </c>
      <c r="C12" s="189">
        <v>471512.076</v>
      </c>
      <c r="D12" s="189">
        <v>406987.62900000002</v>
      </c>
      <c r="E12" s="189">
        <v>471512.076</v>
      </c>
      <c r="F12" s="190">
        <v>15.854154377748911</v>
      </c>
    </row>
    <row r="13" spans="1:27" ht="15.6" customHeight="1" x14ac:dyDescent="0.25">
      <c r="A13" s="188" t="s">
        <v>175</v>
      </c>
      <c r="B13" s="189">
        <v>1113748.737</v>
      </c>
      <c r="C13" s="189">
        <v>1242594.0330000001</v>
      </c>
      <c r="D13" s="189">
        <v>1113748.737</v>
      </c>
      <c r="E13" s="189">
        <v>1242594.0330000001</v>
      </c>
      <c r="F13" s="190">
        <v>11.56861433100778</v>
      </c>
    </row>
    <row r="14" spans="1:27" ht="15.6" customHeight="1" x14ac:dyDescent="0.25">
      <c r="A14" s="188" t="s">
        <v>148</v>
      </c>
      <c r="B14" s="189">
        <v>5048759.2080000006</v>
      </c>
      <c r="C14" s="189">
        <v>4800962.4479999999</v>
      </c>
      <c r="D14" s="189">
        <v>5048759.2080000006</v>
      </c>
      <c r="E14" s="189">
        <v>4800962.4479999999</v>
      </c>
      <c r="F14" s="190">
        <v>-4.9080724548588961</v>
      </c>
    </row>
    <row r="15" spans="1:27" ht="15.6" customHeight="1" x14ac:dyDescent="0.25">
      <c r="A15" s="188" t="s">
        <v>145</v>
      </c>
      <c r="B15" s="189">
        <v>2993746</v>
      </c>
      <c r="C15" s="189">
        <v>2388449</v>
      </c>
      <c r="D15" s="189">
        <v>2993746</v>
      </c>
      <c r="E15" s="189">
        <v>2388449</v>
      </c>
      <c r="F15" s="190">
        <v>-20.218715949850122</v>
      </c>
    </row>
    <row r="16" spans="1:27" ht="15.6" customHeight="1" x14ac:dyDescent="0.5">
      <c r="A16" s="188" t="s">
        <v>144</v>
      </c>
      <c r="B16" s="189">
        <v>3086965.3640000001</v>
      </c>
      <c r="C16" s="189">
        <v>3156461.6510000001</v>
      </c>
      <c r="D16" s="189">
        <v>3086965.3640000001</v>
      </c>
      <c r="E16" s="189">
        <v>3156461.6510000001</v>
      </c>
      <c r="F16" s="190">
        <v>2.2512817218638621</v>
      </c>
      <c r="G16" s="1"/>
    </row>
    <row r="17" spans="1:7" ht="15.6" customHeight="1" x14ac:dyDescent="0.35">
      <c r="A17" s="188" t="s">
        <v>150</v>
      </c>
      <c r="B17" s="189">
        <v>1052164.338</v>
      </c>
      <c r="C17" s="189">
        <v>1473236.83</v>
      </c>
      <c r="D17" s="189">
        <v>1052164.338</v>
      </c>
      <c r="E17" s="189">
        <v>1473236.83</v>
      </c>
      <c r="F17" s="190">
        <v>40.019650618494921</v>
      </c>
      <c r="G17" s="2"/>
    </row>
    <row r="18" spans="1:7" ht="15.6" customHeight="1" x14ac:dyDescent="0.25">
      <c r="A18" s="188" t="s">
        <v>147</v>
      </c>
      <c r="B18" s="189">
        <v>177268</v>
      </c>
      <c r="C18" s="189">
        <v>148028</v>
      </c>
      <c r="D18" s="189">
        <v>177268</v>
      </c>
      <c r="E18" s="189">
        <v>148028</v>
      </c>
      <c r="F18" s="190">
        <v>-16.49479883566126</v>
      </c>
    </row>
    <row r="19" spans="1:7" ht="15.6" customHeight="1" x14ac:dyDescent="0.25">
      <c r="A19" s="188" t="s">
        <v>143</v>
      </c>
      <c r="B19" s="189">
        <v>619447.84000000008</v>
      </c>
      <c r="C19" s="189">
        <v>407582.25099999999</v>
      </c>
      <c r="D19" s="189">
        <v>619447.84000000008</v>
      </c>
      <c r="E19" s="189">
        <v>407582.25099999999</v>
      </c>
      <c r="F19" s="190">
        <v>-34.202329125887353</v>
      </c>
    </row>
    <row r="20" spans="1:7" ht="15.6" customHeight="1" x14ac:dyDescent="0.25">
      <c r="A20" s="188" t="s">
        <v>142</v>
      </c>
      <c r="B20" s="189">
        <v>1333997.575</v>
      </c>
      <c r="C20" s="189">
        <v>1342947.683</v>
      </c>
      <c r="D20" s="189">
        <v>1333997.575</v>
      </c>
      <c r="E20" s="189">
        <v>1342947.683</v>
      </c>
      <c r="F20" s="190">
        <v>0.67092385831359991</v>
      </c>
    </row>
    <row r="21" spans="1:7" ht="15.6" customHeight="1" x14ac:dyDescent="0.25">
      <c r="A21" s="188" t="s">
        <v>149</v>
      </c>
      <c r="B21" s="189">
        <v>3012889.281</v>
      </c>
      <c r="C21" s="189">
        <v>2574636.878</v>
      </c>
      <c r="D21" s="189">
        <v>3012889.281</v>
      </c>
      <c r="E21" s="189">
        <v>2574636.878</v>
      </c>
      <c r="F21" s="190">
        <v>-14.54591795867589</v>
      </c>
    </row>
    <row r="22" spans="1:7" ht="15.6" customHeight="1" x14ac:dyDescent="0.25">
      <c r="A22" s="188" t="s">
        <v>146</v>
      </c>
      <c r="B22" s="189">
        <v>2672260.8590000002</v>
      </c>
      <c r="C22" s="189">
        <v>3128047.59</v>
      </c>
      <c r="D22" s="189">
        <v>2672260.8590000002</v>
      </c>
      <c r="E22" s="189">
        <v>3128047.59</v>
      </c>
      <c r="F22" s="190">
        <v>17.056221493681651</v>
      </c>
    </row>
    <row r="23" spans="1:7" ht="15.6" customHeight="1" x14ac:dyDescent="0.25">
      <c r="A23" s="188" t="s">
        <v>165</v>
      </c>
      <c r="B23" s="189">
        <v>305480.46299999999</v>
      </c>
      <c r="C23" s="189">
        <v>401924.58899999998</v>
      </c>
      <c r="D23" s="189">
        <v>305480.46299999999</v>
      </c>
      <c r="E23" s="189">
        <v>401924.58899999998</v>
      </c>
      <c r="F23" s="190">
        <v>31.571291025573739</v>
      </c>
    </row>
    <row r="24" spans="1:7" ht="15.6" customHeight="1" x14ac:dyDescent="0.25">
      <c r="A24" s="188" t="s">
        <v>141</v>
      </c>
      <c r="B24" s="189">
        <v>302794.46299999999</v>
      </c>
      <c r="C24" s="189">
        <v>182895.15400000001</v>
      </c>
      <c r="D24" s="189">
        <v>302794.46299999999</v>
      </c>
      <c r="E24" s="189">
        <v>182895.15400000001</v>
      </c>
      <c r="F24" s="190">
        <v>-39.597589669266831</v>
      </c>
    </row>
    <row r="25" spans="1:7" ht="15.6" customHeight="1" x14ac:dyDescent="0.25">
      <c r="A25" s="188" t="s">
        <v>140</v>
      </c>
      <c r="B25" s="189">
        <v>42357</v>
      </c>
      <c r="C25" s="189">
        <v>44279</v>
      </c>
      <c r="D25" s="189">
        <v>42357</v>
      </c>
      <c r="E25" s="189">
        <v>44279</v>
      </c>
      <c r="F25" s="190">
        <v>4.537620700238449</v>
      </c>
    </row>
    <row r="26" spans="1:7" ht="15.6" customHeight="1" x14ac:dyDescent="0.25">
      <c r="A26" s="188" t="s">
        <v>152</v>
      </c>
      <c r="B26" s="189">
        <v>262891.63199999998</v>
      </c>
      <c r="C26" s="189">
        <v>209594.375</v>
      </c>
      <c r="D26" s="189">
        <v>262891.63199999998</v>
      </c>
      <c r="E26" s="189">
        <v>209594.375</v>
      </c>
      <c r="F26" s="190">
        <v>-20.27347032483711</v>
      </c>
    </row>
    <row r="27" spans="1:7" ht="15.6" customHeight="1" x14ac:dyDescent="0.25">
      <c r="A27" s="188" t="s">
        <v>173</v>
      </c>
      <c r="B27" s="189">
        <v>253860.25</v>
      </c>
      <c r="C27" s="189">
        <v>210552.973</v>
      </c>
      <c r="D27" s="189">
        <v>253860.25</v>
      </c>
      <c r="E27" s="189">
        <v>210552.973</v>
      </c>
      <c r="F27" s="190">
        <v>-17.05949513561103</v>
      </c>
    </row>
    <row r="28" spans="1:7" ht="15.6" customHeight="1" x14ac:dyDescent="0.25">
      <c r="A28" s="188" t="s">
        <v>177</v>
      </c>
      <c r="B28" s="189">
        <v>1166776.3200000001</v>
      </c>
      <c r="C28" s="189">
        <v>1276797.963</v>
      </c>
      <c r="D28" s="189">
        <v>1166776.3200000001</v>
      </c>
      <c r="E28" s="189">
        <v>1276797.963</v>
      </c>
      <c r="F28" s="190">
        <v>9.4295402738375742</v>
      </c>
    </row>
    <row r="29" spans="1:7" ht="15.6" customHeight="1" x14ac:dyDescent="0.25">
      <c r="A29" s="188" t="s">
        <v>178</v>
      </c>
      <c r="B29" s="189">
        <v>689918.74699999997</v>
      </c>
      <c r="C29" s="189">
        <v>416541.43599999999</v>
      </c>
      <c r="D29" s="189">
        <v>689918.74699999997</v>
      </c>
      <c r="E29" s="189">
        <v>416541.43599999999</v>
      </c>
      <c r="F29" s="190">
        <v>-39.624566253451867</v>
      </c>
    </row>
    <row r="30" spans="1:7" ht="15.6" customHeight="1" x14ac:dyDescent="0.25">
      <c r="A30" s="188" t="s">
        <v>179</v>
      </c>
      <c r="B30" s="189">
        <v>393658</v>
      </c>
      <c r="C30" s="189">
        <v>300661</v>
      </c>
      <c r="D30" s="189">
        <v>393658</v>
      </c>
      <c r="E30" s="189">
        <v>300661</v>
      </c>
      <c r="F30" s="190">
        <v>-23.623805435174688</v>
      </c>
    </row>
    <row r="31" spans="1:7" ht="15.6" customHeight="1" x14ac:dyDescent="0.25">
      <c r="A31" s="188" t="s">
        <v>180</v>
      </c>
      <c r="B31" s="189">
        <v>3090434.2009999999</v>
      </c>
      <c r="C31" s="189">
        <v>2334336.7740000002</v>
      </c>
      <c r="D31" s="189">
        <v>3090434.2009999999</v>
      </c>
      <c r="E31" s="189">
        <v>2334336.7740000002</v>
      </c>
      <c r="F31" s="190">
        <v>-24.465734515730571</v>
      </c>
    </row>
    <row r="32" spans="1:7" ht="15.6" customHeight="1" x14ac:dyDescent="0.25">
      <c r="A32" s="188" t="s">
        <v>181</v>
      </c>
      <c r="B32" s="189">
        <v>6330192.2369999997</v>
      </c>
      <c r="C32" s="189">
        <v>6074027.3569999998</v>
      </c>
      <c r="D32" s="189">
        <v>6330192.2369999997</v>
      </c>
      <c r="E32" s="189">
        <v>6074027.3569999998</v>
      </c>
      <c r="F32" s="190">
        <v>-4.046715651109551</v>
      </c>
    </row>
    <row r="33" spans="1:6" ht="15.6" customHeight="1" x14ac:dyDescent="0.25">
      <c r="A33" s="188" t="s">
        <v>182</v>
      </c>
      <c r="B33" s="189">
        <v>355890.37099999998</v>
      </c>
      <c r="C33" s="189">
        <v>329774.75400000002</v>
      </c>
      <c r="D33" s="189">
        <v>355890.37099999998</v>
      </c>
      <c r="E33" s="189">
        <v>329774.75400000002</v>
      </c>
      <c r="F33" s="190">
        <v>-7.3381072172924746</v>
      </c>
    </row>
    <row r="34" spans="1:6" ht="15.6" customHeight="1" x14ac:dyDescent="0.25">
      <c r="A34" s="188" t="s">
        <v>183</v>
      </c>
      <c r="B34" s="189">
        <v>99612</v>
      </c>
      <c r="C34" s="189">
        <v>91194</v>
      </c>
      <c r="D34" s="189">
        <v>99612</v>
      </c>
      <c r="E34" s="189">
        <v>91194</v>
      </c>
      <c r="F34" s="190">
        <v>-8.4507890615588508</v>
      </c>
    </row>
    <row r="35" spans="1:6" ht="15.6" customHeight="1" x14ac:dyDescent="0.25">
      <c r="A35" s="179" t="s">
        <v>153</v>
      </c>
      <c r="B35" s="178">
        <f>SUM(B7:B34)</f>
        <v>46004213.103999995</v>
      </c>
      <c r="C35" s="77">
        <f>SUM(C7:C34)</f>
        <v>42896771.773000002</v>
      </c>
      <c r="D35" s="76">
        <f>SUM(D7:D34)</f>
        <v>46004213.103999995</v>
      </c>
      <c r="E35" s="78">
        <f>SUM(E7:E34)</f>
        <v>42896771.773000002</v>
      </c>
      <c r="F35" s="177">
        <f>E35*100/D35-100</f>
        <v>-6.7546885846631426</v>
      </c>
    </row>
    <row r="36" spans="1:6" ht="15.6" customHeight="1" x14ac:dyDescent="0.25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8" priority="2">
      <formula>MOD(ROW(),2)=0</formula>
    </cfRule>
  </conditionalFormatting>
  <conditionalFormatting sqref="F7:F35">
    <cfRule type="expression" dxfId="6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70D72-1D89-4816-9AFD-D771E7B0D29E}">
  <sheetPr codeName="Hoja7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79" t="s">
        <v>156</v>
      </c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1155362</v>
      </c>
      <c r="C7" s="189">
        <v>776737</v>
      </c>
      <c r="D7" s="189">
        <v>1155362</v>
      </c>
      <c r="E7" s="189">
        <v>776737</v>
      </c>
      <c r="F7" s="190">
        <v>-32.771114161622073</v>
      </c>
      <c r="G7" s="13"/>
    </row>
    <row r="8" spans="1:14" ht="15.6" customHeight="1" x14ac:dyDescent="0.25">
      <c r="A8" s="188" t="s">
        <v>11</v>
      </c>
      <c r="B8" s="189">
        <v>204239</v>
      </c>
      <c r="C8" s="189">
        <v>209715</v>
      </c>
      <c r="D8" s="189">
        <v>204239</v>
      </c>
      <c r="E8" s="189">
        <v>209715</v>
      </c>
      <c r="F8" s="190">
        <v>2.6811725478483481</v>
      </c>
      <c r="G8" s="6"/>
    </row>
    <row r="9" spans="1:14" ht="15.6" customHeight="1" x14ac:dyDescent="0.25">
      <c r="A9" s="188" t="s">
        <v>8</v>
      </c>
      <c r="B9" s="189">
        <v>383984</v>
      </c>
      <c r="C9" s="189">
        <v>350522</v>
      </c>
      <c r="D9" s="189">
        <v>383984</v>
      </c>
      <c r="E9" s="189">
        <v>350522</v>
      </c>
      <c r="F9" s="190">
        <v>-8.7144256010667078</v>
      </c>
      <c r="G9" s="6"/>
    </row>
    <row r="10" spans="1:14" ht="15.6" customHeight="1" x14ac:dyDescent="0.25">
      <c r="A10" s="188" t="s">
        <v>10</v>
      </c>
      <c r="B10" s="189">
        <v>379755</v>
      </c>
      <c r="C10" s="189">
        <v>366409</v>
      </c>
      <c r="D10" s="189">
        <v>379755</v>
      </c>
      <c r="E10" s="189">
        <v>366409</v>
      </c>
      <c r="F10" s="190">
        <v>-3.5143711076878499</v>
      </c>
    </row>
    <row r="11" spans="1:14" ht="15.6" customHeight="1" x14ac:dyDescent="0.25">
      <c r="A11" s="188" t="s">
        <v>9</v>
      </c>
      <c r="B11" s="189">
        <v>8354876</v>
      </c>
      <c r="C11" s="189">
        <v>7635084</v>
      </c>
      <c r="D11" s="189">
        <v>8354876</v>
      </c>
      <c r="E11" s="189">
        <v>7635084</v>
      </c>
      <c r="F11" s="190">
        <v>-8.6152325899271318</v>
      </c>
    </row>
    <row r="12" spans="1:14" ht="15.6" customHeight="1" x14ac:dyDescent="0.25">
      <c r="A12" s="188" t="s">
        <v>6</v>
      </c>
      <c r="B12" s="189">
        <v>398386</v>
      </c>
      <c r="C12" s="189">
        <v>462228</v>
      </c>
      <c r="D12" s="189">
        <v>398386</v>
      </c>
      <c r="E12" s="189">
        <v>462228</v>
      </c>
      <c r="F12" s="190">
        <v>16.025161526760481</v>
      </c>
    </row>
    <row r="13" spans="1:14" ht="15.6" customHeight="1" x14ac:dyDescent="0.25">
      <c r="A13" s="188" t="s">
        <v>175</v>
      </c>
      <c r="B13" s="189">
        <v>1107049</v>
      </c>
      <c r="C13" s="189">
        <v>1234685</v>
      </c>
      <c r="D13" s="189">
        <v>1107049</v>
      </c>
      <c r="E13" s="189">
        <v>1234685</v>
      </c>
      <c r="F13" s="190">
        <v>11.529390297990419</v>
      </c>
    </row>
    <row r="14" spans="1:14" ht="15.6" customHeight="1" x14ac:dyDescent="0.25">
      <c r="A14" s="188" t="s">
        <v>148</v>
      </c>
      <c r="B14" s="189">
        <v>4935633</v>
      </c>
      <c r="C14" s="189">
        <v>4691831</v>
      </c>
      <c r="D14" s="189">
        <v>4935633</v>
      </c>
      <c r="E14" s="189">
        <v>4691831</v>
      </c>
      <c r="F14" s="190">
        <v>-4.9396298306620423</v>
      </c>
    </row>
    <row r="15" spans="1:14" ht="15.6" customHeight="1" x14ac:dyDescent="0.25">
      <c r="A15" s="188" t="s">
        <v>145</v>
      </c>
      <c r="B15" s="189">
        <v>2984413</v>
      </c>
      <c r="C15" s="189">
        <v>2386800</v>
      </c>
      <c r="D15" s="189">
        <v>2984413</v>
      </c>
      <c r="E15" s="189">
        <v>2386800</v>
      </c>
      <c r="F15" s="190">
        <v>-20.024473824500831</v>
      </c>
    </row>
    <row r="16" spans="1:14" ht="15.6" customHeight="1" x14ac:dyDescent="0.5">
      <c r="A16" s="188" t="s">
        <v>144</v>
      </c>
      <c r="B16" s="189">
        <v>3075010</v>
      </c>
      <c r="C16" s="189">
        <v>3136445</v>
      </c>
      <c r="D16" s="189">
        <v>3075010</v>
      </c>
      <c r="E16" s="189">
        <v>3136445</v>
      </c>
      <c r="F16" s="190">
        <v>1.9978796816920981</v>
      </c>
      <c r="G16" s="1"/>
    </row>
    <row r="17" spans="1:7" ht="15.6" customHeight="1" x14ac:dyDescent="0.35">
      <c r="A17" s="188" t="s">
        <v>150</v>
      </c>
      <c r="B17" s="189">
        <v>1049671</v>
      </c>
      <c r="C17" s="189">
        <v>1472105</v>
      </c>
      <c r="D17" s="189">
        <v>1049671</v>
      </c>
      <c r="E17" s="189">
        <v>1472105</v>
      </c>
      <c r="F17" s="190">
        <v>40.244419441901329</v>
      </c>
      <c r="G17" s="2"/>
    </row>
    <row r="18" spans="1:7" ht="15.6" customHeight="1" x14ac:dyDescent="0.25">
      <c r="A18" s="188" t="s">
        <v>147</v>
      </c>
      <c r="B18" s="189">
        <v>120214</v>
      </c>
      <c r="C18" s="189">
        <v>96305</v>
      </c>
      <c r="D18" s="189">
        <v>120214</v>
      </c>
      <c r="E18" s="189">
        <v>96305</v>
      </c>
      <c r="F18" s="190">
        <v>-19.888698487696939</v>
      </c>
    </row>
    <row r="19" spans="1:7" ht="15.6" customHeight="1" x14ac:dyDescent="0.25">
      <c r="A19" s="188" t="s">
        <v>143</v>
      </c>
      <c r="B19" s="189">
        <v>618851</v>
      </c>
      <c r="C19" s="189">
        <v>407066</v>
      </c>
      <c r="D19" s="189">
        <v>618851</v>
      </c>
      <c r="E19" s="189">
        <v>407066</v>
      </c>
      <c r="F19" s="190">
        <v>-34.22229260355077</v>
      </c>
    </row>
    <row r="20" spans="1:7" ht="15.6" customHeight="1" x14ac:dyDescent="0.25">
      <c r="A20" s="188" t="s">
        <v>142</v>
      </c>
      <c r="B20" s="189">
        <v>1328070</v>
      </c>
      <c r="C20" s="189">
        <v>1342837</v>
      </c>
      <c r="D20" s="189">
        <v>1328070</v>
      </c>
      <c r="E20" s="189">
        <v>1342837</v>
      </c>
      <c r="F20" s="190">
        <v>1.111914281626724</v>
      </c>
    </row>
    <row r="21" spans="1:7" ht="15.6" customHeight="1" x14ac:dyDescent="0.25">
      <c r="A21" s="188" t="s">
        <v>149</v>
      </c>
      <c r="B21" s="189">
        <v>2987525</v>
      </c>
      <c r="C21" s="189">
        <v>2553971</v>
      </c>
      <c r="D21" s="189">
        <v>2987525</v>
      </c>
      <c r="E21" s="189">
        <v>2553971</v>
      </c>
      <c r="F21" s="190">
        <v>-14.51214634187161</v>
      </c>
    </row>
    <row r="22" spans="1:7" ht="15.6" customHeight="1" x14ac:dyDescent="0.25">
      <c r="A22" s="188" t="s">
        <v>146</v>
      </c>
      <c r="B22" s="189">
        <v>2423787</v>
      </c>
      <c r="C22" s="189">
        <v>2898263</v>
      </c>
      <c r="D22" s="189">
        <v>2423787</v>
      </c>
      <c r="E22" s="189">
        <v>2898263</v>
      </c>
      <c r="F22" s="190">
        <v>19.575812561087261</v>
      </c>
    </row>
    <row r="23" spans="1:7" ht="15.6" customHeight="1" x14ac:dyDescent="0.25">
      <c r="A23" s="188" t="s">
        <v>165</v>
      </c>
      <c r="B23" s="189">
        <v>299777</v>
      </c>
      <c r="C23" s="189">
        <v>398496</v>
      </c>
      <c r="D23" s="189">
        <v>299777</v>
      </c>
      <c r="E23" s="189">
        <v>398496</v>
      </c>
      <c r="F23" s="190">
        <v>32.93081190351495</v>
      </c>
    </row>
    <row r="24" spans="1:7" ht="15.6" customHeight="1" x14ac:dyDescent="0.25">
      <c r="A24" s="188" t="s">
        <v>141</v>
      </c>
      <c r="B24" s="189">
        <v>301259</v>
      </c>
      <c r="C24" s="189">
        <v>179277</v>
      </c>
      <c r="D24" s="189">
        <v>301259</v>
      </c>
      <c r="E24" s="189">
        <v>179277</v>
      </c>
      <c r="F24" s="190">
        <v>-40.490740525594248</v>
      </c>
    </row>
    <row r="25" spans="1:7" ht="15.6" customHeight="1" x14ac:dyDescent="0.25">
      <c r="A25" s="188" t="s">
        <v>140</v>
      </c>
      <c r="B25" s="189">
        <v>42234</v>
      </c>
      <c r="C25" s="189">
        <v>44279</v>
      </c>
      <c r="D25" s="189">
        <v>42234</v>
      </c>
      <c r="E25" s="189">
        <v>44279</v>
      </c>
      <c r="F25" s="190">
        <v>4.8420703698442082</v>
      </c>
    </row>
    <row r="26" spans="1:7" ht="15.6" customHeight="1" x14ac:dyDescent="0.25">
      <c r="A26" s="188" t="s">
        <v>152</v>
      </c>
      <c r="B26" s="189">
        <v>260781</v>
      </c>
      <c r="C26" s="189">
        <v>207702</v>
      </c>
      <c r="D26" s="189">
        <v>260781</v>
      </c>
      <c r="E26" s="189">
        <v>207702</v>
      </c>
      <c r="F26" s="190">
        <v>-20.353860135516001</v>
      </c>
    </row>
    <row r="27" spans="1:7" ht="15.6" customHeight="1" x14ac:dyDescent="0.25">
      <c r="A27" s="188" t="s">
        <v>173</v>
      </c>
      <c r="B27" s="189">
        <v>250353</v>
      </c>
      <c r="C27" s="189">
        <v>206559</v>
      </c>
      <c r="D27" s="189">
        <v>250353</v>
      </c>
      <c r="E27" s="189">
        <v>206559</v>
      </c>
      <c r="F27" s="190">
        <v>-17.49290002516447</v>
      </c>
    </row>
    <row r="28" spans="1:7" ht="15.6" customHeight="1" x14ac:dyDescent="0.25">
      <c r="A28" s="188" t="s">
        <v>177</v>
      </c>
      <c r="B28" s="189">
        <v>1094816</v>
      </c>
      <c r="C28" s="189">
        <v>1212535</v>
      </c>
      <c r="D28" s="189">
        <v>1094816</v>
      </c>
      <c r="E28" s="189">
        <v>1212535</v>
      </c>
      <c r="F28" s="190">
        <v>10.75240040335545</v>
      </c>
    </row>
    <row r="29" spans="1:7" ht="15.6" customHeight="1" x14ac:dyDescent="0.25">
      <c r="A29" s="188" t="s">
        <v>178</v>
      </c>
      <c r="B29" s="189">
        <v>684201</v>
      </c>
      <c r="C29" s="189">
        <v>412037</v>
      </c>
      <c r="D29" s="189">
        <v>684201</v>
      </c>
      <c r="E29" s="189">
        <v>412037</v>
      </c>
      <c r="F29" s="190">
        <v>-39.778369221909927</v>
      </c>
    </row>
    <row r="30" spans="1:7" ht="15.6" customHeight="1" x14ac:dyDescent="0.25">
      <c r="A30" s="188" t="s">
        <v>179</v>
      </c>
      <c r="B30" s="189">
        <v>390838</v>
      </c>
      <c r="C30" s="189">
        <v>298881</v>
      </c>
      <c r="D30" s="189">
        <v>390838</v>
      </c>
      <c r="E30" s="189">
        <v>298881</v>
      </c>
      <c r="F30" s="190">
        <v>-23.52816256351737</v>
      </c>
    </row>
    <row r="31" spans="1:7" ht="15.6" customHeight="1" x14ac:dyDescent="0.25">
      <c r="A31" s="188" t="s">
        <v>180</v>
      </c>
      <c r="B31" s="189">
        <v>3079921</v>
      </c>
      <c r="C31" s="189">
        <v>2327148</v>
      </c>
      <c r="D31" s="189">
        <v>3079921</v>
      </c>
      <c r="E31" s="189">
        <v>2327148</v>
      </c>
      <c r="F31" s="190">
        <v>-24.441308721879551</v>
      </c>
    </row>
    <row r="32" spans="1:7" ht="15.6" customHeight="1" x14ac:dyDescent="0.25">
      <c r="A32" s="188" t="s">
        <v>181</v>
      </c>
      <c r="B32" s="189">
        <v>6291758</v>
      </c>
      <c r="C32" s="189">
        <v>6043562</v>
      </c>
      <c r="D32" s="189">
        <v>6291758</v>
      </c>
      <c r="E32" s="189">
        <v>6043562</v>
      </c>
      <c r="F32" s="190">
        <v>-3.9447798214743841</v>
      </c>
    </row>
    <row r="33" spans="1:6" ht="15.6" customHeight="1" x14ac:dyDescent="0.25">
      <c r="A33" s="188" t="s">
        <v>182</v>
      </c>
      <c r="B33" s="189">
        <v>343259</v>
      </c>
      <c r="C33" s="189">
        <v>319765</v>
      </c>
      <c r="D33" s="189">
        <v>343259</v>
      </c>
      <c r="E33" s="189">
        <v>319765</v>
      </c>
      <c r="F33" s="190">
        <v>-6.8443944659863254</v>
      </c>
    </row>
    <row r="34" spans="1:6" ht="15.6" customHeight="1" x14ac:dyDescent="0.25">
      <c r="A34" s="188" t="s">
        <v>183</v>
      </c>
      <c r="B34" s="189">
        <v>99104</v>
      </c>
      <c r="C34" s="189">
        <v>90784</v>
      </c>
      <c r="D34" s="189">
        <v>99104</v>
      </c>
      <c r="E34" s="189">
        <v>90784</v>
      </c>
      <c r="F34" s="190">
        <v>-8.3952211817888269</v>
      </c>
    </row>
    <row r="35" spans="1:6" ht="15.6" customHeight="1" x14ac:dyDescent="0.25">
      <c r="A35" s="156" t="s">
        <v>153</v>
      </c>
      <c r="B35" s="178">
        <f>SUM(B7:B34)</f>
        <v>44645126</v>
      </c>
      <c r="C35" s="178">
        <f>SUM(C7:C34)</f>
        <v>41762028</v>
      </c>
      <c r="D35" s="76">
        <f>SUM(D7:D34)</f>
        <v>44645126</v>
      </c>
      <c r="E35" s="78">
        <f>SUM(E7:E34)</f>
        <v>41762028</v>
      </c>
      <c r="F35" s="140">
        <f>E35*100/D35-100</f>
        <v>-6.4578113185300481</v>
      </c>
    </row>
    <row r="36" spans="1:6" ht="15.6" customHeight="1" x14ac:dyDescent="0.25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6" priority="2">
      <formula>MOD(ROW(),2)=0</formula>
    </cfRule>
  </conditionalFormatting>
  <conditionalFormatting sqref="F7:F35">
    <cfRule type="expression" dxfId="6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446C7-230E-48AD-9F38-E3FC27329C8F}">
  <sheetPr codeName="Hoja8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80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8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719904</v>
      </c>
      <c r="C7" s="189">
        <v>503931</v>
      </c>
      <c r="D7" s="189">
        <v>719904</v>
      </c>
      <c r="E7" s="189">
        <v>503931</v>
      </c>
      <c r="F7" s="190">
        <v>-30.000250033337782</v>
      </c>
      <c r="G7" s="37"/>
    </row>
    <row r="8" spans="1:14" ht="15.6" customHeight="1" x14ac:dyDescent="0.25">
      <c r="A8" s="188" t="s">
        <v>11</v>
      </c>
      <c r="B8" s="189">
        <v>9007</v>
      </c>
      <c r="C8" s="189">
        <v>4031</v>
      </c>
      <c r="D8" s="189">
        <v>9007</v>
      </c>
      <c r="E8" s="189">
        <v>4031</v>
      </c>
      <c r="F8" s="190">
        <v>-55.245919840124351</v>
      </c>
      <c r="G8" s="6"/>
    </row>
    <row r="9" spans="1:14" ht="15.6" customHeight="1" x14ac:dyDescent="0.25">
      <c r="A9" s="188" t="s">
        <v>8</v>
      </c>
      <c r="B9" s="189">
        <v>18511</v>
      </c>
      <c r="C9" s="189">
        <v>0</v>
      </c>
      <c r="D9" s="189">
        <v>18511</v>
      </c>
      <c r="E9" s="189">
        <v>0</v>
      </c>
      <c r="F9" s="190">
        <v>-100</v>
      </c>
      <c r="G9" s="6"/>
    </row>
    <row r="10" spans="1:14" ht="15.6" customHeight="1" x14ac:dyDescent="0.25">
      <c r="A10" s="188" t="s">
        <v>10</v>
      </c>
      <c r="B10" s="189">
        <v>61421</v>
      </c>
      <c r="C10" s="189">
        <v>32180</v>
      </c>
      <c r="D10" s="189">
        <v>61421</v>
      </c>
      <c r="E10" s="189">
        <v>32180</v>
      </c>
      <c r="F10" s="190">
        <v>-47.607495807622797</v>
      </c>
    </row>
    <row r="11" spans="1:14" ht="15.6" customHeight="1" x14ac:dyDescent="0.25">
      <c r="A11" s="188" t="s">
        <v>9</v>
      </c>
      <c r="B11" s="189">
        <v>2813920</v>
      </c>
      <c r="C11" s="189">
        <v>2204856</v>
      </c>
      <c r="D11" s="189">
        <v>2813920</v>
      </c>
      <c r="E11" s="189">
        <v>2204856</v>
      </c>
      <c r="F11" s="190">
        <v>-21.644680730084719</v>
      </c>
    </row>
    <row r="12" spans="1:14" ht="15.6" customHeight="1" x14ac:dyDescent="0.25">
      <c r="A12" s="188" t="s">
        <v>6</v>
      </c>
      <c r="B12" s="189">
        <v>18935</v>
      </c>
      <c r="C12" s="189">
        <v>32846</v>
      </c>
      <c r="D12" s="189">
        <v>18935</v>
      </c>
      <c r="E12" s="189">
        <v>32846</v>
      </c>
      <c r="F12" s="190">
        <v>73.467124372854499</v>
      </c>
    </row>
    <row r="13" spans="1:14" ht="15.6" customHeight="1" x14ac:dyDescent="0.25">
      <c r="A13" s="188" t="s">
        <v>175</v>
      </c>
      <c r="B13" s="189">
        <v>102540</v>
      </c>
      <c r="C13" s="189">
        <v>142236</v>
      </c>
      <c r="D13" s="189">
        <v>102540</v>
      </c>
      <c r="E13" s="189">
        <v>142236</v>
      </c>
      <c r="F13" s="190">
        <v>38.712697483908727</v>
      </c>
    </row>
    <row r="14" spans="1:14" ht="15.6" customHeight="1" x14ac:dyDescent="0.25">
      <c r="A14" s="188" t="s">
        <v>148</v>
      </c>
      <c r="B14" s="189">
        <v>766072</v>
      </c>
      <c r="C14" s="189">
        <v>713548</v>
      </c>
      <c r="D14" s="189">
        <v>766072</v>
      </c>
      <c r="E14" s="189">
        <v>713548</v>
      </c>
      <c r="F14" s="190">
        <v>-6.8562746060422493</v>
      </c>
    </row>
    <row r="15" spans="1:14" ht="15.6" customHeight="1" x14ac:dyDescent="0.25">
      <c r="A15" s="188" t="s">
        <v>145</v>
      </c>
      <c r="B15" s="189">
        <v>2134486</v>
      </c>
      <c r="C15" s="189">
        <v>1480144</v>
      </c>
      <c r="D15" s="189">
        <v>2134486</v>
      </c>
      <c r="E15" s="189">
        <v>1480144</v>
      </c>
      <c r="F15" s="190">
        <v>-30.655717582593649</v>
      </c>
    </row>
    <row r="16" spans="1:14" ht="15.6" customHeight="1" x14ac:dyDescent="0.5">
      <c r="A16" s="188" t="s">
        <v>144</v>
      </c>
      <c r="B16" s="189">
        <v>2139041</v>
      </c>
      <c r="C16" s="189">
        <v>2491700</v>
      </c>
      <c r="D16" s="189">
        <v>2139041</v>
      </c>
      <c r="E16" s="189">
        <v>2491700</v>
      </c>
      <c r="F16" s="190">
        <v>16.486780758293079</v>
      </c>
      <c r="G16" s="1"/>
    </row>
    <row r="17" spans="1:7" ht="15.6" customHeight="1" x14ac:dyDescent="0.35">
      <c r="A17" s="188" t="s">
        <v>150</v>
      </c>
      <c r="B17" s="189">
        <v>607958</v>
      </c>
      <c r="C17" s="189">
        <v>829377</v>
      </c>
      <c r="D17" s="189">
        <v>607958</v>
      </c>
      <c r="E17" s="189">
        <v>829377</v>
      </c>
      <c r="F17" s="190">
        <v>36.420114547386497</v>
      </c>
      <c r="G17" s="2"/>
    </row>
    <row r="18" spans="1:7" ht="15.6" customHeight="1" x14ac:dyDescent="0.25">
      <c r="A18" s="188" t="s">
        <v>147</v>
      </c>
      <c r="B18" s="189">
        <v>72593</v>
      </c>
      <c r="C18" s="189">
        <v>43767</v>
      </c>
      <c r="D18" s="189">
        <v>72593</v>
      </c>
      <c r="E18" s="189">
        <v>43767</v>
      </c>
      <c r="F18" s="190">
        <v>-39.709062857300289</v>
      </c>
    </row>
    <row r="19" spans="1:7" ht="15.6" customHeight="1" x14ac:dyDescent="0.25">
      <c r="A19" s="188" t="s">
        <v>143</v>
      </c>
      <c r="B19" s="189">
        <v>177899</v>
      </c>
      <c r="C19" s="189">
        <v>190164</v>
      </c>
      <c r="D19" s="189">
        <v>177899</v>
      </c>
      <c r="E19" s="189">
        <v>190164</v>
      </c>
      <c r="F19" s="190">
        <v>6.8943614073153867</v>
      </c>
    </row>
    <row r="20" spans="1:7" ht="15.6" customHeight="1" x14ac:dyDescent="0.25">
      <c r="A20" s="188" t="s">
        <v>142</v>
      </c>
      <c r="B20" s="189">
        <v>167290</v>
      </c>
      <c r="C20" s="189">
        <v>125812</v>
      </c>
      <c r="D20" s="189">
        <v>167290</v>
      </c>
      <c r="E20" s="189">
        <v>125812</v>
      </c>
      <c r="F20" s="190">
        <v>-24.79407017753601</v>
      </c>
    </row>
    <row r="21" spans="1:7" ht="15.6" customHeight="1" x14ac:dyDescent="0.25">
      <c r="A21" s="188" t="s">
        <v>149</v>
      </c>
      <c r="B21" s="189">
        <v>2309681</v>
      </c>
      <c r="C21" s="189">
        <v>1849987</v>
      </c>
      <c r="D21" s="189">
        <v>2309681</v>
      </c>
      <c r="E21" s="189">
        <v>1849987</v>
      </c>
      <c r="F21" s="190">
        <v>-19.902921658878441</v>
      </c>
    </row>
    <row r="22" spans="1:7" ht="15.6" customHeight="1" x14ac:dyDescent="0.25">
      <c r="A22" s="188" t="s">
        <v>146</v>
      </c>
      <c r="B22" s="189">
        <v>745702</v>
      </c>
      <c r="C22" s="189">
        <v>917064</v>
      </c>
      <c r="D22" s="189">
        <v>745702</v>
      </c>
      <c r="E22" s="189">
        <v>917064</v>
      </c>
      <c r="F22" s="190">
        <v>22.979957141056349</v>
      </c>
    </row>
    <row r="23" spans="1:7" ht="15.6" customHeight="1" x14ac:dyDescent="0.25">
      <c r="A23" s="188" t="s">
        <v>165</v>
      </c>
      <c r="B23" s="189">
        <v>9625</v>
      </c>
      <c r="C23" s="189">
        <v>17664</v>
      </c>
      <c r="D23" s="189">
        <v>9625</v>
      </c>
      <c r="E23" s="189">
        <v>17664</v>
      </c>
      <c r="F23" s="190">
        <v>83.522077922077926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6208</v>
      </c>
      <c r="C25" s="189">
        <v>4578</v>
      </c>
      <c r="D25" s="189">
        <v>6208</v>
      </c>
      <c r="E25" s="189">
        <v>4578</v>
      </c>
      <c r="F25" s="190">
        <v>-26.256443298969071</v>
      </c>
    </row>
    <row r="26" spans="1:7" ht="15.6" customHeight="1" x14ac:dyDescent="0.25">
      <c r="A26" s="188" t="s">
        <v>152</v>
      </c>
      <c r="B26" s="189">
        <v>146166</v>
      </c>
      <c r="C26" s="189">
        <v>111691</v>
      </c>
      <c r="D26" s="189">
        <v>146166</v>
      </c>
      <c r="E26" s="189">
        <v>111691</v>
      </c>
      <c r="F26" s="190">
        <v>-23.5861965162897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342184</v>
      </c>
      <c r="C28" s="189">
        <v>350069</v>
      </c>
      <c r="D28" s="189">
        <v>342184</v>
      </c>
      <c r="E28" s="189">
        <v>350069</v>
      </c>
      <c r="F28" s="190">
        <v>2.3043158067004872</v>
      </c>
    </row>
    <row r="29" spans="1:7" ht="15.6" customHeight="1" x14ac:dyDescent="0.25">
      <c r="A29" s="188" t="s">
        <v>178</v>
      </c>
      <c r="B29" s="189">
        <v>19805</v>
      </c>
      <c r="C29" s="189">
        <v>23670</v>
      </c>
      <c r="D29" s="189">
        <v>19805</v>
      </c>
      <c r="E29" s="189">
        <v>23670</v>
      </c>
      <c r="F29" s="190">
        <v>19.515273920727079</v>
      </c>
    </row>
    <row r="30" spans="1:7" ht="15.6" customHeight="1" x14ac:dyDescent="0.25">
      <c r="A30" s="188" t="s">
        <v>179</v>
      </c>
      <c r="B30" s="189">
        <v>61191</v>
      </c>
      <c r="C30" s="189">
        <v>20670</v>
      </c>
      <c r="D30" s="189">
        <v>61191</v>
      </c>
      <c r="E30" s="189">
        <v>20670</v>
      </c>
      <c r="F30" s="190">
        <v>-66.220522625876356</v>
      </c>
    </row>
    <row r="31" spans="1:7" ht="15.6" customHeight="1" x14ac:dyDescent="0.25">
      <c r="A31" s="188" t="s">
        <v>180</v>
      </c>
      <c r="B31" s="189">
        <v>1938824</v>
      </c>
      <c r="C31" s="189">
        <v>1613941</v>
      </c>
      <c r="D31" s="189">
        <v>1938824</v>
      </c>
      <c r="E31" s="189">
        <v>1613941</v>
      </c>
      <c r="F31" s="190">
        <v>-16.756704063906781</v>
      </c>
    </row>
    <row r="32" spans="1:7" ht="15.6" customHeight="1" x14ac:dyDescent="0.25">
      <c r="A32" s="188" t="s">
        <v>181</v>
      </c>
      <c r="B32" s="189">
        <v>338890</v>
      </c>
      <c r="C32" s="189">
        <v>340333</v>
      </c>
      <c r="D32" s="189">
        <v>338890</v>
      </c>
      <c r="E32" s="189">
        <v>340333</v>
      </c>
      <c r="F32" s="190">
        <v>0.42580188261678131</v>
      </c>
    </row>
    <row r="33" spans="1:6" ht="15.6" customHeight="1" x14ac:dyDescent="0.25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 x14ac:dyDescent="0.25">
      <c r="A34" s="188" t="s">
        <v>183</v>
      </c>
      <c r="B34" s="189">
        <v>7980</v>
      </c>
      <c r="C34" s="189">
        <v>9277</v>
      </c>
      <c r="D34" s="189">
        <v>7980</v>
      </c>
      <c r="E34" s="189">
        <v>9277</v>
      </c>
      <c r="F34" s="190">
        <v>16.253132832080201</v>
      </c>
    </row>
    <row r="35" spans="1:6" ht="15.6" customHeight="1" x14ac:dyDescent="0.25">
      <c r="A35" s="156" t="s">
        <v>153</v>
      </c>
      <c r="B35" s="76">
        <f>SUM(B7:B34)</f>
        <v>15735833</v>
      </c>
      <c r="C35" s="77">
        <f>SUM(C7:C34)</f>
        <v>14053536</v>
      </c>
      <c r="D35" s="76">
        <f>SUM(D7:D34)</f>
        <v>15735833</v>
      </c>
      <c r="E35" s="78">
        <f>SUM(E7:E34)</f>
        <v>14053536</v>
      </c>
      <c r="F35" s="140">
        <f>E35*100/D35-100</f>
        <v>-10.690867143798485</v>
      </c>
    </row>
    <row r="36" spans="1:6" ht="15.6" customHeight="1" x14ac:dyDescent="0.25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4" priority="2">
      <formula>MOD(ROW(),2)=0</formula>
    </cfRule>
  </conditionalFormatting>
  <conditionalFormatting sqref="F7:F35">
    <cfRule type="expression" dxfId="6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D01EA-346E-4743-878A-5C784F8B0236}">
  <sheetPr codeName="Hoja9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405669</v>
      </c>
      <c r="C7" s="189">
        <v>257913</v>
      </c>
      <c r="D7" s="189">
        <v>405669</v>
      </c>
      <c r="E7" s="189">
        <v>257913</v>
      </c>
      <c r="F7" s="190">
        <v>-36.422797896807502</v>
      </c>
      <c r="G7" s="37"/>
    </row>
    <row r="8" spans="1:14" ht="15.6" customHeight="1" x14ac:dyDescent="0.25">
      <c r="A8" s="188" t="s">
        <v>11</v>
      </c>
      <c r="B8" s="189">
        <v>109123</v>
      </c>
      <c r="C8" s="189">
        <v>94934</v>
      </c>
      <c r="D8" s="189">
        <v>109123</v>
      </c>
      <c r="E8" s="189">
        <v>94934</v>
      </c>
      <c r="F8" s="190">
        <v>-13.00275835525049</v>
      </c>
      <c r="G8" s="6"/>
    </row>
    <row r="9" spans="1:14" ht="15.6" customHeight="1" x14ac:dyDescent="0.25">
      <c r="A9" s="188" t="s">
        <v>8</v>
      </c>
      <c r="B9" s="189">
        <v>256126</v>
      </c>
      <c r="C9" s="189">
        <v>206004</v>
      </c>
      <c r="D9" s="189">
        <v>256126</v>
      </c>
      <c r="E9" s="189">
        <v>206004</v>
      </c>
      <c r="F9" s="190">
        <v>-19.569274497708161</v>
      </c>
      <c r="G9" s="6"/>
    </row>
    <row r="10" spans="1:14" ht="15.6" customHeight="1" x14ac:dyDescent="0.25">
      <c r="A10" s="188" t="s">
        <v>10</v>
      </c>
      <c r="B10" s="189">
        <v>234074</v>
      </c>
      <c r="C10" s="189">
        <v>231849</v>
      </c>
      <c r="D10" s="189">
        <v>234074</v>
      </c>
      <c r="E10" s="189">
        <v>231849</v>
      </c>
      <c r="F10" s="190">
        <v>-0.95055409827661208</v>
      </c>
    </row>
    <row r="11" spans="1:14" ht="15.6" customHeight="1" x14ac:dyDescent="0.25">
      <c r="A11" s="188" t="s">
        <v>9</v>
      </c>
      <c r="B11" s="189">
        <v>42904</v>
      </c>
      <c r="C11" s="189">
        <v>16144</v>
      </c>
      <c r="D11" s="189">
        <v>42904</v>
      </c>
      <c r="E11" s="189">
        <v>16144</v>
      </c>
      <c r="F11" s="190">
        <v>-62.37180682453851</v>
      </c>
    </row>
    <row r="12" spans="1:14" ht="15.6" customHeight="1" x14ac:dyDescent="0.25">
      <c r="A12" s="188" t="s">
        <v>6</v>
      </c>
      <c r="B12" s="189">
        <v>206223</v>
      </c>
      <c r="C12" s="189">
        <v>233590</v>
      </c>
      <c r="D12" s="189">
        <v>206223</v>
      </c>
      <c r="E12" s="189">
        <v>233590</v>
      </c>
      <c r="F12" s="190">
        <v>13.270585725161601</v>
      </c>
    </row>
    <row r="13" spans="1:14" ht="15.6" customHeight="1" x14ac:dyDescent="0.25">
      <c r="A13" s="188" t="s">
        <v>175</v>
      </c>
      <c r="B13" s="189">
        <v>22156</v>
      </c>
      <c r="C13" s="189">
        <v>28459</v>
      </c>
      <c r="D13" s="189">
        <v>22156</v>
      </c>
      <c r="E13" s="189">
        <v>28459</v>
      </c>
      <c r="F13" s="190">
        <v>28.44827586206895</v>
      </c>
    </row>
    <row r="14" spans="1:14" ht="15.6" customHeight="1" x14ac:dyDescent="0.25">
      <c r="A14" s="188" t="s">
        <v>148</v>
      </c>
      <c r="B14" s="189">
        <v>324206</v>
      </c>
      <c r="C14" s="189">
        <v>311158</v>
      </c>
      <c r="D14" s="189">
        <v>324206</v>
      </c>
      <c r="E14" s="189">
        <v>311158</v>
      </c>
      <c r="F14" s="190">
        <v>-4.0246016421657771</v>
      </c>
    </row>
    <row r="15" spans="1:14" ht="15.6" customHeight="1" x14ac:dyDescent="0.25">
      <c r="A15" s="188" t="s">
        <v>145</v>
      </c>
      <c r="B15" s="189">
        <v>280264</v>
      </c>
      <c r="C15" s="189">
        <v>321031</v>
      </c>
      <c r="D15" s="189">
        <v>280264</v>
      </c>
      <c r="E15" s="189">
        <v>321031</v>
      </c>
      <c r="F15" s="190">
        <v>14.5459281249108</v>
      </c>
    </row>
    <row r="16" spans="1:14" ht="15.6" customHeight="1" x14ac:dyDescent="0.5">
      <c r="A16" s="188" t="s">
        <v>144</v>
      </c>
      <c r="B16" s="189">
        <v>878956</v>
      </c>
      <c r="C16" s="189">
        <v>562966</v>
      </c>
      <c r="D16" s="189">
        <v>878956</v>
      </c>
      <c r="E16" s="189">
        <v>562966</v>
      </c>
      <c r="F16" s="190">
        <v>-35.95060503597449</v>
      </c>
      <c r="G16" s="1"/>
    </row>
    <row r="17" spans="1:7" ht="15.6" customHeight="1" x14ac:dyDescent="0.35">
      <c r="A17" s="188" t="s">
        <v>150</v>
      </c>
      <c r="B17" s="189">
        <v>374630</v>
      </c>
      <c r="C17" s="189">
        <v>556584</v>
      </c>
      <c r="D17" s="189">
        <v>374630</v>
      </c>
      <c r="E17" s="189">
        <v>556584</v>
      </c>
      <c r="F17" s="190">
        <v>48.568988068227327</v>
      </c>
      <c r="G17" s="2"/>
    </row>
    <row r="18" spans="1:7" ht="15.6" customHeight="1" x14ac:dyDescent="0.25">
      <c r="A18" s="188" t="s">
        <v>147</v>
      </c>
      <c r="B18" s="189">
        <v>0</v>
      </c>
      <c r="C18" s="189">
        <v>1300</v>
      </c>
      <c r="D18" s="189">
        <v>0</v>
      </c>
      <c r="E18" s="189">
        <v>1300</v>
      </c>
      <c r="F18" s="190" t="s">
        <v>151</v>
      </c>
    </row>
    <row r="19" spans="1:7" ht="15.6" customHeight="1" x14ac:dyDescent="0.25">
      <c r="A19" s="188" t="s">
        <v>143</v>
      </c>
      <c r="B19" s="189">
        <v>383943</v>
      </c>
      <c r="C19" s="189">
        <v>165665</v>
      </c>
      <c r="D19" s="189">
        <v>383943</v>
      </c>
      <c r="E19" s="189">
        <v>165665</v>
      </c>
      <c r="F19" s="190">
        <v>-56.851668086148202</v>
      </c>
    </row>
    <row r="20" spans="1:7" ht="15.6" customHeight="1" x14ac:dyDescent="0.25">
      <c r="A20" s="188" t="s">
        <v>142</v>
      </c>
      <c r="B20" s="189">
        <v>1021870</v>
      </c>
      <c r="C20" s="189">
        <v>1106568</v>
      </c>
      <c r="D20" s="189">
        <v>1021870</v>
      </c>
      <c r="E20" s="189">
        <v>1106568</v>
      </c>
      <c r="F20" s="190">
        <v>8.2885298521338342</v>
      </c>
    </row>
    <row r="21" spans="1:7" ht="15.6" customHeight="1" x14ac:dyDescent="0.25">
      <c r="A21" s="188" t="s">
        <v>149</v>
      </c>
      <c r="B21" s="189">
        <v>554276</v>
      </c>
      <c r="C21" s="189">
        <v>582451</v>
      </c>
      <c r="D21" s="189">
        <v>554276</v>
      </c>
      <c r="E21" s="189">
        <v>582451</v>
      </c>
      <c r="F21" s="190">
        <v>5.0832076438452987</v>
      </c>
    </row>
    <row r="22" spans="1:7" ht="15.6" customHeight="1" x14ac:dyDescent="0.25">
      <c r="A22" s="188" t="s">
        <v>146</v>
      </c>
      <c r="B22" s="189">
        <v>28101</v>
      </c>
      <c r="C22" s="189">
        <v>37376</v>
      </c>
      <c r="D22" s="189">
        <v>28101</v>
      </c>
      <c r="E22" s="189">
        <v>37376</v>
      </c>
      <c r="F22" s="190">
        <v>33.005942849008932</v>
      </c>
    </row>
    <row r="23" spans="1:7" ht="15.6" customHeight="1" x14ac:dyDescent="0.25">
      <c r="A23" s="188" t="s">
        <v>165</v>
      </c>
      <c r="B23" s="189">
        <v>211039</v>
      </c>
      <c r="C23" s="189">
        <v>89911</v>
      </c>
      <c r="D23" s="189">
        <v>211039</v>
      </c>
      <c r="E23" s="189">
        <v>89911</v>
      </c>
      <c r="F23" s="190">
        <v>-57.396026326887437</v>
      </c>
    </row>
    <row r="24" spans="1:7" ht="15.6" customHeight="1" x14ac:dyDescent="0.25">
      <c r="A24" s="188" t="s">
        <v>141</v>
      </c>
      <c r="B24" s="189">
        <v>217105</v>
      </c>
      <c r="C24" s="189">
        <v>92996</v>
      </c>
      <c r="D24" s="189">
        <v>217105</v>
      </c>
      <c r="E24" s="189">
        <v>92996</v>
      </c>
      <c r="F24" s="190">
        <v>-57.165426867184081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63942</v>
      </c>
      <c r="C26" s="189">
        <v>29992</v>
      </c>
      <c r="D26" s="189">
        <v>63942</v>
      </c>
      <c r="E26" s="189">
        <v>29992</v>
      </c>
      <c r="F26" s="190">
        <v>-53.094992336805227</v>
      </c>
    </row>
    <row r="27" spans="1:7" ht="15.6" customHeight="1" x14ac:dyDescent="0.25">
      <c r="A27" s="188" t="s">
        <v>173</v>
      </c>
      <c r="B27" s="189">
        <v>74223</v>
      </c>
      <c r="C27" s="189">
        <v>91379</v>
      </c>
      <c r="D27" s="189">
        <v>74223</v>
      </c>
      <c r="E27" s="189">
        <v>91379</v>
      </c>
      <c r="F27" s="190">
        <v>23.11412904355792</v>
      </c>
    </row>
    <row r="28" spans="1:7" ht="15.6" customHeight="1" x14ac:dyDescent="0.25">
      <c r="A28" s="188" t="s">
        <v>177</v>
      </c>
      <c r="B28" s="189">
        <v>12828</v>
      </c>
      <c r="C28" s="189">
        <v>42931</v>
      </c>
      <c r="D28" s="189">
        <v>12828</v>
      </c>
      <c r="E28" s="189">
        <v>42931</v>
      </c>
      <c r="F28" s="190">
        <v>234.66635484876829</v>
      </c>
    </row>
    <row r="29" spans="1:7" ht="15.6" customHeight="1" x14ac:dyDescent="0.25">
      <c r="A29" s="188" t="s">
        <v>178</v>
      </c>
      <c r="B29" s="189">
        <v>394384</v>
      </c>
      <c r="C29" s="189">
        <v>163939</v>
      </c>
      <c r="D29" s="189">
        <v>394384</v>
      </c>
      <c r="E29" s="189">
        <v>163939</v>
      </c>
      <c r="F29" s="190">
        <v>-58.43163008641325</v>
      </c>
    </row>
    <row r="30" spans="1:7" ht="15.6" customHeight="1" x14ac:dyDescent="0.25">
      <c r="A30" s="188" t="s">
        <v>179</v>
      </c>
      <c r="B30" s="189">
        <v>196995</v>
      </c>
      <c r="C30" s="189">
        <v>143641</v>
      </c>
      <c r="D30" s="189">
        <v>196995</v>
      </c>
      <c r="E30" s="189">
        <v>143641</v>
      </c>
      <c r="F30" s="190">
        <v>-27.083936140511181</v>
      </c>
    </row>
    <row r="31" spans="1:7" ht="15.6" customHeight="1" x14ac:dyDescent="0.25">
      <c r="A31" s="188" t="s">
        <v>180</v>
      </c>
      <c r="B31" s="189">
        <v>996005</v>
      </c>
      <c r="C31" s="189">
        <v>560417</v>
      </c>
      <c r="D31" s="189">
        <v>996005</v>
      </c>
      <c r="E31" s="189">
        <v>560417</v>
      </c>
      <c r="F31" s="190">
        <v>-43.733515393999028</v>
      </c>
    </row>
    <row r="32" spans="1:7" ht="15.6" customHeight="1" x14ac:dyDescent="0.25">
      <c r="A32" s="188" t="s">
        <v>181</v>
      </c>
      <c r="B32" s="189">
        <v>242688</v>
      </c>
      <c r="C32" s="189">
        <v>209588</v>
      </c>
      <c r="D32" s="189">
        <v>242688</v>
      </c>
      <c r="E32" s="189">
        <v>209588</v>
      </c>
      <c r="F32" s="190">
        <v>-13.6389108649789</v>
      </c>
    </row>
    <row r="33" spans="1:6" ht="15.6" customHeight="1" x14ac:dyDescent="0.25">
      <c r="A33" s="188" t="s">
        <v>182</v>
      </c>
      <c r="B33" s="189">
        <v>15432</v>
      </c>
      <c r="C33" s="189">
        <v>16587</v>
      </c>
      <c r="D33" s="189">
        <v>15432</v>
      </c>
      <c r="E33" s="189">
        <v>16587</v>
      </c>
      <c r="F33" s="190">
        <v>7.4844479004665629</v>
      </c>
    </row>
    <row r="34" spans="1:6" ht="15.6" customHeight="1" x14ac:dyDescent="0.25">
      <c r="A34" s="188" t="s">
        <v>183</v>
      </c>
      <c r="B34" s="189">
        <v>24702</v>
      </c>
      <c r="C34" s="189">
        <v>18211</v>
      </c>
      <c r="D34" s="189">
        <v>24702</v>
      </c>
      <c r="E34" s="189">
        <v>18211</v>
      </c>
      <c r="F34" s="190">
        <v>-26.277224516233499</v>
      </c>
    </row>
    <row r="35" spans="1:6" ht="15.6" customHeight="1" x14ac:dyDescent="0.25">
      <c r="A35" s="156" t="s">
        <v>153</v>
      </c>
      <c r="B35" s="76">
        <f>SUM(B7:B34)</f>
        <v>7571864</v>
      </c>
      <c r="C35" s="77">
        <f>SUM(C7:C34)</f>
        <v>6173584</v>
      </c>
      <c r="D35" s="76">
        <f>SUM(D7:D34)</f>
        <v>7571864</v>
      </c>
      <c r="E35" s="78">
        <f>SUM(E7:E34)</f>
        <v>6173584</v>
      </c>
      <c r="F35" s="140">
        <f>E35*100/D35-100</f>
        <v>-18.466787042133873</v>
      </c>
    </row>
    <row r="36" spans="1:6" ht="15.6" customHeight="1" x14ac:dyDescent="0.25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2" priority="2">
      <formula>MOD(ROW(),2)=0</formula>
    </cfRule>
  </conditionalFormatting>
  <conditionalFormatting sqref="F7:F35">
    <cfRule type="expression" dxfId="6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Settings>
{
  "Settings": [
    {
      "Key": "seAutoReconnect",
      "Value": "true"
    }
  ]
}
</seSettings>
</json>
</file>

<file path=customXml/item2.xml><?xml version="1.0" encoding="utf-8"?>
<json>
  <seTables>
{
  "Settings": [],
  "tables": []
}
</seTables>
</json>
</file>

<file path=customXml/itemProps1.xml><?xml version="1.0" encoding="utf-8"?>
<ds:datastoreItem xmlns:ds="http://schemas.openxmlformats.org/officeDocument/2006/customXml" ds:itemID="{635FB22F-BDB4-4FD1-AFF0-CD2A6598EAEE}">
  <ds:schemaRefs/>
</ds:datastoreItem>
</file>

<file path=customXml/itemProps2.xml><?xml version="1.0" encoding="utf-8"?>
<ds:datastoreItem xmlns:ds="http://schemas.openxmlformats.org/officeDocument/2006/customXml" ds:itemID="{1DF40704-024A-4A26-9DC1-3207D90A633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Isabel Hortal Muñoz</dc:creator>
  <cp:keywords/>
  <dc:description/>
  <cp:lastModifiedBy>Isabel Hortal Muñoz</cp:lastModifiedBy>
  <cp:lastPrinted>2025-06-23T11:50:04Z</cp:lastPrinted>
  <dcterms:created xsi:type="dcterms:W3CDTF">2014-04-30T10:51:23Z</dcterms:created>
  <dcterms:modified xsi:type="dcterms:W3CDTF">2025-06-23T11:50:41Z</dcterms:modified>
  <cp:category/>
</cp:coreProperties>
</file>