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41DB9D25-70A6-4770-8C5A-F37B46507606}" xr6:coauthVersionLast="47" xr6:coauthVersionMax="47" xr10:uidLastSave="{00000000-0000-0000-0000-000000000000}"/>
  <bookViews>
    <workbookView xWindow="-1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D35" i="31"/>
  <c r="F35" i="31" s="1"/>
  <c r="C35" i="31"/>
  <c r="B35" i="31"/>
  <c r="D35" i="6" s="1" a="1"/>
  <c r="E35" i="30"/>
  <c r="F35" i="30" s="1"/>
  <c r="D35" i="30"/>
  <c r="C35" i="30"/>
  <c r="B35" i="30"/>
  <c r="D34" i="6" s="1" a="1"/>
  <c r="F35" i="29"/>
  <c r="E35" i="29"/>
  <c r="D35" i="29"/>
  <c r="C35" i="29"/>
  <c r="B35" i="29"/>
  <c r="E35" i="38"/>
  <c r="F35" i="38" s="1"/>
  <c r="D35" i="38"/>
  <c r="C35" i="38"/>
  <c r="B35" i="38"/>
  <c r="D32" i="6" s="1" a="1"/>
  <c r="E35" i="28"/>
  <c r="F35" i="28" s="1"/>
  <c r="D35" i="28"/>
  <c r="C35" i="28"/>
  <c r="B35" i="28"/>
  <c r="D31" i="6" s="1" a="1"/>
  <c r="E35" i="34"/>
  <c r="F35" i="34" s="1"/>
  <c r="D35" i="34"/>
  <c r="C35" i="34"/>
  <c r="B35" i="34"/>
  <c r="E35" i="33"/>
  <c r="F35" i="33" s="1"/>
  <c r="D35" i="33"/>
  <c r="C35" i="33"/>
  <c r="B35" i="33"/>
  <c r="D29" i="6" s="1" a="1"/>
  <c r="E35" i="32"/>
  <c r="F35" i="32" s="1"/>
  <c r="D35" i="32"/>
  <c r="C35" i="32"/>
  <c r="D28" i="6" s="1" a="1"/>
  <c r="B35" i="32"/>
  <c r="E35" i="26"/>
  <c r="D35" i="26"/>
  <c r="F35" i="26" s="1"/>
  <c r="C35" i="26"/>
  <c r="B35" i="26"/>
  <c r="E35" i="25"/>
  <c r="F35" i="25" s="1"/>
  <c r="D35" i="25"/>
  <c r="C35" i="25"/>
  <c r="D26" i="6" s="1" a="1"/>
  <c r="B35" i="25"/>
  <c r="F35" i="24"/>
  <c r="E35" i="24"/>
  <c r="D35" i="24"/>
  <c r="C35" i="24"/>
  <c r="B35" i="24"/>
  <c r="D25" i="6" s="1" a="1"/>
  <c r="E35" i="22"/>
  <c r="F35" i="22" s="1"/>
  <c r="D35" i="22"/>
  <c r="C35" i="22"/>
  <c r="D24" i="6" s="1" a="1"/>
  <c r="B35" i="22"/>
  <c r="E35" i="21"/>
  <c r="D35" i="21"/>
  <c r="F35" i="21" s="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D21" i="6" s="1" a="1"/>
  <c r="E35" i="18"/>
  <c r="F35" i="18" s="1"/>
  <c r="D35" i="18"/>
  <c r="C35" i="18"/>
  <c r="B35" i="18"/>
  <c r="D20" i="6" s="1" a="1"/>
  <c r="E35" i="17"/>
  <c r="F35" i="17" s="1"/>
  <c r="D35" i="17"/>
  <c r="C35" i="17"/>
  <c r="B35" i="17"/>
  <c r="D16" i="6" s="1" a="1"/>
  <c r="E35" i="16"/>
  <c r="F35" i="16" s="1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D13" i="6" s="1" a="1"/>
  <c r="B35" i="14"/>
  <c r="E35" i="13"/>
  <c r="D35" i="13"/>
  <c r="F35" i="13" s="1"/>
  <c r="C35" i="13"/>
  <c r="B35" i="13"/>
  <c r="E35" i="12"/>
  <c r="D9" i="6" s="1" a="1"/>
  <c r="D35" i="12"/>
  <c r="C35" i="12"/>
  <c r="B35" i="12"/>
  <c r="F35" i="11"/>
  <c r="E35" i="11"/>
  <c r="D35" i="11"/>
  <c r="C35" i="11"/>
  <c r="B35" i="11"/>
  <c r="D8" i="6" s="1" a="1"/>
  <c r="E35" i="10"/>
  <c r="F35" i="10" s="1"/>
  <c r="D35" i="10"/>
  <c r="C35" i="10"/>
  <c r="D7" i="6" s="1" a="1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D48" i="40"/>
  <c r="F48" i="40" s="1"/>
  <c r="C48" i="40"/>
  <c r="L48" i="39"/>
  <c r="N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3" i="6"/>
  <c r="D30" i="6" a="1"/>
  <c r="H30" i="6" s="1"/>
  <c r="D30" i="6"/>
  <c r="D27" i="6" a="1"/>
  <c r="I27" i="6" s="1"/>
  <c r="D27" i="6"/>
  <c r="D15" i="6" a="1"/>
  <c r="I15" i="6" s="1"/>
  <c r="D15" i="6"/>
  <c r="D10" i="6" a="1"/>
  <c r="H10" i="6" s="1"/>
  <c r="D10" i="6"/>
  <c r="I16" i="6" l="1"/>
  <c r="H16" i="6"/>
  <c r="D16" i="6"/>
  <c r="I31" i="6"/>
  <c r="H31" i="6"/>
  <c r="D31" i="6"/>
  <c r="I28" i="6"/>
  <c r="H28" i="6"/>
  <c r="D28" i="6"/>
  <c r="I34" i="6"/>
  <c r="H34" i="6"/>
  <c r="D34" i="6"/>
  <c r="I25" i="6"/>
  <c r="H25" i="6"/>
  <c r="D25" i="6"/>
  <c r="H14" i="6"/>
  <c r="D14" i="6"/>
  <c r="I14" i="6"/>
  <c r="I20" i="6"/>
  <c r="H20" i="6"/>
  <c r="D20" i="6"/>
  <c r="G17" i="6"/>
  <c r="F17" i="6"/>
  <c r="E17" i="6"/>
  <c r="I13" i="6"/>
  <c r="H13" i="6"/>
  <c r="D13" i="6"/>
  <c r="D17" i="6" s="1"/>
  <c r="I29" i="6"/>
  <c r="H29" i="6"/>
  <c r="D29" i="6"/>
  <c r="I32" i="6"/>
  <c r="H32" i="6"/>
  <c r="D32" i="6"/>
  <c r="I22" i="6"/>
  <c r="H22" i="6"/>
  <c r="D22" i="6"/>
  <c r="I26" i="6"/>
  <c r="H26" i="6"/>
  <c r="D26" i="6"/>
  <c r="I35" i="6"/>
  <c r="H35" i="6"/>
  <c r="D35" i="6"/>
  <c r="G12" i="6"/>
  <c r="I7" i="6"/>
  <c r="H7" i="6"/>
  <c r="D7" i="6"/>
  <c r="D12" i="6" s="1"/>
  <c r="D18" i="6" s="1"/>
  <c r="E12" i="6"/>
  <c r="F12" i="6"/>
  <c r="F18" i="6" s="1"/>
  <c r="I21" i="6"/>
  <c r="H21" i="6"/>
  <c r="D21" i="6"/>
  <c r="I8" i="6"/>
  <c r="H8" i="6"/>
  <c r="D8" i="6"/>
  <c r="H9" i="6"/>
  <c r="D9" i="6"/>
  <c r="D11" i="6" s="1"/>
  <c r="G11" i="6"/>
  <c r="F11" i="6"/>
  <c r="I9" i="6"/>
  <c r="E11" i="6"/>
  <c r="I24" i="6"/>
  <c r="D24" i="6"/>
  <c r="H24" i="6"/>
  <c r="E48" i="39"/>
  <c r="H27" i="6"/>
  <c r="I10" i="6"/>
  <c r="I30" i="6"/>
  <c r="I48" i="39"/>
  <c r="I48" i="40"/>
  <c r="E48" i="40"/>
  <c r="F35" i="12"/>
  <c r="H15" i="6"/>
  <c r="H33" i="6"/>
  <c r="D23" i="6" a="1"/>
  <c r="M48" i="39"/>
  <c r="M48" i="40"/>
  <c r="I17" i="6" l="1"/>
  <c r="H17" i="6"/>
  <c r="I11" i="6"/>
  <c r="H11" i="6"/>
  <c r="I12" i="6"/>
  <c r="H12" i="6"/>
  <c r="G18" i="6"/>
  <c r="E18" i="6"/>
  <c r="I23" i="6"/>
  <c r="H23" i="6"/>
  <c r="D23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<sst xmlns="http://schemas.openxmlformats.org/spreadsheetml/2006/main" count="1926" uniqueCount="243">
  <si>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</si>
  <si>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</si>
  <si>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</si>
  <si>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</si>
  <si>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</si>
  <si>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</si>
  <si>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</si>
  <si>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</si>
  <si>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</si>
  <si>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</si>
  <si>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</si>
  <si>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</si>
  <si>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</si>
  <si>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</si>
  <si>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</si>
  <si>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</si>
  <si>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</si>
  <si>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</si>
  <si>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</si>
  <si>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</si>
  <si>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</si>
  <si>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</si>
  <si>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</si>
  <si>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</si>
  <si>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</si>
  <si>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</si>
  <si>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</si>
  <si>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</si>
  <si>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</si>
  <si>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</si>
  <si>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</si>
  <si>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</si>
  <si>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</si>
  <si>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</si>
  <si>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</si>
  <si>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</si>
  <si>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</si>
  <si>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</si>
  <si>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</si>
  <si>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</si>
  <si>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</si>
  <si>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</si>
  <si>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</si>
  <si>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</si>
  <si>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</si>
  <si>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</si>
  <si>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</si>
  <si>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</si>
  <si>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</si>
  <si>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</si>
  <si>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</si>
  <si>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</si>
  <si>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</si>
  <si>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</si>
  <si>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</si>
  <si>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</si>
  <si>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</si>
  <si>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</si>
  <si>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</si>
  <si>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</si>
  <si>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</si>
  <si>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</si>
  <si>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</si>
  <si>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</si>
  <si>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</si>
  <si>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</si>
  <si>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</si>
  <si>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</si>
  <si>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</si>
  <si>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</si>
  <si>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</si>
  <si>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</si>
  <si>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</si>
  <si>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</si>
  <si>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</si>
  <si>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</si>
  <si>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</si>
  <si>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</si>
  <si>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</si>
  <si>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</si>
  <si>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</si>
  <si>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</si>
  <si>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</si>
  <si>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</si>
  <si>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</si>
  <si>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</si>
  <si>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</si>
  <si>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</si>
  <si>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</si>
  <si>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</si>
  <si>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</si>
  <si>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</si>
  <si>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</si>
  <si>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</si>
  <si>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</si>
  <si>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</si>
  <si>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</si>
  <si>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</si>
  <si>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</si>
  <si>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</si>
  <si>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</si>
  <si>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</si>
  <si>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</si>
  <si>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</si>
  <si>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</si>
  <si>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</si>
  <si>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</si>
  <si>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</si>
  <si>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</si>
  <si>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</si>
  <si>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</si>
  <si>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</si>
  <si>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</si>
  <si>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</si>
  <si>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</si>
  <si>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</si>
  <si>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</si>
  <si>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</si>
  <si>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</si>
  <si>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</si>
  <si>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</si>
  <si>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</si>
  <si>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</si>
  <si>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</si>
  <si>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</si>
  <si>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</si>
  <si>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</si>
  <si>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</si>
  <si>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</si>
  <si>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</si>
  <si>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</si>
  <si>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</si>
  <si>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</si>
  <si>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</si>
  <si>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</si>
  <si>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</si>
  <si>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</si>
  <si>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</si>
  <si>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</si>
  <si>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</si>
  <si>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</si>
  <si>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</si>
  <si>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</si>
  <si>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</si>
  <si>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</si>
  <si>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</si>
  <si>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</si>
  <si>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</si>
  <si>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</si>
  <si>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</si>
  <si>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</si>
  <si>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</si>
  <si>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</si>
  <si>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</si>
  <si>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</si>
  <si>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</si>
  <si>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</si>
  <si>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</si>
  <si>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</si>
  <si>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</si>
  <si>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</si>
  <si>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</si>
  <si>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</si>
  <si>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</si>
  <si>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</si>
  <si>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</si>
  <si>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</si>
  <si>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</si>
  <si>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</si>
  <si>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</si>
  <si>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</si>
  <si>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</si>
  <si>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23/6/2025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</si>
  <si>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</si>
  <si>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</si>
  <si>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</si>
  <si>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</si>
  <si>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</si>
  <si>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</si>
  <si>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</si>
  <si>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</si>
  <si>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</si>
  <si>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</si>
  <si>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</si>
  <si>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</si>
  <si>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22/06/2025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</si>
  <si>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</si>
  <si>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</si>
  <si>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</si>
  <si>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</si>
  <si>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</si>
  <si>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</si>
  <si>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</si>
  <si>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</si>
  <si>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</si>
  <si>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</si>
  <si>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</si>
  <si>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</si>
  <si>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</si>
  <si>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22/6/2025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</si>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</sst>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5CEECED1-66FB-4817-8884-95C944BD6F56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2000178.0519999999</c:v>
                </c:pt>
                <c:pt idx="1">
                  <c:v>425475</c:v>
                </c:pt>
                <c:pt idx="2">
                  <c:v>954306.03799999994</c:v>
                </c:pt>
                <c:pt idx="3">
                  <c:v>791507.02799999982</c:v>
                </c:pt>
                <c:pt idx="4">
                  <c:v>16428491.956</c:v>
                </c:pt>
                <c:pt idx="5">
                  <c:v>887264.98</c:v>
                </c:pt>
                <c:pt idx="6">
                  <c:v>2512427.1120000002</c:v>
                </c:pt>
                <c:pt idx="7">
                  <c:v>10112237.668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2918124.7779999999</c:v>
                </c:pt>
                <c:pt idx="11">
                  <c:v>336413</c:v>
                </c:pt>
                <c:pt idx="12">
                  <c:v>855673.33499999996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5398070.8530000001</c:v>
                </c:pt>
                <c:pt idx="16">
                  <c:v>745010.96900000004</c:v>
                </c:pt>
                <c:pt idx="17">
                  <c:v>407216.76199999999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543740.30900000001</c:v>
                </c:pt>
                <c:pt idx="21">
                  <c:v>2575565.0049999999</c:v>
                </c:pt>
                <c:pt idx="22">
                  <c:v>1003523.31</c:v>
                </c:pt>
                <c:pt idx="23">
                  <c:v>708665</c:v>
                </c:pt>
                <c:pt idx="24">
                  <c:v>4898770.233</c:v>
                </c:pt>
                <c:pt idx="25">
                  <c:v>12515072.714</c:v>
                </c:pt>
                <c:pt idx="26">
                  <c:v>752835.96100000001</c:v>
                </c:pt>
                <c:pt idx="27">
                  <c:v>248348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2347192.5699999998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2332894.4939999999</c:v>
                </c:pt>
                <c:pt idx="22">
                  <c:v>1230633.5989999999</c:v>
                </c:pt>
                <c:pt idx="23">
                  <c:v>715979</c:v>
                </c:pt>
                <c:pt idx="24">
                  <c:v>5367187.2220000001</c:v>
                </c:pt>
                <c:pt idx="25">
                  <c:v>12377301.596000001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45167"/>
        <c:axId val="51829912"/>
      </c:barChart>
      <c:catAx>
        <c:axId val="595451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29912"/>
        <c:crosses val="autoZero"/>
        <c:auto val="1"/>
        <c:lblAlgn val="ctr"/>
        <c:lblOffset val="100"/>
        <c:noMultiLvlLbl val="0"/>
      </c:catAx>
      <c:valAx>
        <c:axId val="518299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4516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578368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929615"/>
        <c:axId val="11507358"/>
      </c:barChart>
      <c:catAx>
        <c:axId val="369296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07358"/>
        <c:crosses val="autoZero"/>
        <c:auto val="1"/>
        <c:lblAlgn val="ctr"/>
        <c:lblOffset val="100"/>
        <c:noMultiLvlLbl val="0"/>
      </c:catAx>
      <c:valAx>
        <c:axId val="115073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296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9885670</c:v>
                </c:pt>
                <c:pt idx="5">
                  <c:v>135717</c:v>
                </c:pt>
                <c:pt idx="6">
                  <c:v>2321</c:v>
                </c:pt>
                <c:pt idx="7">
                  <c:v>3585172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26913</c:v>
                </c:pt>
                <c:pt idx="13">
                  <c:v>15279</c:v>
                </c:pt>
                <c:pt idx="14">
                  <c:v>313823</c:v>
                </c:pt>
                <c:pt idx="15">
                  <c:v>2479045</c:v>
                </c:pt>
                <c:pt idx="16">
                  <c:v>410345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274316</c:v>
                </c:pt>
                <c:pt idx="22">
                  <c:v>45806</c:v>
                </c:pt>
                <c:pt idx="23">
                  <c:v>0</c:v>
                </c:pt>
                <c:pt idx="24">
                  <c:v>299467</c:v>
                </c:pt>
                <c:pt idx="25">
                  <c:v>4976731</c:v>
                </c:pt>
                <c:pt idx="26">
                  <c:v>56225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1677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134176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5030191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730836"/>
        <c:axId val="52323113"/>
      </c:barChart>
      <c:catAx>
        <c:axId val="347308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23113"/>
        <c:crosses val="autoZero"/>
        <c:auto val="1"/>
        <c:lblAlgn val="ctr"/>
        <c:lblOffset val="100"/>
        <c:noMultiLvlLbl val="0"/>
      </c:catAx>
      <c:valAx>
        <c:axId val="523231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308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7325877</c:v>
                </c:pt>
                <c:pt idx="5">
                  <c:v>33643</c:v>
                </c:pt>
                <c:pt idx="6">
                  <c:v>10</c:v>
                </c:pt>
                <c:pt idx="7">
                  <c:v>2677191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649</c:v>
                </c:pt>
                <c:pt idx="13">
                  <c:v>57</c:v>
                </c:pt>
                <c:pt idx="14">
                  <c:v>18427</c:v>
                </c:pt>
                <c:pt idx="15">
                  <c:v>1747135</c:v>
                </c:pt>
                <c:pt idx="16">
                  <c:v>400260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268103</c:v>
                </c:pt>
                <c:pt idx="22">
                  <c:v>45267</c:v>
                </c:pt>
                <c:pt idx="23">
                  <c:v>0</c:v>
                </c:pt>
                <c:pt idx="24">
                  <c:v>0</c:v>
                </c:pt>
                <c:pt idx="25">
                  <c:v>4893319</c:v>
                </c:pt>
                <c:pt idx="26">
                  <c:v>37784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4955237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88757"/>
        <c:axId val="55011968"/>
      </c:barChart>
      <c:catAx>
        <c:axId val="595887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11968"/>
        <c:crosses val="autoZero"/>
        <c:auto val="1"/>
        <c:lblAlgn val="ctr"/>
        <c:lblOffset val="100"/>
        <c:noMultiLvlLbl val="0"/>
      </c:catAx>
      <c:valAx>
        <c:axId val="550119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887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165305</c:v>
                </c:pt>
                <c:pt idx="3">
                  <c:v>0</c:v>
                </c:pt>
                <c:pt idx="4">
                  <c:v>2253042</c:v>
                </c:pt>
                <c:pt idx="5">
                  <c:v>162356</c:v>
                </c:pt>
                <c:pt idx="6">
                  <c:v>2213218</c:v>
                </c:pt>
                <c:pt idx="7">
                  <c:v>1737131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68974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805610</c:v>
                </c:pt>
                <c:pt idx="22">
                  <c:v>316684</c:v>
                </c:pt>
                <c:pt idx="23">
                  <c:v>29119</c:v>
                </c:pt>
                <c:pt idx="24">
                  <c:v>64745</c:v>
                </c:pt>
                <c:pt idx="25">
                  <c:v>2106452</c:v>
                </c:pt>
                <c:pt idx="26">
                  <c:v>198046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2067408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805314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2177700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967288"/>
        <c:axId val="56523426"/>
      </c:barChart>
      <c:catAx>
        <c:axId val="99672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23426"/>
        <c:crosses val="autoZero"/>
        <c:auto val="1"/>
        <c:lblAlgn val="ctr"/>
        <c:lblOffset val="100"/>
        <c:noMultiLvlLbl val="0"/>
      </c:catAx>
      <c:valAx>
        <c:axId val="565234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672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93121</c:v>
                </c:pt>
                <c:pt idx="5">
                  <c:v>5794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3663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7063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96282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80192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437476"/>
        <c:axId val="25016688"/>
      </c:barChart>
      <c:catAx>
        <c:axId val="334374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16688"/>
        <c:crosses val="autoZero"/>
        <c:auto val="1"/>
        <c:lblAlgn val="ctr"/>
        <c:lblOffset val="100"/>
        <c:noMultiLvlLbl val="0"/>
      </c:catAx>
      <c:valAx>
        <c:axId val="250166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374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690787</c:v>
                </c:pt>
                <c:pt idx="5">
                  <c:v>35311.75</c:v>
                </c:pt>
                <c:pt idx="6">
                  <c:v>12244</c:v>
                </c:pt>
                <c:pt idx="7">
                  <c:v>598810</c:v>
                </c:pt>
                <c:pt idx="8">
                  <c:v>66090.25</c:v>
                </c:pt>
                <c:pt idx="9">
                  <c:v>6925</c:v>
                </c:pt>
                <c:pt idx="10">
                  <c:v>14488</c:v>
                </c:pt>
                <c:pt idx="11">
                  <c:v>912</c:v>
                </c:pt>
                <c:pt idx="12">
                  <c:v>2191.5</c:v>
                </c:pt>
                <c:pt idx="13">
                  <c:v>10810</c:v>
                </c:pt>
                <c:pt idx="14">
                  <c:v>17656.5</c:v>
                </c:pt>
                <c:pt idx="15">
                  <c:v>235355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93795</c:v>
                </c:pt>
                <c:pt idx="22">
                  <c:v>22362.25</c:v>
                </c:pt>
                <c:pt idx="23">
                  <c:v>24973.25</c:v>
                </c:pt>
                <c:pt idx="24">
                  <c:v>2135</c:v>
                </c:pt>
                <c:pt idx="25">
                  <c:v>861336</c:v>
                </c:pt>
                <c:pt idx="26">
                  <c:v>42660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790632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088464"/>
        <c:axId val="12599507"/>
      </c:barChart>
      <c:catAx>
        <c:axId val="58088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99507"/>
        <c:crosses val="autoZero"/>
        <c:auto val="1"/>
        <c:lblAlgn val="ctr"/>
        <c:lblOffset val="100"/>
        <c:noMultiLvlLbl val="0"/>
      </c:catAx>
      <c:valAx>
        <c:axId val="125995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884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595967</c:v>
                </c:pt>
                <c:pt idx="5">
                  <c:v>2938.75</c:v>
                </c:pt>
                <c:pt idx="6">
                  <c:v>4</c:v>
                </c:pt>
                <c:pt idx="7">
                  <c:v>243739.5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116.25</c:v>
                </c:pt>
                <c:pt idx="13">
                  <c:v>5</c:v>
                </c:pt>
                <c:pt idx="14">
                  <c:v>1530.25</c:v>
                </c:pt>
                <c:pt idx="15">
                  <c:v>137095</c:v>
                </c:pt>
                <c:pt idx="16">
                  <c:v>37545.25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21718</c:v>
                </c:pt>
                <c:pt idx="22">
                  <c:v>3659.75</c:v>
                </c:pt>
                <c:pt idx="23">
                  <c:v>0</c:v>
                </c:pt>
                <c:pt idx="24">
                  <c:v>0</c:v>
                </c:pt>
                <c:pt idx="25">
                  <c:v>397204</c:v>
                </c:pt>
                <c:pt idx="26">
                  <c:v>2741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399837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840921"/>
        <c:axId val="29875631"/>
      </c:barChart>
      <c:catAx>
        <c:axId val="638409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75631"/>
        <c:crosses val="autoZero"/>
        <c:auto val="1"/>
        <c:lblAlgn val="ctr"/>
        <c:lblOffset val="100"/>
        <c:noMultiLvlLbl val="0"/>
      </c:catAx>
      <c:valAx>
        <c:axId val="298756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09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27716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84436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62946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29811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63503"/>
        <c:axId val="34858504"/>
      </c:barChart>
      <c:catAx>
        <c:axId val="188635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58504"/>
        <c:crosses val="autoZero"/>
        <c:auto val="1"/>
        <c:lblAlgn val="ctr"/>
        <c:lblOffset val="100"/>
        <c:noMultiLvlLbl val="0"/>
      </c:catAx>
      <c:valAx>
        <c:axId val="348585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635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94820</c:v>
                </c:pt>
                <c:pt idx="5">
                  <c:v>4657</c:v>
                </c:pt>
                <c:pt idx="6">
                  <c:v>16</c:v>
                </c:pt>
                <c:pt idx="7">
                  <c:v>319257.5</c:v>
                </c:pt>
                <c:pt idx="8">
                  <c:v>62208.5</c:v>
                </c:pt>
                <c:pt idx="9">
                  <c:v>4976</c:v>
                </c:pt>
                <c:pt idx="10">
                  <c:v>12260.25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13824</c:v>
                </c:pt>
                <c:pt idx="16">
                  <c:v>2447.5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9131</c:v>
                </c:pt>
                <c:pt idx="22">
                  <c:v>15030</c:v>
                </c:pt>
                <c:pt idx="23">
                  <c:v>235</c:v>
                </c:pt>
                <c:pt idx="24">
                  <c:v>2135</c:v>
                </c:pt>
                <c:pt idx="25">
                  <c:v>430986</c:v>
                </c:pt>
                <c:pt idx="26">
                  <c:v>37952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360984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642826"/>
        <c:axId val="3632431"/>
      </c:barChart>
      <c:catAx>
        <c:axId val="616428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2431"/>
        <c:crosses val="autoZero"/>
        <c:auto val="1"/>
        <c:lblAlgn val="ctr"/>
        <c:lblOffset val="100"/>
        <c:noMultiLvlLbl val="0"/>
      </c:catAx>
      <c:valAx>
        <c:axId val="36324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428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238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5765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348801"/>
        <c:axId val="33910469"/>
      </c:barChart>
      <c:catAx>
        <c:axId val="473488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10469"/>
        <c:crosses val="autoZero"/>
        <c:auto val="1"/>
        <c:lblAlgn val="ctr"/>
        <c:lblOffset val="100"/>
        <c:noMultiLvlLbl val="0"/>
      </c:catAx>
      <c:valAx>
        <c:axId val="339104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488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1993217</c:v>
                </c:pt>
                <c:pt idx="1">
                  <c:v>424341</c:v>
                </c:pt>
                <c:pt idx="2">
                  <c:v>943694</c:v>
                </c:pt>
                <c:pt idx="3">
                  <c:v>768935</c:v>
                </c:pt>
                <c:pt idx="4">
                  <c:v>15336120</c:v>
                </c:pt>
                <c:pt idx="5">
                  <c:v>871702</c:v>
                </c:pt>
                <c:pt idx="6">
                  <c:v>2497697</c:v>
                </c:pt>
                <c:pt idx="7">
                  <c:v>9881867</c:v>
                </c:pt>
                <c:pt idx="8">
                  <c:v>5273478</c:v>
                </c:pt>
                <c:pt idx="9">
                  <c:v>5602256</c:v>
                </c:pt>
                <c:pt idx="10">
                  <c:v>2915142</c:v>
                </c:pt>
                <c:pt idx="11">
                  <c:v>222640</c:v>
                </c:pt>
                <c:pt idx="12">
                  <c:v>854078</c:v>
                </c:pt>
                <c:pt idx="13">
                  <c:v>2561705</c:v>
                </c:pt>
                <c:pt idx="14">
                  <c:v>4797953</c:v>
                </c:pt>
                <c:pt idx="15">
                  <c:v>4938280</c:v>
                </c:pt>
                <c:pt idx="16">
                  <c:v>740035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536574</c:v>
                </c:pt>
                <c:pt idx="21">
                  <c:v>2445806</c:v>
                </c:pt>
                <c:pt idx="22">
                  <c:v>994909</c:v>
                </c:pt>
                <c:pt idx="23">
                  <c:v>704150</c:v>
                </c:pt>
                <c:pt idx="24">
                  <c:v>4816767</c:v>
                </c:pt>
                <c:pt idx="25">
                  <c:v>12372163</c:v>
                </c:pt>
                <c:pt idx="26">
                  <c:v>733675</c:v>
                </c:pt>
                <c:pt idx="27">
                  <c:v>247140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2334376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2188146</c:v>
                </c:pt>
                <c:pt idx="22">
                  <c:v>1220245</c:v>
                </c:pt>
                <c:pt idx="23">
                  <c:v>711395</c:v>
                </c:pt>
                <c:pt idx="24">
                  <c:v>5347725</c:v>
                </c:pt>
                <c:pt idx="25">
                  <c:v>12290982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063007"/>
        <c:axId val="22523390"/>
      </c:barChart>
      <c:catAx>
        <c:axId val="600630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23390"/>
        <c:crosses val="autoZero"/>
        <c:auto val="1"/>
        <c:lblAlgn val="ctr"/>
        <c:lblOffset val="100"/>
        <c:noMultiLvlLbl val="0"/>
      </c:catAx>
      <c:valAx>
        <c:axId val="225233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630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2720770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86173765</c:v>
                </c:pt>
                <c:pt idx="5">
                  <c:v>3467800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61083591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6800365</c:v>
                </c:pt>
                <c:pt idx="25">
                  <c:v>40558723</c:v>
                </c:pt>
                <c:pt idx="26">
                  <c:v>6183967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33151536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569409"/>
        <c:axId val="28756688"/>
      </c:barChart>
      <c:catAx>
        <c:axId val="325694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56688"/>
        <c:crosses val="autoZero"/>
        <c:auto val="1"/>
        <c:lblAlgn val="ctr"/>
        <c:lblOffset val="100"/>
        <c:noMultiLvlLbl val="0"/>
      </c:catAx>
      <c:valAx>
        <c:axId val="287566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694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78932"/>
        <c:axId val="35729113"/>
      </c:barChart>
      <c:catAx>
        <c:axId val="142789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29113"/>
        <c:crosses val="autoZero"/>
        <c:auto val="1"/>
        <c:lblAlgn val="ctr"/>
        <c:lblOffset val="100"/>
        <c:noMultiLvlLbl val="0"/>
      </c:catAx>
      <c:valAx>
        <c:axId val="357291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789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21678</c:v>
                </c:pt>
                <c:pt idx="2">
                  <c:v>67824</c:v>
                </c:pt>
                <c:pt idx="3">
                  <c:v>0</c:v>
                </c:pt>
                <c:pt idx="4">
                  <c:v>731631</c:v>
                </c:pt>
                <c:pt idx="5">
                  <c:v>24333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785766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1307139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593208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127435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490910"/>
        <c:axId val="59651452"/>
      </c:barChart>
      <c:catAx>
        <c:axId val="614909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51452"/>
        <c:crosses val="autoZero"/>
        <c:auto val="1"/>
        <c:lblAlgn val="ctr"/>
        <c:lblOffset val="100"/>
        <c:noMultiLvlLbl val="0"/>
      </c:catAx>
      <c:valAx>
        <c:axId val="596514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909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21678</c:v>
                </c:pt>
                <c:pt idx="2">
                  <c:v>67824</c:v>
                </c:pt>
                <c:pt idx="3">
                  <c:v>0</c:v>
                </c:pt>
                <c:pt idx="4">
                  <c:v>731631</c:v>
                </c:pt>
                <c:pt idx="5">
                  <c:v>5492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491785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88759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223763"/>
        <c:axId val="1218110"/>
      </c:barChart>
      <c:catAx>
        <c:axId val="432237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8110"/>
        <c:crosses val="autoZero"/>
        <c:auto val="1"/>
        <c:lblAlgn val="ctr"/>
        <c:lblOffset val="100"/>
        <c:noMultiLvlLbl val="0"/>
      </c:catAx>
      <c:valAx>
        <c:axId val="12181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237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600169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468745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94005"/>
        <c:axId val="13259668"/>
      </c:barChart>
      <c:catAx>
        <c:axId val="626940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59668"/>
        <c:crosses val="autoZero"/>
        <c:auto val="1"/>
        <c:lblAlgn val="ctr"/>
        <c:lblOffset val="100"/>
        <c:noMultiLvlLbl val="0"/>
      </c:catAx>
      <c:valAx>
        <c:axId val="132596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940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9092</c:v>
                </c:pt>
                <c:pt idx="2">
                  <c:v>21149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124086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109260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25977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005355"/>
        <c:axId val="14729992"/>
      </c:barChart>
      <c:catAx>
        <c:axId val="480053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29992"/>
        <c:crosses val="autoZero"/>
        <c:auto val="1"/>
        <c:lblAlgn val="ctr"/>
        <c:lblOffset val="100"/>
        <c:noMultiLvlLbl val="0"/>
      </c:catAx>
      <c:valAx>
        <c:axId val="147299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053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872</c:v>
                </c:pt>
                <c:pt idx="5">
                  <c:v>5286</c:v>
                </c:pt>
                <c:pt idx="6">
                  <c:v>12229</c:v>
                </c:pt>
                <c:pt idx="7">
                  <c:v>94358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15936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55111</c:v>
                </c:pt>
                <c:pt idx="26">
                  <c:v>93445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18872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88928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487201"/>
        <c:axId val="48626355"/>
      </c:barChart>
      <c:catAx>
        <c:axId val="254872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26355"/>
        <c:crosses val="autoZero"/>
        <c:auto val="1"/>
        <c:lblAlgn val="ctr"/>
        <c:lblOffset val="100"/>
        <c:noMultiLvlLbl val="0"/>
      </c:catAx>
      <c:valAx>
        <c:axId val="486263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872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1314957</c:v>
                </c:pt>
                <c:pt idx="1">
                  <c:v>125219</c:v>
                </c:pt>
                <c:pt idx="2">
                  <c:v>147335</c:v>
                </c:pt>
                <c:pt idx="3">
                  <c:v>276330</c:v>
                </c:pt>
                <c:pt idx="4">
                  <c:v>2853407</c:v>
                </c:pt>
                <c:pt idx="5">
                  <c:v>194835</c:v>
                </c:pt>
                <c:pt idx="6">
                  <c:v>21347</c:v>
                </c:pt>
                <c:pt idx="7">
                  <c:v>2518166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264392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381815</c:v>
                </c:pt>
                <c:pt idx="21">
                  <c:v>180749</c:v>
                </c:pt>
                <c:pt idx="22">
                  <c:v>397066</c:v>
                </c:pt>
                <c:pt idx="23">
                  <c:v>332253</c:v>
                </c:pt>
                <c:pt idx="24">
                  <c:v>3524885</c:v>
                </c:pt>
                <c:pt idx="25">
                  <c:v>2609564</c:v>
                </c:pt>
                <c:pt idx="26">
                  <c:v>260405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C-4E4C-9989-8ECB8B1BC63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85392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2599314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C-4E4C-9989-8ECB8B1BC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072714"/>
        <c:axId val="18373530"/>
      </c:barChart>
      <c:catAx>
        <c:axId val="420727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73530"/>
        <c:crosses val="autoZero"/>
        <c:auto val="1"/>
        <c:lblAlgn val="ctr"/>
        <c:lblOffset val="100"/>
        <c:noMultiLvlLbl val="0"/>
      </c:catAx>
      <c:valAx>
        <c:axId val="183735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727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9911</c:v>
                </c:pt>
                <c:pt idx="6">
                  <c:v>9492</c:v>
                </c:pt>
                <c:pt idx="7">
                  <c:v>881179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C-4CBD-A33A-247EB9E75ED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62381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C-4CBD-A33A-247EB9E7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75672"/>
        <c:axId val="18973562"/>
      </c:barChart>
      <c:catAx>
        <c:axId val="5475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73562"/>
        <c:crosses val="autoZero"/>
        <c:auto val="1"/>
        <c:lblAlgn val="ctr"/>
        <c:lblOffset val="100"/>
        <c:noMultiLvlLbl val="0"/>
      </c:catAx>
      <c:valAx>
        <c:axId val="189735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56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400027</c:v>
                </c:pt>
                <c:pt idx="1">
                  <c:v>81842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173456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E-4C8D-B0DB-8A3B42FC0DD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438823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E-4C8D-B0DB-8A3B42FC0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327899"/>
        <c:axId val="38022777"/>
      </c:barChart>
      <c:catAx>
        <c:axId val="423278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22777"/>
        <c:crosses val="autoZero"/>
        <c:auto val="1"/>
        <c:lblAlgn val="ctr"/>
        <c:lblOffset val="100"/>
        <c:noMultiLvlLbl val="0"/>
      </c:catAx>
      <c:valAx>
        <c:axId val="380227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278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4701412</c:v>
                </c:pt>
                <c:pt idx="5">
                  <c:v>109656</c:v>
                </c:pt>
                <c:pt idx="6">
                  <c:v>210839</c:v>
                </c:pt>
                <c:pt idx="7">
                  <c:v>1787505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287022</c:v>
                </c:pt>
                <c:pt idx="13">
                  <c:v>247435</c:v>
                </c:pt>
                <c:pt idx="14">
                  <c:v>3656367</c:v>
                </c:pt>
                <c:pt idx="15">
                  <c:v>1493727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665618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182358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685542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691983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31734"/>
        <c:axId val="62250674"/>
      </c:barChart>
      <c:catAx>
        <c:axId val="284317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50674"/>
        <c:crosses val="autoZero"/>
        <c:auto val="1"/>
        <c:lblAlgn val="ctr"/>
        <c:lblOffset val="100"/>
        <c:noMultiLvlLbl val="0"/>
      </c:catAx>
      <c:valAx>
        <c:axId val="622506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317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981186</c:v>
                </c:pt>
                <c:pt idx="5">
                  <c:v>11468</c:v>
                </c:pt>
                <c:pt idx="6">
                  <c:v>315</c:v>
                </c:pt>
                <c:pt idx="7">
                  <c:v>1312514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65790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216889</c:v>
                </c:pt>
                <c:pt idx="21">
                  <c:v>82488</c:v>
                </c:pt>
                <c:pt idx="22">
                  <c:v>134302</c:v>
                </c:pt>
                <c:pt idx="23">
                  <c:v>23284</c:v>
                </c:pt>
                <c:pt idx="24">
                  <c:v>157230</c:v>
                </c:pt>
                <c:pt idx="25">
                  <c:v>1888507</c:v>
                </c:pt>
                <c:pt idx="26">
                  <c:v>248653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0-471B-9436-4FC3B103F10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1724540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0-471B-9436-4FC3B103F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707914"/>
        <c:axId val="63025804"/>
      </c:barChart>
      <c:catAx>
        <c:axId val="287079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25804"/>
        <c:crosses val="autoZero"/>
        <c:auto val="1"/>
        <c:lblAlgn val="ctr"/>
        <c:lblOffset val="100"/>
        <c:noMultiLvlLbl val="0"/>
      </c:catAx>
      <c:valAx>
        <c:axId val="630258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079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596386</c:v>
                </c:pt>
                <c:pt idx="3">
                  <c:v>455838</c:v>
                </c:pt>
                <c:pt idx="4">
                  <c:v>1339477</c:v>
                </c:pt>
                <c:pt idx="5">
                  <c:v>164212</c:v>
                </c:pt>
                <c:pt idx="6">
                  <c:v>732</c:v>
                </c:pt>
                <c:pt idx="7">
                  <c:v>1782248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261825</c:v>
                </c:pt>
                <c:pt idx="13">
                  <c:v>538613</c:v>
                </c:pt>
                <c:pt idx="14">
                  <c:v>925591</c:v>
                </c:pt>
                <c:pt idx="15">
                  <c:v>79795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76779</c:v>
                </c:pt>
                <c:pt idx="22">
                  <c:v>421293</c:v>
                </c:pt>
                <c:pt idx="23">
                  <c:v>131502</c:v>
                </c:pt>
                <c:pt idx="24">
                  <c:v>599641</c:v>
                </c:pt>
                <c:pt idx="25">
                  <c:v>2306257</c:v>
                </c:pt>
                <c:pt idx="26">
                  <c:v>279358</c:v>
                </c:pt>
                <c:pt idx="27">
                  <c:v>51634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E-4A58-B009-936C34F3453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96114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2213707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E-4A58-B009-936C34F34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48746"/>
        <c:axId val="17840778"/>
      </c:barChart>
      <c:catAx>
        <c:axId val="211487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40778"/>
        <c:crosses val="autoZero"/>
        <c:auto val="1"/>
        <c:lblAlgn val="ctr"/>
        <c:lblOffset val="100"/>
        <c:noMultiLvlLbl val="0"/>
      </c:catAx>
      <c:valAx>
        <c:axId val="178407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487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44622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53059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4-4A59-AF6C-AA472FB1FB3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70454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34258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4-4A59-AF6C-AA472FB1F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389549"/>
        <c:axId val="40640722"/>
      </c:barChart>
      <c:catAx>
        <c:axId val="353895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40722"/>
        <c:crosses val="autoZero"/>
        <c:auto val="1"/>
        <c:lblAlgn val="ctr"/>
        <c:lblOffset val="100"/>
        <c:noMultiLvlLbl val="0"/>
      </c:catAx>
      <c:valAx>
        <c:axId val="406407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895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78914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7-435E-8707-FFC2087E4FC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7-435E-8707-FFC2087E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562641"/>
        <c:axId val="14404303"/>
      </c:barChart>
      <c:catAx>
        <c:axId val="315626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04303"/>
        <c:crosses val="autoZero"/>
        <c:auto val="1"/>
        <c:lblAlgn val="ctr"/>
        <c:lblOffset val="100"/>
        <c:noMultiLvlLbl val="0"/>
      </c:catAx>
      <c:valAx>
        <c:axId val="144043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626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80914</c:v>
                </c:pt>
                <c:pt idx="3">
                  <c:v>204461</c:v>
                </c:pt>
                <c:pt idx="4">
                  <c:v>908677</c:v>
                </c:pt>
                <c:pt idx="5">
                  <c:v>30446</c:v>
                </c:pt>
                <c:pt idx="6">
                  <c:v>732</c:v>
                </c:pt>
                <c:pt idx="7">
                  <c:v>1564989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85217</c:v>
                </c:pt>
                <c:pt idx="13">
                  <c:v>134449</c:v>
                </c:pt>
                <c:pt idx="14">
                  <c:v>37288</c:v>
                </c:pt>
                <c:pt idx="15">
                  <c:v>35170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22337</c:v>
                </c:pt>
                <c:pt idx="22">
                  <c:v>230047</c:v>
                </c:pt>
                <c:pt idx="23">
                  <c:v>52588</c:v>
                </c:pt>
                <c:pt idx="24">
                  <c:v>105059</c:v>
                </c:pt>
                <c:pt idx="25">
                  <c:v>2162964</c:v>
                </c:pt>
                <c:pt idx="26">
                  <c:v>279358</c:v>
                </c:pt>
                <c:pt idx="27">
                  <c:v>42017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7E6-AF47-9F29210267A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25660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2089042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7E6-AF47-9F2921026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11891"/>
        <c:axId val="15189072"/>
      </c:barChart>
      <c:catAx>
        <c:axId val="28118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89072"/>
        <c:crosses val="autoZero"/>
        <c:auto val="1"/>
        <c:lblAlgn val="ctr"/>
        <c:lblOffset val="100"/>
        <c:noMultiLvlLbl val="0"/>
      </c:catAx>
      <c:valAx>
        <c:axId val="151890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18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42896771.772999987</c:v>
              </c:pt>
              <c:pt idx="1">
                <c:v>43926065.976999998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47-4922-A4CB-925E19E67ED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46004213.103999987</c:v>
              </c:pt>
              <c:pt idx="1">
                <c:v>42980146.326000012</c:v>
              </c:pt>
              <c:pt idx="2">
                <c:v>47308882.138999999</c:v>
              </c:pt>
              <c:pt idx="3">
                <c:v>49273216.273000002</c:v>
              </c:pt>
              <c:pt idx="4">
                <c:v>51032850.700000003</c:v>
              </c:pt>
              <c:pt idx="5">
                <c:v>47398226.738000013</c:v>
              </c:pt>
              <c:pt idx="6">
                <c:v>47218941.566</c:v>
              </c:pt>
              <c:pt idx="7">
                <c:v>46378707.435000002</c:v>
              </c:pt>
              <c:pt idx="8">
                <c:v>45170184.763999999</c:v>
              </c:pt>
              <c:pt idx="9">
                <c:v>46059961.717999987</c:v>
              </c:pt>
              <c:pt idx="10">
                <c:v>44742333.46199999</c:v>
              </c:pt>
              <c:pt idx="11">
                <c:v>44570466.812000006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47-4922-A4CB-925E19E67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45253"/>
        <c:axId val="42615950"/>
      </c:lineChart>
      <c:catAx>
        <c:axId val="511452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15950"/>
        <c:crosses val="autoZero"/>
        <c:auto val="1"/>
        <c:lblAlgn val="ctr"/>
        <c:lblOffset val="100"/>
        <c:noMultiLvlLbl val="0"/>
      </c:catAx>
      <c:valAx>
        <c:axId val="4261595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452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14053536</c:v>
              </c:pt>
              <c:pt idx="1">
                <c:v>13791743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33-4BCC-9179-E12AE7E629C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15735833</c:v>
              </c:pt>
              <c:pt idx="1">
                <c:v>14243199</c:v>
              </c:pt>
              <c:pt idx="2">
                <c:v>15154717</c:v>
              </c:pt>
              <c:pt idx="3">
                <c:v>15925805</c:v>
              </c:pt>
              <c:pt idx="4">
                <c:v>16020067</c:v>
              </c:pt>
              <c:pt idx="5">
                <c:v>15020904</c:v>
              </c:pt>
              <c:pt idx="6">
                <c:v>14933328</c:v>
              </c:pt>
              <c:pt idx="7">
                <c:v>15271266</c:v>
              </c:pt>
              <c:pt idx="8">
                <c:v>13907050</c:v>
              </c:pt>
              <c:pt idx="9">
                <c:v>13960470</c:v>
              </c:pt>
              <c:pt idx="10">
                <c:v>14450808</c:v>
              </c:pt>
              <c:pt idx="11">
                <c:v>14654469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33-4BCC-9179-E12AE7E62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9597"/>
        <c:axId val="13570813"/>
      </c:lineChart>
      <c:catAx>
        <c:axId val="84595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70813"/>
        <c:crosses val="autoZero"/>
        <c:auto val="1"/>
        <c:lblAlgn val="ctr"/>
        <c:lblOffset val="100"/>
        <c:noMultiLvlLbl val="0"/>
      </c:catAx>
      <c:valAx>
        <c:axId val="135708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59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6173584</c:v>
              </c:pt>
              <c:pt idx="1">
                <c:v>6802770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EA-4339-B7E2-789DD7804BA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6125875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6863645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7070497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EA-4339-B7E2-789DD7804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4914"/>
        <c:axId val="56387145"/>
      </c:lineChart>
      <c:catAx>
        <c:axId val="237549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87145"/>
        <c:crosses val="autoZero"/>
        <c:auto val="1"/>
        <c:lblAlgn val="ctr"/>
        <c:lblOffset val="100"/>
        <c:noMultiLvlLbl val="0"/>
      </c:catAx>
      <c:valAx>
        <c:axId val="5638714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549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21534908</c:v>
              </c:pt>
              <c:pt idx="1">
                <c:v>21982204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08-4F16-A82F-5ADAC55EBD7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21337429</c:v>
              </c:pt>
              <c:pt idx="1">
                <c:v>21447591</c:v>
              </c:pt>
              <c:pt idx="2">
                <c:v>24359806</c:v>
              </c:pt>
              <c:pt idx="3">
                <c:v>24880879</c:v>
              </c:pt>
              <c:pt idx="4">
                <c:v>25881277</c:v>
              </c:pt>
              <c:pt idx="5">
                <c:v>24180546</c:v>
              </c:pt>
              <c:pt idx="6">
                <c:v>23760353</c:v>
              </c:pt>
              <c:pt idx="7">
                <c:v>22580270</c:v>
              </c:pt>
              <c:pt idx="8">
                <c:v>22603807</c:v>
              </c:pt>
              <c:pt idx="9">
                <c:v>23654463</c:v>
              </c:pt>
              <c:pt idx="10">
                <c:v>21955189</c:v>
              </c:pt>
              <c:pt idx="11">
                <c:v>21895092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08-4F16-A82F-5ADAC55EB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1298"/>
        <c:axId val="34748679"/>
      </c:lineChart>
      <c:catAx>
        <c:axId val="197812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48679"/>
        <c:crosses val="autoZero"/>
        <c:auto val="1"/>
        <c:lblAlgn val="ctr"/>
        <c:lblOffset val="100"/>
        <c:noMultiLvlLbl val="0"/>
      </c:catAx>
      <c:valAx>
        <c:axId val="3474867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812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14922214</c:v>
              </c:pt>
              <c:pt idx="1">
                <c:v>14862762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33-4AA9-B38F-87E05AF860D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14778274</c:v>
              </c:pt>
              <c:pt idx="1">
                <c:v>14830174</c:v>
              </c:pt>
              <c:pt idx="2">
                <c:v>16940134</c:v>
              </c:pt>
              <c:pt idx="3">
                <c:v>17162680</c:v>
              </c:pt>
              <c:pt idx="4">
                <c:v>17631719</c:v>
              </c:pt>
              <c:pt idx="5">
                <c:v>16961966</c:v>
              </c:pt>
              <c:pt idx="6">
                <c:v>16360395</c:v>
              </c:pt>
              <c:pt idx="7">
                <c:v>16249233</c:v>
              </c:pt>
              <c:pt idx="8">
                <c:v>15638737</c:v>
              </c:pt>
              <c:pt idx="9">
                <c:v>16240326</c:v>
              </c:pt>
              <c:pt idx="10">
                <c:v>14916037</c:v>
              </c:pt>
              <c:pt idx="11">
                <c:v>15280101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33-4AA9-B38F-87E05AF86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472"/>
        <c:axId val="32446459"/>
      </c:lineChart>
      <c:catAx>
        <c:axId val="444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46459"/>
        <c:crosses val="autoZero"/>
        <c:auto val="1"/>
        <c:lblAlgn val="ctr"/>
        <c:lblOffset val="100"/>
        <c:noMultiLvlLbl val="0"/>
      </c:catAx>
      <c:valAx>
        <c:axId val="3244645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47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638982</c:v>
                </c:pt>
                <c:pt idx="1">
                  <c:v>185623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365132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538431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47644"/>
        <c:axId val="45869183"/>
      </c:barChart>
      <c:catAx>
        <c:axId val="15476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69183"/>
        <c:crosses val="autoZero"/>
        <c:auto val="1"/>
        <c:lblAlgn val="ctr"/>
        <c:lblOffset val="100"/>
        <c:noMultiLvlLbl val="0"/>
      </c:catAx>
      <c:valAx>
        <c:axId val="458691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76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1409359.5</c:v>
              </c:pt>
              <c:pt idx="1">
                <c:v>1418924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39-4F2E-AA55-2649EA52395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1366957.5</c:v>
              </c:pt>
              <c:pt idx="1">
                <c:v>1383318.5</c:v>
              </c:pt>
              <c:pt idx="2">
                <c:v>1552253.25</c:v>
              </c:pt>
              <c:pt idx="3">
                <c:v>1586521</c:v>
              </c:pt>
              <c:pt idx="4">
                <c:v>1653202.25</c:v>
              </c:pt>
              <c:pt idx="5">
                <c:v>1600477.5</c:v>
              </c:pt>
              <c:pt idx="6">
                <c:v>1538308.25</c:v>
              </c:pt>
              <c:pt idx="7">
                <c:v>1548664.75</c:v>
              </c:pt>
              <c:pt idx="8">
                <c:v>1499530.5</c:v>
              </c:pt>
              <c:pt idx="9">
                <c:v>1544506</c:v>
              </c:pt>
              <c:pt idx="10">
                <c:v>1426811.5</c:v>
              </c:pt>
              <c:pt idx="11">
                <c:v>1431666.5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39-4F2E-AA55-2649EA523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32049"/>
        <c:axId val="16553479"/>
      </c:lineChart>
      <c:catAx>
        <c:axId val="195320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53479"/>
        <c:crosses val="autoZero"/>
        <c:auto val="1"/>
        <c:lblAlgn val="ctr"/>
        <c:lblOffset val="100"/>
        <c:noMultiLvlLbl val="0"/>
      </c:catAx>
      <c:valAx>
        <c:axId val="1655347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3204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-6.7546885846631599E-2</c:v>
              </c:pt>
              <c:pt idx="1">
                <c:v>-2.429102927577265E-2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62-4342-9F99-E2D3F123343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4.2709742983474852E-2</c:v>
              </c:pt>
              <c:pt idx="1">
                <c:v>2.73179494654292E-2</c:v>
              </c:pt>
              <c:pt idx="2">
                <c:v>1.6323380949482939E-2</c:v>
              </c:pt>
              <c:pt idx="3">
                <c:v>2.5000749318324411E-2</c:v>
              </c:pt>
              <c:pt idx="4">
                <c:v>3.6408121899539791E-2</c:v>
              </c:pt>
              <c:pt idx="5">
                <c:v>3.6151683756781461E-2</c:v>
              </c:pt>
              <c:pt idx="6">
                <c:v>3.314222545711587E-2</c:v>
              </c:pt>
              <c:pt idx="7">
                <c:v>3.3411422487996223E-2</c:v>
              </c:pt>
              <c:pt idx="8">
                <c:v>3.252405705446626E-2</c:v>
              </c:pt>
              <c:pt idx="9">
                <c:v>3.1264391673087921E-2</c:v>
              </c:pt>
              <c:pt idx="10">
                <c:v>2.785333481938412E-2</c:v>
              </c:pt>
              <c:pt idx="11">
                <c:v>2.77137556094369E-2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62-4342-9F99-E2D3F123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8217"/>
        <c:axId val="60789652"/>
      </c:lineChart>
      <c:catAx>
        <c:axId val="330082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89652"/>
        <c:crosses val="autoZero"/>
        <c:auto val="1"/>
        <c:lblAlgn val="ctr"/>
        <c:lblOffset val="100"/>
        <c:noMultiLvlLbl val="0"/>
      </c:catAx>
      <c:valAx>
        <c:axId val="607896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082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-0.1069086714379849</c:v>
              </c:pt>
              <c:pt idx="1">
                <c:v>-7.1174846472694675E-2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61-4C18-A60A-7FCD9EFEBCE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6.319920143001001E-2</c:v>
              </c:pt>
              <c:pt idx="1">
                <c:v>1.908084845605118E-2</c:v>
              </c:pt>
              <c:pt idx="2">
                <c:v>1.7342043323945951E-2</c:v>
              </c:pt>
              <c:pt idx="3">
                <c:v>1.552968451040981E-2</c:v>
              </c:pt>
              <c:pt idx="4">
                <c:v>3.6296266997264848E-2</c:v>
              </c:pt>
              <c:pt idx="5">
                <c:v>4.8735891024277E-2</c:v>
              </c:pt>
              <c:pt idx="6">
                <c:v>4.2166233814386667E-2</c:v>
              </c:pt>
              <c:pt idx="7">
                <c:v>4.157782506004426E-2</c:v>
              </c:pt>
              <c:pt idx="8">
                <c:v>3.6680207529706799E-2</c:v>
              </c:pt>
              <c:pt idx="9">
                <c:v>2.938803555709902E-2</c:v>
              </c:pt>
              <c:pt idx="10">
                <c:v>2.646194282169256E-2</c:v>
              </c:pt>
              <c:pt idx="11">
                <c:v>2.5878785576349591E-2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861-4C18-A60A-7FCD9EFEB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32941"/>
        <c:axId val="38774268"/>
      </c:lineChart>
      <c:catAx>
        <c:axId val="244329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74268"/>
        <c:crosses val="autoZero"/>
        <c:auto val="1"/>
        <c:lblAlgn val="ctr"/>
        <c:lblOffset val="100"/>
        <c:noMultiLvlLbl val="0"/>
      </c:catAx>
      <c:valAx>
        <c:axId val="387742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329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-0.18466787042133881</c:v>
              </c:pt>
              <c:pt idx="1">
                <c:v>-5.2664530985734197E-2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AB-4609-8311-4DDED4F05C3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-0.1010350697508485</c:v>
              </c:pt>
              <c:pt idx="2">
                <c:v>-0.13743599187409819</c:v>
              </c:pt>
              <c:pt idx="3">
                <c:v>-0.12610322632883769</c:v>
              </c:pt>
              <c:pt idx="4">
                <c:v>-9.3160488211424419E-2</c:v>
              </c:pt>
              <c:pt idx="5">
                <c:v>-0.11078147764429749</c:v>
              </c:pt>
              <c:pt idx="6">
                <c:v>-9.8842979853659862E-2</c:v>
              </c:pt>
              <c:pt idx="7">
                <c:v>-9.1471228619472433E-2</c:v>
              </c:pt>
              <c:pt idx="8">
                <c:v>-8.1574499676009493E-2</c:v>
              </c:pt>
              <c:pt idx="9">
                <c:v>-7.4956698271793187E-2</c:v>
              </c:pt>
              <c:pt idx="10">
                <c:v>-6.7234172222747968E-2</c:v>
              </c:pt>
              <c:pt idx="11">
                <c:v>-6.4005557854664219E-2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AB-4609-8311-4DDED4F05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367965"/>
        <c:axId val="27111894"/>
      </c:lineChart>
      <c:catAx>
        <c:axId val="573679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11894"/>
        <c:crosses val="autoZero"/>
        <c:auto val="1"/>
        <c:lblAlgn val="ctr"/>
        <c:lblOffset val="100"/>
        <c:noMultiLvlLbl val="0"/>
      </c:catAx>
      <c:valAx>
        <c:axId val="271118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679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9.2550512997606749E-3</c:v>
              </c:pt>
              <c:pt idx="1">
                <c:v>1.711094210076336E-2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AD-4785-B19A-C82BCB73B6C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6.6998796306339203E-2</c:v>
              </c:pt>
              <c:pt idx="1">
                <c:v>7.4760247690359272E-2</c:v>
              </c:pt>
              <c:pt idx="2">
                <c:v>7.1124476711784013E-2</c:v>
              </c:pt>
              <c:pt idx="3">
                <c:v>8.3473515659719277E-2</c:v>
              </c:pt>
              <c:pt idx="4">
                <c:v>8.0293437966979964E-2</c:v>
              </c:pt>
              <c:pt idx="5">
                <c:v>7.8417078112696492E-2</c:v>
              </c:pt>
              <c:pt idx="6">
                <c:v>7.2293995645221765E-2</c:v>
              </c:pt>
              <c:pt idx="7">
                <c:v>7.1180728972272345E-2</c:v>
              </c:pt>
              <c:pt idx="8">
                <c:v>6.9415255771725359E-2</c:v>
              </c:pt>
              <c:pt idx="9">
                <c:v>6.902924441988878E-2</c:v>
              </c:pt>
              <c:pt idx="10">
                <c:v>6.1476811627392942E-2</c:v>
              </c:pt>
              <c:pt idx="11">
                <c:v>6.1063987940678681E-2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AD-4785-B19A-C82BCB73B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031"/>
        <c:axId val="58701731"/>
      </c:lineChart>
      <c:catAx>
        <c:axId val="35620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01731"/>
        <c:crosses val="autoZero"/>
        <c:auto val="1"/>
        <c:lblAlgn val="ctr"/>
        <c:lblOffset val="100"/>
        <c:noMultiLvlLbl val="0"/>
      </c:catAx>
      <c:valAx>
        <c:axId val="587017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20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9.73997369381574E-3</c:v>
              </c:pt>
              <c:pt idx="1">
                <c:v>5.962082173303962E-3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FC-4010-BB57-1FCFD0B9EB9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7.0574299072258651E-2</c:v>
              </c:pt>
              <c:pt idx="1">
                <c:v>9.2179144769681587E-2</c:v>
              </c:pt>
              <c:pt idx="2">
                <c:v>0.1040004622001376</c:v>
              </c:pt>
              <c:pt idx="3">
                <c:v>0.1111687971843878</c:v>
              </c:pt>
              <c:pt idx="4">
                <c:v>0.10534468789914241</c:v>
              </c:pt>
              <c:pt idx="5">
                <c:v>0.109671298827694</c:v>
              </c:pt>
              <c:pt idx="6">
                <c:v>0.100605906868487</c:v>
              </c:pt>
              <c:pt idx="7">
                <c:v>9.9495517081490847E-2</c:v>
              </c:pt>
              <c:pt idx="8">
                <c:v>9.6430659072580305E-2</c:v>
              </c:pt>
              <c:pt idx="9">
                <c:v>9.3142562205381862E-2</c:v>
              </c:pt>
              <c:pt idx="10">
                <c:v>8.3148813405592659E-2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FC-4010-BB57-1FCFD0B9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4110"/>
        <c:axId val="47852369"/>
      </c:lineChart>
      <c:catAx>
        <c:axId val="24941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52369"/>
        <c:crosses val="autoZero"/>
        <c:auto val="1"/>
        <c:lblAlgn val="ctr"/>
        <c:lblOffset val="100"/>
        <c:noMultiLvlLbl val="0"/>
      </c:catAx>
      <c:valAx>
        <c:axId val="478523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41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3.1019252610267729E-2</c:v>
              </c:pt>
              <c:pt idx="1">
                <c:v>2.8363516970660418E-2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2B-4B0A-A24A-89AFFCA3B9E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7.5227986687052217E-2</c:v>
              </c:pt>
              <c:pt idx="1">
                <c:v>0.10116873326954549</c:v>
              </c:pt>
              <c:pt idx="2">
                <c:v>0.111471789830057</c:v>
              </c:pt>
              <c:pt idx="3">
                <c:v>0.12505761715918881</c:v>
              </c:pt>
              <c:pt idx="4">
                <c:v>0.12427126794532969</c:v>
              </c:pt>
              <c:pt idx="5">
                <c:v>0.1299292308860687</c:v>
              </c:pt>
              <c:pt idx="6">
                <c:v>0.12058714002604699</c:v>
              </c:pt>
              <c:pt idx="7">
                <c:v>0.1190080461880645</c:v>
              </c:pt>
              <c:pt idx="8">
                <c:v>0.1194249291748901</c:v>
              </c:pt>
              <c:pt idx="9">
                <c:v>0.11832469116727171</c:v>
              </c:pt>
              <c:pt idx="10">
                <c:v>0.110462524132023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2B-4B0A-A24A-89AFFCA3B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9602"/>
        <c:axId val="34048247"/>
      </c:lineChart>
      <c:catAx>
        <c:axId val="225296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48247"/>
        <c:crosses val="autoZero"/>
        <c:auto val="1"/>
        <c:lblAlgn val="ctr"/>
        <c:lblOffset val="100"/>
        <c:noMultiLvlLbl val="0"/>
      </c:catAx>
      <c:valAx>
        <c:axId val="340482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296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03-4DBC-91A4-C59ACE8AC6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3-4DBC-91A4-C59ACE8AC6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3-4DBC-91A4-C59ACE8AC6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3-4DBC-91A4-C59ACE8AC6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3-4DBC-91A4-C59ACE8AC6F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3-4DBC-91A4-C59ACE8AC6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3-4DBC-91A4-C59ACE8AC6F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3-4DBC-91A4-C59ACE8AC6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3-4DBC-91A4-C59ACE8AC6F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3-4DBC-91A4-C59ACE8AC6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03-4DBC-91A4-C59ACE8AC6F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545.27618064799992</c:v>
              </c:pt>
              <c:pt idx="1">
                <c:v>547.61329009699989</c:v>
              </c:pt>
              <c:pt idx="2">
                <c:v>551.39867587699985</c:v>
              </c:pt>
              <c:pt idx="3">
                <c:v>552.99591693299988</c:v>
              </c:pt>
              <c:pt idx="4">
                <c:v>553.71225789799973</c:v>
              </c:pt>
              <c:pt idx="5">
                <c:v>555.29524875399977</c:v>
              </c:pt>
              <c:pt idx="6">
                <c:v>556.40407115099981</c:v>
              </c:pt>
              <c:pt idx="7">
                <c:v>557.30031915499978</c:v>
              </c:pt>
              <c:pt idx="8">
                <c:v>557.00408552599993</c:v>
              </c:pt>
              <c:pt idx="9">
                <c:v>558.13813103699988</c:v>
              </c:pt>
              <c:pt idx="10">
                <c:v>555.03068970599998</c:v>
              </c:pt>
              <c:pt idx="11">
                <c:v>555.97660935699992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403-4DBC-91A4-C59ACE8AC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949344"/>
        <c:axId val="66995777"/>
      </c:lineChart>
      <c:catAx>
        <c:axId val="119493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95777"/>
        <c:crosses val="autoZero"/>
        <c:auto val="1"/>
        <c:lblAlgn val="ctr"/>
        <c:lblOffset val="100"/>
        <c:noMultiLvlLbl val="0"/>
      </c:catAx>
      <c:valAx>
        <c:axId val="669957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493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D-46B3-A3B2-E49CDFDAC2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D-46B3-A3B2-E49CDFDAC2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D-46B3-A3B2-E49CDFDAC2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D-46B3-A3B2-E49CDFDAC2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D-46B3-A3B2-E49CDFDAC2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D-46B3-A3B2-E49CDFDAC2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D-46B3-A3B2-E49CDFDAC2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D-46B3-A3B2-E49CDFDAC2C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3D-46B3-A3B2-E49CDFDAC2C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D-46B3-A3B2-E49CDFDAC2C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D-46B3-A3B2-E49CDFDAC2C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175.52482599999999</c:v>
              </c:pt>
              <c:pt idx="1">
                <c:v>175.68919199999999</c:v>
              </c:pt>
              <c:pt idx="2">
                <c:v>177.45517000000001</c:v>
              </c:pt>
              <c:pt idx="3">
                <c:v>179.03546800000001</c:v>
              </c:pt>
              <c:pt idx="4">
                <c:v>179.08606599999999</c:v>
              </c:pt>
              <c:pt idx="5">
                <c:v>179.63764699999999</c:v>
              </c:pt>
              <c:pt idx="6">
                <c:v>179.57496699999999</c:v>
              </c:pt>
              <c:pt idx="7">
                <c:v>179.04274100000001</c:v>
              </c:pt>
              <c:pt idx="8">
                <c:v>178.99941000000001</c:v>
              </c:pt>
              <c:pt idx="9">
                <c:v>179.277916</c:v>
              </c:pt>
              <c:pt idx="10">
                <c:v>177.595619</c:v>
              </c:pt>
              <c:pt idx="11">
                <c:v>177.14416299999999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A3D-46B3-A3B2-E49CDFDAC2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191138"/>
        <c:axId val="43659244"/>
      </c:lineChart>
      <c:catAx>
        <c:axId val="621911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59244"/>
        <c:crosses val="autoZero"/>
        <c:auto val="1"/>
        <c:lblAlgn val="ctr"/>
        <c:lblOffset val="100"/>
        <c:noMultiLvlLbl val="0"/>
      </c:catAx>
      <c:valAx>
        <c:axId val="436592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911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26-416F-8D10-02203B112F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26-416F-8D10-02203B112F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6-416F-8D10-02203B112F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6-416F-8D10-02203B112F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6-416F-8D10-02203B112F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6-416F-8D10-02203B112F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26-416F-8D10-02203B112F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6-416F-8D10-02203B112F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26-416F-8D10-02203B112F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26-416F-8D10-02203B112F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26-416F-8D10-02203B112FA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87.311175999999989</c:v>
              </c:pt>
              <c:pt idx="1">
                <c:v>86.606921999999997</c:v>
              </c:pt>
              <c:pt idx="2">
                <c:v>86.941784999999996</c:v>
              </c:pt>
              <c:pt idx="3">
                <c:v>85.319786999999991</c:v>
              </c:pt>
              <c:pt idx="4">
                <c:v>85.154066</c:v>
              </c:pt>
              <c:pt idx="5">
                <c:v>84.871498000000003</c:v>
              </c:pt>
              <c:pt idx="6">
                <c:v>84.880470000000003</c:v>
              </c:pt>
              <c:pt idx="7">
                <c:v>84.804510999999991</c:v>
              </c:pt>
              <c:pt idx="8">
                <c:v>84.928792000000001</c:v>
              </c:pt>
              <c:pt idx="9">
                <c:v>84.751645999999994</c:v>
              </c:pt>
              <c:pt idx="10">
                <c:v>83.353365999999994</c:v>
              </c:pt>
              <c:pt idx="11">
                <c:v>84.030260999999996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426-416F-8D10-02203B112F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996618"/>
        <c:axId val="37656765"/>
      </c:lineChart>
      <c:catAx>
        <c:axId val="519966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56765"/>
        <c:crosses val="autoZero"/>
        <c:auto val="1"/>
        <c:lblAlgn val="ctr"/>
        <c:lblOffset val="100"/>
        <c:noMultiLvlLbl val="0"/>
      </c:catAx>
      <c:valAx>
        <c:axId val="376567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966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272060</c:v>
                </c:pt>
                <c:pt idx="3">
                  <c:v>225546</c:v>
                </c:pt>
                <c:pt idx="4">
                  <c:v>10564529</c:v>
                </c:pt>
                <c:pt idx="5">
                  <c:v>396914</c:v>
                </c:pt>
                <c:pt idx="6">
                  <c:v>2230126</c:v>
                </c:pt>
                <c:pt idx="7">
                  <c:v>7584252</c:v>
                </c:pt>
                <c:pt idx="8">
                  <c:v>1302014</c:v>
                </c:pt>
                <c:pt idx="9">
                  <c:v>149216</c:v>
                </c:pt>
                <c:pt idx="10">
                  <c:v>186012</c:v>
                </c:pt>
                <c:pt idx="11">
                  <c:v>98832</c:v>
                </c:pt>
                <c:pt idx="12">
                  <c:v>102146</c:v>
                </c:pt>
                <c:pt idx="13">
                  <c:v>232575</c:v>
                </c:pt>
                <c:pt idx="14">
                  <c:v>235329</c:v>
                </c:pt>
                <c:pt idx="15">
                  <c:v>3383094</c:v>
                </c:pt>
                <c:pt idx="16">
                  <c:v>505927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365820</c:v>
                </c:pt>
                <c:pt idx="21">
                  <c:v>1698892</c:v>
                </c:pt>
                <c:pt idx="22">
                  <c:v>538859</c:v>
                </c:pt>
                <c:pt idx="23">
                  <c:v>289041</c:v>
                </c:pt>
                <c:pt idx="24">
                  <c:v>307673</c:v>
                </c:pt>
                <c:pt idx="25">
                  <c:v>11383660</c:v>
                </c:pt>
                <c:pt idx="26">
                  <c:v>694057</c:v>
                </c:pt>
                <c:pt idx="27">
                  <c:v>127937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2088236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1459040</c:v>
                </c:pt>
                <c:pt idx="22">
                  <c:v>557159</c:v>
                </c:pt>
                <c:pt idx="23">
                  <c:v>259559</c:v>
                </c:pt>
                <c:pt idx="24">
                  <c:v>217118</c:v>
                </c:pt>
                <c:pt idx="25">
                  <c:v>11060568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594802"/>
        <c:axId val="36501475"/>
      </c:barChart>
      <c:catAx>
        <c:axId val="335948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01475"/>
        <c:crosses val="autoZero"/>
        <c:auto val="1"/>
        <c:lblAlgn val="ctr"/>
        <c:lblOffset val="100"/>
        <c:noMultiLvlLbl val="0"/>
      </c:catAx>
      <c:valAx>
        <c:axId val="365014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948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EA-4999-8ECE-115FC5252C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EA-4999-8ECE-115FC5252C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A-4999-8ECE-115FC5252C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A-4999-8ECE-115FC5252C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A-4999-8ECE-115FC5252C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A-4999-8ECE-115FC5252C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EA-4999-8ECE-115FC5252C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EA-4999-8ECE-115FC5252C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EA-4999-8ECE-115FC5252C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EA-4999-8ECE-115FC5252C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EA-4999-8ECE-115FC5252C2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266.965509</c:v>
              </c:pt>
              <c:pt idx="1">
                <c:v>269.59687000000002</c:v>
              </c:pt>
              <c:pt idx="2">
                <c:v>271.27048400000001</c:v>
              </c:pt>
              <c:pt idx="3">
                <c:v>272.83887099999998</c:v>
              </c:pt>
              <c:pt idx="4">
                <c:v>273.68843299999997</c:v>
              </c:pt>
              <c:pt idx="5">
                <c:v>275.028165</c:v>
              </c:pt>
              <c:pt idx="6">
                <c:v>276.20496700000001</c:v>
              </c:pt>
              <c:pt idx="7">
                <c:v>277.66112600000002</c:v>
              </c:pt>
              <c:pt idx="8">
                <c:v>277.37071200000003</c:v>
              </c:pt>
              <c:pt idx="9">
                <c:v>278.53670199999999</c:v>
              </c:pt>
              <c:pt idx="10">
                <c:v>278.73418099999998</c:v>
              </c:pt>
              <c:pt idx="11">
                <c:v>279.26879400000001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BEA-4999-8ECE-115FC5252C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0681"/>
        <c:axId val="37484262"/>
      </c:lineChart>
      <c:catAx>
        <c:axId val="41906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84262"/>
        <c:crosses val="autoZero"/>
        <c:auto val="1"/>
        <c:lblAlgn val="ctr"/>
        <c:lblOffset val="100"/>
        <c:noMultiLvlLbl val="0"/>
      </c:catAx>
      <c:valAx>
        <c:axId val="374842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06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3B-4644-B437-1F497B0276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B-4644-B437-1F497B0276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B-4644-B437-1F497B0276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B-4644-B437-1F497B0276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B-4644-B437-1F497B0276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B-4644-B437-1F497B0276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B-4644-B437-1F497B0276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B-4644-B437-1F497B0276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B-4644-B437-1F497B0276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B-4644-B437-1F497B0276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B-4644-B437-1F497B02766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183.102228</c:v>
              </c:pt>
              <c:pt idx="1">
                <c:v>185.09130200000001</c:v>
              </c:pt>
              <c:pt idx="2">
                <c:v>186.46957800000001</c:v>
              </c:pt>
              <c:pt idx="3">
                <c:v>188.432897</c:v>
              </c:pt>
              <c:pt idx="4">
                <c:v>189.19870800000001</c:v>
              </c:pt>
              <c:pt idx="5">
                <c:v>190.563917</c:v>
              </c:pt>
              <c:pt idx="6">
                <c:v>191.60650699999999</c:v>
              </c:pt>
              <c:pt idx="7">
                <c:v>192.588232</c:v>
              </c:pt>
              <c:pt idx="8">
                <c:v>192.359229</c:v>
              </c:pt>
              <c:pt idx="9">
                <c:v>192.98977600000001</c:v>
              </c:pt>
              <c:pt idx="10">
                <c:v>193.13371599999999</c:v>
              </c:pt>
              <c:pt idx="11">
                <c:v>193.166304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33B-4644-B437-1F497B0276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753988"/>
        <c:axId val="63489072"/>
      </c:lineChart>
      <c:catAx>
        <c:axId val="477539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89072"/>
        <c:crosses val="autoZero"/>
        <c:auto val="1"/>
        <c:lblAlgn val="ctr"/>
        <c:lblOffset val="100"/>
        <c:noMultiLvlLbl val="0"/>
      </c:catAx>
      <c:valAx>
        <c:axId val="634890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539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16-4F39-B2BF-9E05231081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6-4F39-B2BF-9E05231081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6-4F39-B2BF-9E05231081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6-4F39-B2BF-9E05231081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6-4F39-B2BF-9E05231081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6-4F39-B2BF-9E05231081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16-4F39-B2BF-9E05231081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16-4F39-B2BF-9E05231081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16-4F39-B2BF-9E05231081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16-4F39-B2BF-9E05231081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16-4F39-B2BF-9E052310816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16.80629325</c:v>
              </c:pt>
              <c:pt idx="1">
                <c:v>17.029390750000001</c:v>
              </c:pt>
              <c:pt idx="2">
                <c:v>17.208466250000001</c:v>
              </c:pt>
              <c:pt idx="3">
                <c:v>17.426095499999999</c:v>
              </c:pt>
              <c:pt idx="4">
                <c:v>17.5241775</c:v>
              </c:pt>
              <c:pt idx="5">
                <c:v>17.6754295</c:v>
              </c:pt>
              <c:pt idx="6">
                <c:v>17.839475749999998</c:v>
              </c:pt>
              <c:pt idx="7">
                <c:v>17.990826500000001</c:v>
              </c:pt>
              <c:pt idx="8">
                <c:v>18.036059999999999</c:v>
              </c:pt>
              <c:pt idx="9">
                <c:v>18.132217499999999</c:v>
              </c:pt>
              <c:pt idx="10">
                <c:v>18.174619499999999</c:v>
              </c:pt>
              <c:pt idx="11">
                <c:v>18.210225000000001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316-4F39-B2BF-9E05231081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685859"/>
        <c:axId val="25475250"/>
      </c:lineChart>
      <c:catAx>
        <c:axId val="306858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75250"/>
        <c:crosses val="autoZero"/>
        <c:auto val="1"/>
        <c:lblAlgn val="ctr"/>
        <c:lblOffset val="100"/>
        <c:noMultiLvlLbl val="0"/>
      </c:catAx>
      <c:valAx>
        <c:axId val="254752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858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A6-4D10-9019-DDE5EB7B6E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A6-4D10-9019-DDE5EB7B6E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A6-4D10-9019-DDE5EB7B6E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A6-4D10-9019-DDE5EB7B6E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A6-4D10-9019-DDE5EB7B6E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A6-4D10-9019-DDE5EB7B6E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A6-4D10-9019-DDE5EB7B6E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A6-4D10-9019-DDE5EB7B6E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A6-4D10-9019-DDE5EB7B6E1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A6-4D10-9019-DDE5EB7B6E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A6-4D10-9019-DDE5EB7B6E1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-2.504347447292583E-2</c:v>
              </c:pt>
              <c:pt idx="1">
                <c:v>-1.76590788281554E-2</c:v>
              </c:pt>
              <c:pt idx="2">
                <c:v>-3.383441106977656E-3</c:v>
              </c:pt>
              <c:pt idx="3">
                <c:v>4.213796079029151E-3</c:v>
              </c:pt>
              <c:pt idx="4">
                <c:v>8.9797604000041008E-3</c:v>
              </c:pt>
              <c:pt idx="5">
                <c:v>1.710719895591218E-2</c:v>
              </c:pt>
              <c:pt idx="6">
                <c:v>1.994436785504803E-2</c:v>
              </c:pt>
              <c:pt idx="7">
                <c:v>2.4677492984898509E-2</c:v>
              </c:pt>
              <c:pt idx="8">
                <c:v>2.0362873212921431E-2</c:v>
              </c:pt>
              <c:pt idx="9">
                <c:v>2.7713755609436789E-2</c:v>
              </c:pt>
              <c:pt idx="10">
                <c:v>1.845820401113259E-2</c:v>
              </c:pt>
              <c:pt idx="11">
                <c:v>1.92926353410873E-2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1A6-4D10-9019-DDE5EB7B6E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956617"/>
        <c:axId val="4002607"/>
      </c:lineChart>
      <c:catAx>
        <c:axId val="2395661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2607"/>
        <c:crosses val="autoZero"/>
        <c:auto val="1"/>
        <c:lblAlgn val="ctr"/>
        <c:lblOffset val="100"/>
        <c:noMultiLvlLbl val="0"/>
      </c:catAx>
      <c:valAx>
        <c:axId val="40026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661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4-4BA7-89B0-5E127420FC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4-4BA7-89B0-5E127420FC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4-4BA7-89B0-5E127420FCF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4-4BA7-89B0-5E127420FC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4-4BA7-89B0-5E127420FC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4-4BA7-89B0-5E127420FC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4-4BA7-89B0-5E127420FC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4-4BA7-89B0-5E127420FC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4-4BA7-89B0-5E127420FCF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4-4BA7-89B0-5E127420FCF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4-4BA7-89B0-5E127420FCF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-3.4736784819950697E-2</c:v>
              </c:pt>
              <c:pt idx="1">
                <c:v>-3.400415049676437E-2</c:v>
              </c:pt>
              <c:pt idx="2">
                <c:v>-1.456974355897929E-2</c:v>
              </c:pt>
              <c:pt idx="3">
                <c:v>4.743131679544735E-3</c:v>
              </c:pt>
              <c:pt idx="4">
                <c:v>1.259170088886968E-2</c:v>
              </c:pt>
              <c:pt idx="5">
                <c:v>2.110074578846699E-2</c:v>
              </c:pt>
              <c:pt idx="6">
                <c:v>1.6957231915923202E-2</c:v>
              </c:pt>
              <c:pt idx="7">
                <c:v>1.4844900585605969E-2</c:v>
              </c:pt>
              <c:pt idx="8">
                <c:v>1.3763533405493149E-2</c:v>
              </c:pt>
              <c:pt idx="9">
                <c:v>2.5878785576349699E-2</c:v>
              </c:pt>
              <c:pt idx="10">
                <c:v>1.0841686823570999E-2</c:v>
              </c:pt>
              <c:pt idx="11">
                <c:v>1.0423366681654391E-2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204-4BA7-89B0-5E127420FC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853519"/>
        <c:axId val="1339653"/>
      </c:lineChart>
      <c:catAx>
        <c:axId val="588535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9653"/>
        <c:crosses val="autoZero"/>
        <c:auto val="1"/>
        <c:lblAlgn val="ctr"/>
        <c:lblOffset val="100"/>
        <c:noMultiLvlLbl val="0"/>
      </c:catAx>
      <c:valAx>
        <c:axId val="13396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535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7D-4323-9BA0-EC4974D0CD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D-4323-9BA0-EC4974D0CD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D-4323-9BA0-EC4974D0CD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D-4323-9BA0-EC4974D0CD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D-4323-9BA0-EC4974D0CD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D-4323-9BA0-EC4974D0CD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7D-4323-9BA0-EC4974D0CD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7D-4323-9BA0-EC4974D0CD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D-4323-9BA0-EC4974D0CD6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D-4323-9BA0-EC4974D0CD6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D-4323-9BA0-EC4974D0CD6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-8.1995738566169624E-2</c:v>
              </c:pt>
              <c:pt idx="1">
                <c:v>-8.7457903798924166E-2</c:v>
              </c:pt>
              <c:pt idx="2">
                <c:v>-7.7757002572797232E-2</c:v>
              </c:pt>
              <c:pt idx="3">
                <c:v>-0.1007193472673347</c:v>
              </c:pt>
              <c:pt idx="4">
                <c:v>-0.1046029256057298</c:v>
              </c:pt>
              <c:pt idx="5">
                <c:v>-0.1017664651386658</c:v>
              </c:pt>
              <c:pt idx="6">
                <c:v>-9.7250194436320367E-2</c:v>
              </c:pt>
              <c:pt idx="7">
                <c:v>-8.3452852793627602E-2</c:v>
              </c:pt>
              <c:pt idx="8">
                <c:v>-7.5442695666427348E-2</c:v>
              </c:pt>
              <c:pt idx="9">
                <c:v>-6.4005557854664219E-2</c:v>
              </c:pt>
              <c:pt idx="10">
                <c:v>-7.3335501503581674E-2</c:v>
              </c:pt>
              <c:pt idx="11">
                <c:v>-5.5921156370417641E-2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D7D-4323-9BA0-EC4974D0CD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589312"/>
        <c:axId val="17399324"/>
      </c:lineChart>
      <c:catAx>
        <c:axId val="645893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99324"/>
        <c:crosses val="autoZero"/>
        <c:auto val="1"/>
        <c:lblAlgn val="ctr"/>
        <c:lblOffset val="100"/>
        <c:noMultiLvlLbl val="0"/>
      </c:catAx>
      <c:valAx>
        <c:axId val="173993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893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D6-44F0-89AB-27A343D2F4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6-44F0-89AB-27A343D2F4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6-44F0-89AB-27A343D2F4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6-44F0-89AB-27A343D2F4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6-44F0-89AB-27A343D2F4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6-44F0-89AB-27A343D2F4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6-44F0-89AB-27A343D2F4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D6-44F0-89AB-27A343D2F4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D6-44F0-89AB-27A343D2F4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D6-44F0-89AB-27A343D2F4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D6-44F0-89AB-27A343D2F48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-1.09245623649643E-4</c:v>
              </c:pt>
              <c:pt idx="1">
                <c:v>1.5455215722349079E-2</c:v>
              </c:pt>
              <c:pt idx="2">
                <c:v>2.854955688103791E-2</c:v>
              </c:pt>
              <c:pt idx="3">
                <c:v>3.9974483851350502E-2</c:v>
              </c:pt>
              <c:pt idx="4">
                <c:v>4.6180600352085807E-2</c:v>
              </c:pt>
              <c:pt idx="5">
                <c:v>5.6668097748218078E-2</c:v>
              </c:pt>
              <c:pt idx="6">
                <c:v>6.3112039328341279E-2</c:v>
              </c:pt>
              <c:pt idx="7">
                <c:v>6.8320771618269632E-2</c:v>
              </c:pt>
              <c:pt idx="8">
                <c:v>5.7315602461378047E-2</c:v>
              </c:pt>
              <c:pt idx="9">
                <c:v>6.1063987940678723E-2</c:v>
              </c:pt>
              <c:pt idx="10">
                <c:v>5.6424357930896979E-2</c:v>
              </c:pt>
              <c:pt idx="11">
                <c:v>5.1926815289358802E-2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AD6-44F0-89AB-27A343D2F4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890290"/>
        <c:axId val="41677102"/>
      </c:lineChart>
      <c:catAx>
        <c:axId val="538902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77102"/>
        <c:crosses val="autoZero"/>
        <c:auto val="1"/>
        <c:lblAlgn val="ctr"/>
        <c:lblOffset val="100"/>
        <c:noMultiLvlLbl val="0"/>
      </c:catAx>
      <c:valAx>
        <c:axId val="416771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902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41-402E-826E-2198DF04272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41-402E-826E-2198DF04272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41-402E-826E-2198DF04272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41-402E-826E-2198DF04272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41-402E-826E-2198DF0427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41-402E-826E-2198DF04272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41-402E-826E-2198DF04272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41-402E-826E-2198DF04272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41-402E-826E-2198DF04272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41-402E-826E-2198DF04272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41-402E-826E-2198DF04272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-2.7958627827205438E-3</c:v>
              </c:pt>
              <c:pt idx="1">
                <c:v>1.652113392653836E-2</c:v>
              </c:pt>
              <c:pt idx="2">
                <c:v>3.3201727577925867E-2</c:v>
              </c:pt>
              <c:pt idx="3">
                <c:v>5.1218074009646647E-2</c:v>
              </c:pt>
              <c:pt idx="4">
                <c:v>6.0856284969071542E-2</c:v>
              </c:pt>
              <c:pt idx="5">
                <c:v>7.7160351433298691E-2</c:v>
              </c:pt>
              <c:pt idx="6">
                <c:v>8.6266434203717463E-2</c:v>
              </c:pt>
              <c:pt idx="7">
                <c:v>9.2163715499872401E-2</c:v>
              </c:pt>
              <c:pt idx="8">
                <c:v>7.8992556161167835E-2</c:v>
              </c:pt>
              <c:pt idx="9">
                <c:v>7.9861239320340963E-2</c:v>
              </c:pt>
              <c:pt idx="10">
                <c:v>7.4807721332879953E-2</c:v>
              </c:pt>
              <c:pt idx="11">
                <c:v>6.5944311546967088E-2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D41-402E-826E-2198DF0427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011215"/>
        <c:axId val="61008465"/>
      </c:lineChart>
      <c:catAx>
        <c:axId val="330112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08465"/>
        <c:crosses val="autoZero"/>
        <c:auto val="1"/>
        <c:lblAlgn val="ctr"/>
        <c:lblOffset val="100"/>
        <c:noMultiLvlLbl val="0"/>
      </c:catAx>
      <c:valAx>
        <c:axId val="610084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112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4-40D3-BFEE-FF3666FD38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4-40D3-BFEE-FF3666FD38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04-40D3-BFEE-FF3666FD38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04-40D3-BFEE-FF3666FD38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04-40D3-BFEE-FF3666FD38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04-40D3-BFEE-FF3666FD38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04-40D3-BFEE-FF3666FD38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04-40D3-BFEE-FF3666FD38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04-40D3-BFEE-FF3666FD38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04-40D3-BFEE-FF3666FD38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04-40D3-BFEE-FF3666FD38A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-1.5046235749699289E-3</c:v>
              </c:pt>
              <c:pt idx="1">
                <c:v>2.0228781159372732E-2</c:v>
              </c:pt>
              <c:pt idx="2">
                <c:v>3.9182294753130613E-2</c:v>
              </c:pt>
              <c:pt idx="3">
                <c:v>5.8167869129774799E-2</c:v>
              </c:pt>
              <c:pt idx="4">
                <c:v>7.0358696935164222E-2</c:v>
              </c:pt>
              <c:pt idx="5">
                <c:v>8.7645414427599669E-2</c:v>
              </c:pt>
              <c:pt idx="6">
                <c:v>0.1021317392563864</c:v>
              </c:pt>
              <c:pt idx="7">
                <c:v>0.1114497681839447</c:v>
              </c:pt>
              <c:pt idx="8">
                <c:v>0.1039409999483409</c:v>
              </c:pt>
              <c:pt idx="9">
                <c:v>0.107325615826835</c:v>
              </c:pt>
              <c:pt idx="10">
                <c:v>0.10347014473976</c:v>
              </c:pt>
              <c:pt idx="11">
                <c:v>9.5189659877446722E-2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304-40D3-BFEE-FF3666FD38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620951"/>
        <c:axId val="40716740"/>
      </c:lineChart>
      <c:catAx>
        <c:axId val="226209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16740"/>
        <c:crosses val="autoZero"/>
        <c:auto val="1"/>
        <c:lblAlgn val="ctr"/>
        <c:lblOffset val="100"/>
        <c:noMultiLvlLbl val="0"/>
      </c:catAx>
      <c:valAx>
        <c:axId val="407167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209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8288939</c:v>
                </c:pt>
                <c:pt idx="5">
                  <c:v>259996</c:v>
                </c:pt>
                <c:pt idx="6">
                  <c:v>42635</c:v>
                </c:pt>
                <c:pt idx="7">
                  <c:v>5870474</c:v>
                </c:pt>
                <c:pt idx="8">
                  <c:v>740116</c:v>
                </c:pt>
                <c:pt idx="9">
                  <c:v>88216</c:v>
                </c:pt>
                <c:pt idx="10">
                  <c:v>185229</c:v>
                </c:pt>
                <c:pt idx="11">
                  <c:v>10970</c:v>
                </c:pt>
                <c:pt idx="12">
                  <c:v>21600</c:v>
                </c:pt>
                <c:pt idx="13">
                  <c:v>162130</c:v>
                </c:pt>
                <c:pt idx="14">
                  <c:v>125616</c:v>
                </c:pt>
                <c:pt idx="15">
                  <c:v>2485571</c:v>
                </c:pt>
                <c:pt idx="16">
                  <c:v>437535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818371</c:v>
                </c:pt>
                <c:pt idx="22">
                  <c:v>207975</c:v>
                </c:pt>
                <c:pt idx="23">
                  <c:v>181712</c:v>
                </c:pt>
                <c:pt idx="24">
                  <c:v>21706</c:v>
                </c:pt>
                <c:pt idx="25">
                  <c:v>9022570</c:v>
                </c:pt>
                <c:pt idx="26">
                  <c:v>435249</c:v>
                </c:pt>
                <c:pt idx="27">
                  <c:v>41546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46209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170323</c:v>
                </c:pt>
                <c:pt idx="24">
                  <c:v>16181</c:v>
                </c:pt>
                <c:pt idx="25">
                  <c:v>8591356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361985"/>
        <c:axId val="34872903"/>
      </c:barChart>
      <c:catAx>
        <c:axId val="473619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72903"/>
        <c:crosses val="autoZero"/>
        <c:auto val="1"/>
        <c:lblAlgn val="ctr"/>
        <c:lblOffset val="100"/>
        <c:noMultiLvlLbl val="0"/>
      </c:catAx>
      <c:valAx>
        <c:axId val="348729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619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1515.98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41.852999999999987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115.005</c:v>
                </c:pt>
                <c:pt idx="22">
                  <c:v>372.30999999999989</c:v>
                </c:pt>
                <c:pt idx="23">
                  <c:v>0</c:v>
                </c:pt>
                <c:pt idx="24">
                  <c:v>171.233</c:v>
                </c:pt>
                <c:pt idx="25">
                  <c:v>918.71400000000017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403.16599999999988</c:v>
                </c:pt>
                <c:pt idx="3">
                  <c:v>951.46699999999998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320.98799999999989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473.59899999999999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406.59600000000012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50719"/>
        <c:axId val="27261852"/>
      </c:barChart>
      <c:catAx>
        <c:axId val="564507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61852"/>
        <c:crosses val="autoZero"/>
        <c:auto val="1"/>
        <c:lblAlgn val="ctr"/>
        <c:lblOffset val="100"/>
        <c:noMultiLvlLbl val="0"/>
      </c:catAx>
      <c:valAx>
        <c:axId val="272618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507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4639</c:v>
                </c:pt>
                <c:pt idx="1">
                  <c:v>1134</c:v>
                </c:pt>
                <c:pt idx="2">
                  <c:v>10228</c:v>
                </c:pt>
                <c:pt idx="3">
                  <c:v>7045</c:v>
                </c:pt>
                <c:pt idx="4">
                  <c:v>513804</c:v>
                </c:pt>
                <c:pt idx="5">
                  <c:v>14047</c:v>
                </c:pt>
                <c:pt idx="6">
                  <c:v>14516</c:v>
                </c:pt>
                <c:pt idx="7">
                  <c:v>230133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459749</c:v>
                </c:pt>
                <c:pt idx="16">
                  <c:v>4974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4895</c:v>
                </c:pt>
                <c:pt idx="21">
                  <c:v>129315</c:v>
                </c:pt>
                <c:pt idx="22">
                  <c:v>8242</c:v>
                </c:pt>
                <c:pt idx="23">
                  <c:v>4515</c:v>
                </c:pt>
                <c:pt idx="24">
                  <c:v>14137</c:v>
                </c:pt>
                <c:pt idx="25">
                  <c:v>141991</c:v>
                </c:pt>
                <c:pt idx="26">
                  <c:v>15083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12653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85913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958183"/>
        <c:axId val="54830777"/>
      </c:barChart>
      <c:catAx>
        <c:axId val="439581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0777"/>
        <c:crosses val="autoZero"/>
        <c:auto val="1"/>
        <c:lblAlgn val="ctr"/>
        <c:lblOffset val="100"/>
        <c:noMultiLvlLbl val="0"/>
      </c:catAx>
      <c:valAx>
        <c:axId val="548307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581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2752</c:v>
                </c:pt>
                <c:pt idx="1">
                  <c:v>171</c:v>
                </c:pt>
                <c:pt idx="2">
                  <c:v>4142</c:v>
                </c:pt>
                <c:pt idx="3">
                  <c:v>2372</c:v>
                </c:pt>
                <c:pt idx="4">
                  <c:v>491564</c:v>
                </c:pt>
                <c:pt idx="5">
                  <c:v>4536</c:v>
                </c:pt>
                <c:pt idx="6">
                  <c:v>50</c:v>
                </c:pt>
                <c:pt idx="7">
                  <c:v>191591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5234</c:v>
                </c:pt>
                <c:pt idx="23">
                  <c:v>2937</c:v>
                </c:pt>
                <c:pt idx="24">
                  <c:v>4467</c:v>
                </c:pt>
                <c:pt idx="25">
                  <c:v>104161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77695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13195"/>
        <c:axId val="48859412"/>
      </c:barChart>
      <c:catAx>
        <c:axId val="218131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59412"/>
        <c:crosses val="autoZero"/>
        <c:auto val="1"/>
        <c:lblAlgn val="ctr"/>
        <c:lblOffset val="100"/>
        <c:noMultiLvlLbl val="0"/>
      </c:catAx>
      <c:valAx>
        <c:axId val="488594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131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0E767FA-6B63-4078-8EA8-2D9E5DA4C1EA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EC75AB3C-F47D-4D84-A87B-4F6187267C8F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AB432736-C949-48D7-AB27-90641E86D04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DB55656-6B38-406D-87C7-173B6D21E5C4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14FF3E2-527F-4B26-9C7D-F39850D479D8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1CDD57D-ADB2-4FFF-A019-F62DCC789C65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3824033B-3559-481A-AA5C-01C514722FD4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8FE508-B4D4-4106-A31D-51717D82C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EDD04BE-6DA1-4EA5-8D88-282A79C0C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00257D-7D01-4D13-8D6B-DB38B928C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E01616-2CD1-42B2-ADA5-A26B32486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9DBAB4-DDE2-4AC0-B0F4-A65727B72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0607254-A25D-4EE0-AD32-B37EF5BC6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248C88-1273-41A0-AE05-50BFDAAAD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7B7FBFE-257E-47F2-97E8-DAE93795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6417E5-48D1-4E82-A3B9-9B07ACF5E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8425C6-88F7-4293-82F2-5751D6055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57CC21-96F9-48AB-8913-768ED314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2C0FD6A-A008-41E8-A3DC-9DA0B36A4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2EB196-7935-449B-9615-8B9375FAD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F84F77A-3DCA-4C5C-85FF-F9411A509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AB3D7C-7001-4E42-97DD-D19A74727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5D55F31-F858-4DA1-8A4A-91201A926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8B2462B-90D2-4C28-85F9-AAF652DA36CC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B79C4BCE-456E-46CB-AD9C-7064A0943591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9AA517B8-E326-4B80-A775-E001FBF559D4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942F4D-633F-43D4-BEB0-E4695F77ADD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3C558DF-A1E3-4A1C-8C2D-A0BC738ADB33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9358D03-7C59-41D1-A27D-6AF1C15166C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926772B-14CF-481C-AD4B-0885088F9104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5FFBC0-D525-4246-BDEC-51839D8D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54EBC82-4449-485A-A14D-F6184D34C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ECDF497-1365-48D0-818E-C221C4B65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70BF86-A6D0-4AD5-AF5E-C2148D36B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73937B-E799-42D1-8755-FDC450795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AFEDE1-9BEF-4143-AEAC-59E181B2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ED5D503-DCAC-466A-9789-9A8CAD9AF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A3D95E-15DE-4EE0-951E-85133146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67051E-BE96-4EA8-B1E8-1A7E1FD7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B9B10D6-D856-4DCD-BC43-CF4E0D2DA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168EBC9-E170-46B5-B28E-DC40F2E0A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768699A-4B24-4285-A510-03E7362E7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0BFD5D-8543-440D-A351-8550720C6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6A93EFC-6912-44CE-8DCB-E4D52FEB3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31E343-5D6D-4295-86A9-F9E039BA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29C3B7-DE7A-44B9-BD93-CCBD02B5A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4B9E603-6C1D-4DEC-BC0A-A257EA7C3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93DD57-9A86-4B22-BB59-176B2EC20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DE6879-7FDA-42A5-AADB-BB6EF7E2D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57CB9FB-0695-4212-8EE4-E6F81C10D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CC29215-BEC7-4CC3-A10F-7CEB3713E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B9EA32D9-2138-47ED-B9A2-0C7EAC81D25E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20F222-CC5E-423E-BDC2-A265BE93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34AE5BB-63FF-4FE5-B26A-5E03E2A6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763247-E83E-4C11-B20D-8E8E853F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D3320F-21A7-4C08-BF2E-3CD464604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FC65967-F9E6-4EF5-8177-A9523C61B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8D38C4-01BE-4FB2-8D6A-63BB6425A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BCCC7D5-655E-4E87-AD95-46514D83C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1981E-1BFB-4B23-897E-2647B24C3F2C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2205E-B472-499B-ACF5-15F1853D9646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14295</v>
      </c>
      <c r="C7" s="203">
        <v>20623</v>
      </c>
      <c r="D7" s="203">
        <v>44084</v>
      </c>
      <c r="E7" s="203">
        <v>35516</v>
      </c>
      <c r="F7" s="204">
        <v>-19.435622901733051</v>
      </c>
      <c r="G7" s="27"/>
    </row>
    <row r="8" spans="1:14" ht="15.6" customHeight="1" x14ac:dyDescent="0.25">
      <c r="A8" s="202" t="s">
        <v>11</v>
      </c>
      <c r="B8" s="203">
        <v>92708</v>
      </c>
      <c r="C8" s="203">
        <v>121437</v>
      </c>
      <c r="D8" s="203">
        <v>178817</v>
      </c>
      <c r="E8" s="203">
        <v>232187</v>
      </c>
      <c r="F8" s="204">
        <v>29.846155566864439</v>
      </c>
      <c r="G8" s="20"/>
    </row>
    <row r="9" spans="1:14" ht="15.6" customHeight="1" x14ac:dyDescent="0.25">
      <c r="A9" s="202" t="s">
        <v>8</v>
      </c>
      <c r="B9" s="203">
        <v>116222</v>
      </c>
      <c r="C9" s="203">
        <v>127542</v>
      </c>
      <c r="D9" s="203">
        <v>225569</v>
      </c>
      <c r="E9" s="203">
        <v>272060</v>
      </c>
      <c r="F9" s="204">
        <v>20.610544888703672</v>
      </c>
      <c r="G9" s="20"/>
    </row>
    <row r="10" spans="1:14" ht="15.6" customHeight="1" x14ac:dyDescent="0.25">
      <c r="A10" s="202" t="s">
        <v>10</v>
      </c>
      <c r="B10" s="203">
        <v>70654</v>
      </c>
      <c r="C10" s="203">
        <v>123166</v>
      </c>
      <c r="D10" s="203">
        <v>154914</v>
      </c>
      <c r="E10" s="203">
        <v>225546</v>
      </c>
      <c r="F10" s="204">
        <v>45.594329757155577</v>
      </c>
    </row>
    <row r="11" spans="1:14" ht="15.6" customHeight="1" x14ac:dyDescent="0.25">
      <c r="A11" s="202" t="s">
        <v>9</v>
      </c>
      <c r="B11" s="203">
        <v>5828141</v>
      </c>
      <c r="C11" s="203">
        <v>5150445</v>
      </c>
      <c r="D11" s="203">
        <v>11326193</v>
      </c>
      <c r="E11" s="203">
        <v>10564529</v>
      </c>
      <c r="F11" s="204">
        <v>-6.7248015286336766</v>
      </c>
    </row>
    <row r="12" spans="1:14" ht="15.6" customHeight="1" x14ac:dyDescent="0.25">
      <c r="A12" s="202" t="s">
        <v>6</v>
      </c>
      <c r="B12" s="203">
        <v>176741</v>
      </c>
      <c r="C12" s="203">
        <v>201122</v>
      </c>
      <c r="D12" s="203">
        <v>349969</v>
      </c>
      <c r="E12" s="203">
        <v>396914</v>
      </c>
      <c r="F12" s="204">
        <v>13.41404524400733</v>
      </c>
    </row>
    <row r="13" spans="1:14" ht="15.6" customHeight="1" x14ac:dyDescent="0.25">
      <c r="A13" s="202" t="s">
        <v>175</v>
      </c>
      <c r="B13" s="203">
        <v>1105883</v>
      </c>
      <c r="C13" s="203">
        <v>1166136</v>
      </c>
      <c r="D13" s="203">
        <v>2088236</v>
      </c>
      <c r="E13" s="203">
        <v>2230126</v>
      </c>
      <c r="F13" s="204">
        <v>6.7947300975560267</v>
      </c>
    </row>
    <row r="14" spans="1:14" ht="15.6" customHeight="1" x14ac:dyDescent="0.25">
      <c r="A14" s="202" t="s">
        <v>148</v>
      </c>
      <c r="B14" s="203">
        <v>4048361</v>
      </c>
      <c r="C14" s="203">
        <v>3917127</v>
      </c>
      <c r="D14" s="203">
        <v>7893716</v>
      </c>
      <c r="E14" s="203">
        <v>7584252</v>
      </c>
      <c r="F14" s="204">
        <v>-3.9203842651547092</v>
      </c>
    </row>
    <row r="15" spans="1:14" ht="15.6" customHeight="1" x14ac:dyDescent="0.25">
      <c r="A15" s="202" t="s">
        <v>145</v>
      </c>
      <c r="B15" s="203">
        <v>558084</v>
      </c>
      <c r="C15" s="203">
        <v>716389</v>
      </c>
      <c r="D15" s="203">
        <v>1127747</v>
      </c>
      <c r="E15" s="203">
        <v>1302014</v>
      </c>
      <c r="F15" s="204">
        <v>15.452668018624751</v>
      </c>
    </row>
    <row r="16" spans="1:14" ht="15.6" customHeight="1" x14ac:dyDescent="0.5">
      <c r="A16" s="202" t="s">
        <v>144</v>
      </c>
      <c r="B16" s="203">
        <v>59262</v>
      </c>
      <c r="C16" s="203">
        <v>67437</v>
      </c>
      <c r="D16" s="203">
        <v>116275</v>
      </c>
      <c r="E16" s="203">
        <v>149216</v>
      </c>
      <c r="F16" s="204">
        <v>28.330251558804552</v>
      </c>
      <c r="G16" s="15"/>
    </row>
    <row r="17" spans="1:7" ht="15.6" customHeight="1" x14ac:dyDescent="0.35">
      <c r="A17" s="202" t="s">
        <v>150</v>
      </c>
      <c r="B17" s="203">
        <v>85679</v>
      </c>
      <c r="C17" s="203">
        <v>99868</v>
      </c>
      <c r="D17" s="203">
        <v>152762</v>
      </c>
      <c r="E17" s="203">
        <v>186012</v>
      </c>
      <c r="F17" s="204">
        <v>21.76588418585774</v>
      </c>
      <c r="G17" s="16"/>
    </row>
    <row r="18" spans="1:7" ht="15.6" customHeight="1" x14ac:dyDescent="0.25">
      <c r="A18" s="202" t="s">
        <v>147</v>
      </c>
      <c r="B18" s="203">
        <v>47190</v>
      </c>
      <c r="C18" s="203">
        <v>47594</v>
      </c>
      <c r="D18" s="203">
        <v>94811</v>
      </c>
      <c r="E18" s="203">
        <v>98832</v>
      </c>
      <c r="F18" s="204">
        <v>4.2410690742635353</v>
      </c>
    </row>
    <row r="19" spans="1:7" ht="15.6" customHeight="1" x14ac:dyDescent="0.25">
      <c r="A19" s="202" t="s">
        <v>143</v>
      </c>
      <c r="B19" s="203">
        <v>36868</v>
      </c>
      <c r="C19" s="203">
        <v>50909</v>
      </c>
      <c r="D19" s="203">
        <v>93877</v>
      </c>
      <c r="E19" s="203">
        <v>102146</v>
      </c>
      <c r="F19" s="204">
        <v>8.8083343097883358</v>
      </c>
    </row>
    <row r="20" spans="1:7" ht="15.6" customHeight="1" x14ac:dyDescent="0.25">
      <c r="A20" s="202" t="s">
        <v>142</v>
      </c>
      <c r="B20" s="203">
        <v>112226</v>
      </c>
      <c r="C20" s="203">
        <v>122118</v>
      </c>
      <c r="D20" s="203">
        <v>251136</v>
      </c>
      <c r="E20" s="203">
        <v>232575</v>
      </c>
      <c r="F20" s="204">
        <v>-7.3908161314984682</v>
      </c>
    </row>
    <row r="21" spans="1:7" ht="15.6" customHeight="1" x14ac:dyDescent="0.25">
      <c r="A21" s="202" t="s">
        <v>149</v>
      </c>
      <c r="B21" s="203">
        <v>135567</v>
      </c>
      <c r="C21" s="203">
        <v>113796</v>
      </c>
      <c r="D21" s="203">
        <v>259135</v>
      </c>
      <c r="E21" s="203">
        <v>235329</v>
      </c>
      <c r="F21" s="204">
        <v>-9.1867173481004158</v>
      </c>
    </row>
    <row r="22" spans="1:7" ht="15.6" customHeight="1" x14ac:dyDescent="0.25">
      <c r="A22" s="202" t="s">
        <v>146</v>
      </c>
      <c r="B22" s="203">
        <v>1476650</v>
      </c>
      <c r="C22" s="203">
        <v>1439271</v>
      </c>
      <c r="D22" s="203">
        <v>3126634</v>
      </c>
      <c r="E22" s="203">
        <v>3383094</v>
      </c>
      <c r="F22" s="204">
        <v>8.202431112819724</v>
      </c>
    </row>
    <row r="23" spans="1:7" ht="15.6" customHeight="1" x14ac:dyDescent="0.25">
      <c r="A23" s="202" t="s">
        <v>165</v>
      </c>
      <c r="B23" s="203">
        <v>78812</v>
      </c>
      <c r="C23" s="203">
        <v>215006</v>
      </c>
      <c r="D23" s="203">
        <v>157925</v>
      </c>
      <c r="E23" s="203">
        <v>505927</v>
      </c>
      <c r="F23" s="204">
        <v>220.35903118568939</v>
      </c>
    </row>
    <row r="24" spans="1:7" ht="15.6" customHeight="1" x14ac:dyDescent="0.25">
      <c r="A24" s="202" t="s">
        <v>141</v>
      </c>
      <c r="B24" s="203">
        <v>87585</v>
      </c>
      <c r="C24" s="203">
        <v>86846</v>
      </c>
      <c r="D24" s="203">
        <v>171739</v>
      </c>
      <c r="E24" s="203">
        <v>173127</v>
      </c>
      <c r="F24" s="204">
        <v>0.8082031454707419</v>
      </c>
    </row>
    <row r="25" spans="1:7" ht="15.6" customHeight="1" x14ac:dyDescent="0.25">
      <c r="A25" s="202" t="s">
        <v>140</v>
      </c>
      <c r="B25" s="203">
        <v>38133</v>
      </c>
      <c r="C25" s="203">
        <v>37783</v>
      </c>
      <c r="D25" s="203">
        <v>74159</v>
      </c>
      <c r="E25" s="203">
        <v>77484</v>
      </c>
      <c r="F25" s="204">
        <v>4.4836095416604849</v>
      </c>
    </row>
    <row r="26" spans="1:7" ht="15.6" customHeight="1" x14ac:dyDescent="0.25">
      <c r="A26" s="202" t="s">
        <v>152</v>
      </c>
      <c r="B26" s="203">
        <v>52594</v>
      </c>
      <c r="C26" s="203">
        <v>58268</v>
      </c>
      <c r="D26" s="203">
        <v>103267</v>
      </c>
      <c r="E26" s="203">
        <v>124287</v>
      </c>
      <c r="F26" s="204">
        <v>20.355002081981649</v>
      </c>
    </row>
    <row r="27" spans="1:7" ht="15.6" customHeight="1" x14ac:dyDescent="0.25">
      <c r="A27" s="202" t="s">
        <v>173</v>
      </c>
      <c r="B27" s="203">
        <v>227434</v>
      </c>
      <c r="C27" s="203">
        <v>250640</v>
      </c>
      <c r="D27" s="203">
        <v>403564</v>
      </c>
      <c r="E27" s="203">
        <v>365820</v>
      </c>
      <c r="F27" s="204">
        <v>-9.3526677305210626</v>
      </c>
    </row>
    <row r="28" spans="1:7" ht="15.6" customHeight="1" x14ac:dyDescent="0.25">
      <c r="A28" s="202" t="s">
        <v>177</v>
      </c>
      <c r="B28" s="203">
        <v>719236</v>
      </c>
      <c r="C28" s="203">
        <v>879357</v>
      </c>
      <c r="D28" s="203">
        <v>1459040</v>
      </c>
      <c r="E28" s="203">
        <v>1698892</v>
      </c>
      <c r="F28" s="204">
        <v>16.439028402237081</v>
      </c>
    </row>
    <row r="29" spans="1:7" ht="15.6" customHeight="1" x14ac:dyDescent="0.25">
      <c r="A29" s="202" t="s">
        <v>178</v>
      </c>
      <c r="B29" s="203">
        <v>287147</v>
      </c>
      <c r="C29" s="203">
        <v>314431</v>
      </c>
      <c r="D29" s="203">
        <v>557159</v>
      </c>
      <c r="E29" s="203">
        <v>538859</v>
      </c>
      <c r="F29" s="204">
        <v>-3.284520217747541</v>
      </c>
    </row>
    <row r="30" spans="1:7" ht="15.6" customHeight="1" x14ac:dyDescent="0.25">
      <c r="A30" s="202" t="s">
        <v>179</v>
      </c>
      <c r="B30" s="203">
        <v>126907</v>
      </c>
      <c r="C30" s="203">
        <v>154471</v>
      </c>
      <c r="D30" s="203">
        <v>259559</v>
      </c>
      <c r="E30" s="203">
        <v>289041</v>
      </c>
      <c r="F30" s="204">
        <v>11.358496526801231</v>
      </c>
    </row>
    <row r="31" spans="1:7" ht="15.6" customHeight="1" x14ac:dyDescent="0.25">
      <c r="A31" s="202" t="s">
        <v>180</v>
      </c>
      <c r="B31" s="203">
        <v>72026</v>
      </c>
      <c r="C31" s="203">
        <v>154883</v>
      </c>
      <c r="D31" s="203">
        <v>217118</v>
      </c>
      <c r="E31" s="203">
        <v>307673</v>
      </c>
      <c r="F31" s="204">
        <v>41.707734964397247</v>
      </c>
    </row>
    <row r="32" spans="1:7" ht="15.6" customHeight="1" x14ac:dyDescent="0.25">
      <c r="A32" s="202" t="s">
        <v>181</v>
      </c>
      <c r="B32" s="203">
        <v>5350388</v>
      </c>
      <c r="C32" s="203">
        <v>5890019</v>
      </c>
      <c r="D32" s="203">
        <v>11060568</v>
      </c>
      <c r="E32" s="203">
        <v>11383660</v>
      </c>
      <c r="F32" s="204">
        <v>2.9211158052642499</v>
      </c>
    </row>
    <row r="33" spans="1:6" ht="15.6" customHeight="1" x14ac:dyDescent="0.25">
      <c r="A33" s="202" t="s">
        <v>182</v>
      </c>
      <c r="B33" s="203">
        <v>382157</v>
      </c>
      <c r="C33" s="203">
        <v>390879</v>
      </c>
      <c r="D33" s="203">
        <v>709984</v>
      </c>
      <c r="E33" s="203">
        <v>694057</v>
      </c>
      <c r="F33" s="204">
        <v>-2.243289989633567</v>
      </c>
    </row>
    <row r="34" spans="1:6" ht="15.6" customHeight="1" x14ac:dyDescent="0.25">
      <c r="A34" s="202" t="s">
        <v>183</v>
      </c>
      <c r="B34" s="203">
        <v>60641</v>
      </c>
      <c r="C34" s="203">
        <v>64641</v>
      </c>
      <c r="D34" s="203">
        <v>127063</v>
      </c>
      <c r="E34" s="203">
        <v>127937</v>
      </c>
      <c r="F34" s="204">
        <v>0.68784776055971986</v>
      </c>
    </row>
    <row r="35" spans="1:6" ht="15.6" customHeight="1" x14ac:dyDescent="0.25">
      <c r="A35" s="170" t="s">
        <v>153</v>
      </c>
      <c r="B35" s="90">
        <f>SUM(B7:B34)</f>
        <v>21447591</v>
      </c>
      <c r="C35" s="91">
        <f>SUM(C7:C34)</f>
        <v>21982204</v>
      </c>
      <c r="D35" s="90">
        <f>SUM(D7:D34)</f>
        <v>42785020</v>
      </c>
      <c r="E35" s="92">
        <f>SUM(E7:E34)</f>
        <v>43517112</v>
      </c>
      <c r="F35" s="191">
        <f>E35*100/D35-100</f>
        <v>1.7110942100763253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36550-89D8-4D10-B425-85DD0D25F662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13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89148</v>
      </c>
      <c r="C8" s="203">
        <v>106820</v>
      </c>
      <c r="D8" s="203">
        <v>166389</v>
      </c>
      <c r="E8" s="203">
        <v>210885</v>
      </c>
      <c r="F8" s="204">
        <v>26.742152425941612</v>
      </c>
      <c r="G8" s="20"/>
    </row>
    <row r="9" spans="1:14" ht="15.6" customHeight="1" x14ac:dyDescent="0.25">
      <c r="A9" s="202" t="s">
        <v>8</v>
      </c>
      <c r="B9" s="203">
        <v>18881</v>
      </c>
      <c r="C9" s="203">
        <v>21064</v>
      </c>
      <c r="D9" s="203">
        <v>34488</v>
      </c>
      <c r="E9" s="203">
        <v>48059</v>
      </c>
      <c r="F9" s="204">
        <v>39.349918812340519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4745483</v>
      </c>
      <c r="C11" s="203">
        <v>4005569</v>
      </c>
      <c r="D11" s="203">
        <v>9181398</v>
      </c>
      <c r="E11" s="203">
        <v>8288939</v>
      </c>
      <c r="F11" s="204">
        <v>-9.7202953188610337</v>
      </c>
    </row>
    <row r="12" spans="1:14" ht="15.6" customHeight="1" x14ac:dyDescent="0.25">
      <c r="A12" s="202" t="s">
        <v>6</v>
      </c>
      <c r="B12" s="203">
        <v>124116</v>
      </c>
      <c r="C12" s="203">
        <v>131929</v>
      </c>
      <c r="D12" s="203">
        <v>244066</v>
      </c>
      <c r="E12" s="203">
        <v>259996</v>
      </c>
      <c r="F12" s="204">
        <v>6.5269230454057521</v>
      </c>
    </row>
    <row r="13" spans="1:14" ht="15.6" customHeight="1" x14ac:dyDescent="0.25">
      <c r="A13" s="202" t="s">
        <v>175</v>
      </c>
      <c r="B13" s="203">
        <v>25167</v>
      </c>
      <c r="C13" s="203">
        <v>21151</v>
      </c>
      <c r="D13" s="203">
        <v>46209</v>
      </c>
      <c r="E13" s="203">
        <v>42635</v>
      </c>
      <c r="F13" s="204">
        <v>-7.7344240299508726</v>
      </c>
    </row>
    <row r="14" spans="1:14" ht="15.6" customHeight="1" x14ac:dyDescent="0.25">
      <c r="A14" s="202" t="s">
        <v>148</v>
      </c>
      <c r="B14" s="203">
        <v>3148480</v>
      </c>
      <c r="C14" s="203">
        <v>3011075</v>
      </c>
      <c r="D14" s="203">
        <v>6160668</v>
      </c>
      <c r="E14" s="203">
        <v>5870474</v>
      </c>
      <c r="F14" s="204">
        <v>-4.7104307519898754</v>
      </c>
    </row>
    <row r="15" spans="1:14" ht="15.6" customHeight="1" x14ac:dyDescent="0.25">
      <c r="A15" s="202" t="s">
        <v>145</v>
      </c>
      <c r="B15" s="203">
        <v>377957</v>
      </c>
      <c r="C15" s="203">
        <v>409409</v>
      </c>
      <c r="D15" s="203">
        <v>778240</v>
      </c>
      <c r="E15" s="203">
        <v>740116</v>
      </c>
      <c r="F15" s="204">
        <v>-4.8987458881578902</v>
      </c>
    </row>
    <row r="16" spans="1:14" ht="15.6" customHeight="1" x14ac:dyDescent="0.5">
      <c r="A16" s="202" t="s">
        <v>144</v>
      </c>
      <c r="B16" s="203">
        <v>41680</v>
      </c>
      <c r="C16" s="203">
        <v>31623</v>
      </c>
      <c r="D16" s="203">
        <v>80742</v>
      </c>
      <c r="E16" s="203">
        <v>88216</v>
      </c>
      <c r="F16" s="204">
        <v>9.2566446211389319</v>
      </c>
      <c r="G16" s="15"/>
    </row>
    <row r="17" spans="1:7" ht="15.6" customHeight="1" x14ac:dyDescent="0.35">
      <c r="A17" s="202" t="s">
        <v>150</v>
      </c>
      <c r="B17" s="203">
        <v>79475</v>
      </c>
      <c r="C17" s="203">
        <v>99426</v>
      </c>
      <c r="D17" s="203">
        <v>145256</v>
      </c>
      <c r="E17" s="203">
        <v>185229</v>
      </c>
      <c r="F17" s="204">
        <v>27.519000936278019</v>
      </c>
      <c r="G17" s="16"/>
    </row>
    <row r="18" spans="1:7" ht="15.6" customHeight="1" x14ac:dyDescent="0.25">
      <c r="A18" s="202" t="s">
        <v>147</v>
      </c>
      <c r="B18" s="203">
        <v>5765</v>
      </c>
      <c r="C18" s="203">
        <v>5216</v>
      </c>
      <c r="D18" s="203">
        <v>12293</v>
      </c>
      <c r="E18" s="203">
        <v>10970</v>
      </c>
      <c r="F18" s="204">
        <v>-10.76222240299357</v>
      </c>
    </row>
    <row r="19" spans="1:7" ht="15.6" customHeight="1" x14ac:dyDescent="0.25">
      <c r="A19" s="202" t="s">
        <v>143</v>
      </c>
      <c r="B19" s="203">
        <v>8236</v>
      </c>
      <c r="C19" s="203">
        <v>12345</v>
      </c>
      <c r="D19" s="203">
        <v>18655</v>
      </c>
      <c r="E19" s="203">
        <v>21600</v>
      </c>
      <c r="F19" s="204">
        <v>15.786652372018221</v>
      </c>
    </row>
    <row r="20" spans="1:7" ht="15.6" customHeight="1" x14ac:dyDescent="0.25">
      <c r="A20" s="202" t="s">
        <v>142</v>
      </c>
      <c r="B20" s="203">
        <v>75962</v>
      </c>
      <c r="C20" s="203">
        <v>83966</v>
      </c>
      <c r="D20" s="203">
        <v>143894</v>
      </c>
      <c r="E20" s="203">
        <v>162130</v>
      </c>
      <c r="F20" s="204">
        <v>12.67321778531419</v>
      </c>
    </row>
    <row r="21" spans="1:7" ht="15.6" customHeight="1" x14ac:dyDescent="0.25">
      <c r="A21" s="202" t="s">
        <v>149</v>
      </c>
      <c r="B21" s="203">
        <v>67695</v>
      </c>
      <c r="C21" s="203">
        <v>63800</v>
      </c>
      <c r="D21" s="203">
        <v>124088</v>
      </c>
      <c r="E21" s="203">
        <v>125616</v>
      </c>
      <c r="F21" s="204">
        <v>1.2313841789697619</v>
      </c>
    </row>
    <row r="22" spans="1:7" ht="15.6" customHeight="1" x14ac:dyDescent="0.25">
      <c r="A22" s="202" t="s">
        <v>146</v>
      </c>
      <c r="B22" s="203">
        <v>1095182</v>
      </c>
      <c r="C22" s="203">
        <v>1011701</v>
      </c>
      <c r="D22" s="203">
        <v>2333977</v>
      </c>
      <c r="E22" s="203">
        <v>2485571</v>
      </c>
      <c r="F22" s="204">
        <v>6.4950939962133276</v>
      </c>
    </row>
    <row r="23" spans="1:7" ht="15.6" customHeight="1" x14ac:dyDescent="0.25">
      <c r="A23" s="202" t="s">
        <v>165</v>
      </c>
      <c r="B23" s="203">
        <v>17268</v>
      </c>
      <c r="C23" s="203">
        <v>181241</v>
      </c>
      <c r="D23" s="203">
        <v>34784</v>
      </c>
      <c r="E23" s="203">
        <v>437535</v>
      </c>
      <c r="F23" s="204">
        <v>1157.86281048758</v>
      </c>
    </row>
    <row r="24" spans="1:7" ht="15.6" customHeight="1" x14ac:dyDescent="0.25">
      <c r="A24" s="202" t="s">
        <v>141</v>
      </c>
      <c r="B24" s="203">
        <v>31941</v>
      </c>
      <c r="C24" s="203">
        <v>37183</v>
      </c>
      <c r="D24" s="203">
        <v>65078</v>
      </c>
      <c r="E24" s="203">
        <v>72196</v>
      </c>
      <c r="F24" s="204">
        <v>10.93764405789975</v>
      </c>
    </row>
    <row r="25" spans="1:7" ht="15.6" customHeight="1" x14ac:dyDescent="0.25">
      <c r="A25" s="202" t="s">
        <v>140</v>
      </c>
      <c r="B25" s="203">
        <v>3077</v>
      </c>
      <c r="C25" s="203">
        <v>2225</v>
      </c>
      <c r="D25" s="203">
        <v>6571</v>
      </c>
      <c r="E25" s="203">
        <v>5631</v>
      </c>
      <c r="F25" s="204">
        <v>-14.305280779181251</v>
      </c>
    </row>
    <row r="26" spans="1:7" ht="15.6" customHeight="1" x14ac:dyDescent="0.25">
      <c r="A26" s="202" t="s">
        <v>152</v>
      </c>
      <c r="B26" s="203">
        <v>248</v>
      </c>
      <c r="C26" s="203">
        <v>9</v>
      </c>
      <c r="D26" s="203">
        <v>448</v>
      </c>
      <c r="E26" s="203">
        <v>36</v>
      </c>
      <c r="F26" s="204">
        <v>-91.964285714285708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356445</v>
      </c>
      <c r="C28" s="203">
        <v>467207</v>
      </c>
      <c r="D28" s="203">
        <v>669335</v>
      </c>
      <c r="E28" s="203">
        <v>818371</v>
      </c>
      <c r="F28" s="204">
        <v>22.266279217432231</v>
      </c>
    </row>
    <row r="29" spans="1:7" ht="15.6" customHeight="1" x14ac:dyDescent="0.25">
      <c r="A29" s="202" t="s">
        <v>178</v>
      </c>
      <c r="B29" s="203">
        <v>86774</v>
      </c>
      <c r="C29" s="203">
        <v>102822</v>
      </c>
      <c r="D29" s="203">
        <v>169670</v>
      </c>
      <c r="E29" s="203">
        <v>207975</v>
      </c>
      <c r="F29" s="204">
        <v>22.576177285318561</v>
      </c>
    </row>
    <row r="30" spans="1:7" ht="15.6" customHeight="1" x14ac:dyDescent="0.25">
      <c r="A30" s="202" t="s">
        <v>179</v>
      </c>
      <c r="B30" s="203">
        <v>81793</v>
      </c>
      <c r="C30" s="203">
        <v>89348</v>
      </c>
      <c r="D30" s="203">
        <v>170323</v>
      </c>
      <c r="E30" s="203">
        <v>181712</v>
      </c>
      <c r="F30" s="204">
        <v>6.6867070213652937</v>
      </c>
    </row>
    <row r="31" spans="1:7" ht="15.6" customHeight="1" x14ac:dyDescent="0.25">
      <c r="A31" s="202" t="s">
        <v>180</v>
      </c>
      <c r="B31" s="203">
        <v>5933</v>
      </c>
      <c r="C31" s="203">
        <v>14475</v>
      </c>
      <c r="D31" s="203">
        <v>16181</v>
      </c>
      <c r="E31" s="203">
        <v>21706</v>
      </c>
      <c r="F31" s="204">
        <v>34.144984858784987</v>
      </c>
    </row>
    <row r="32" spans="1:7" ht="15.6" customHeight="1" x14ac:dyDescent="0.25">
      <c r="A32" s="202" t="s">
        <v>181</v>
      </c>
      <c r="B32" s="203">
        <v>4128706</v>
      </c>
      <c r="C32" s="203">
        <v>4695113</v>
      </c>
      <c r="D32" s="203">
        <v>8591356</v>
      </c>
      <c r="E32" s="203">
        <v>9022570</v>
      </c>
      <c r="F32" s="204">
        <v>5.0191611196183743</v>
      </c>
    </row>
    <row r="33" spans="1:6" ht="15.6" customHeight="1" x14ac:dyDescent="0.25">
      <c r="A33" s="202" t="s">
        <v>182</v>
      </c>
      <c r="B33" s="203">
        <v>192167</v>
      </c>
      <c r="C33" s="203">
        <v>237730</v>
      </c>
      <c r="D33" s="203">
        <v>369126</v>
      </c>
      <c r="E33" s="203">
        <v>435249</v>
      </c>
      <c r="F33" s="204">
        <v>17.913395425952121</v>
      </c>
    </row>
    <row r="34" spans="1:6" ht="15.6" customHeight="1" x14ac:dyDescent="0.25">
      <c r="A34" s="202" t="s">
        <v>183</v>
      </c>
      <c r="B34" s="203">
        <v>22595</v>
      </c>
      <c r="C34" s="203">
        <v>20315</v>
      </c>
      <c r="D34" s="203">
        <v>45213</v>
      </c>
      <c r="E34" s="203">
        <v>41546</v>
      </c>
      <c r="F34" s="204">
        <v>-8.1104991927100656</v>
      </c>
    </row>
    <row r="35" spans="1:6" ht="15.6" customHeight="1" x14ac:dyDescent="0.25">
      <c r="A35" s="170" t="s">
        <v>153</v>
      </c>
      <c r="B35" s="90">
        <f>SUM(B7:B34)</f>
        <v>14830174</v>
      </c>
      <c r="C35" s="91">
        <f>SUM(C7:C34)</f>
        <v>14862762</v>
      </c>
      <c r="D35" s="192">
        <f>SUM(D7:D34)</f>
        <v>29608448</v>
      </c>
      <c r="E35" s="92">
        <f>SUM(E7:E34)</f>
        <v>29784976</v>
      </c>
      <c r="F35" s="154">
        <f>E35*100/D35-100</f>
        <v>0.59620821733039975</v>
      </c>
    </row>
    <row r="36" spans="1:6" ht="15.6" customHeight="1" x14ac:dyDescent="0.25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4B168-4C1B-4587-918F-0058ECAA6419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1002.014</v>
      </c>
      <c r="C7" s="203">
        <v>1470.1579999999999</v>
      </c>
      <c r="D7" s="203">
        <v>2150.9259999999999</v>
      </c>
      <c r="E7" s="203">
        <v>2322.0520000000001</v>
      </c>
      <c r="F7" s="204">
        <v>7.9559222400026632</v>
      </c>
      <c r="G7" s="51"/>
    </row>
    <row r="8" spans="1:14" ht="15.6" customHeight="1" x14ac:dyDescent="0.25">
      <c r="A8" s="202" t="s">
        <v>11</v>
      </c>
      <c r="B8" s="203">
        <v>37.694000000000003</v>
      </c>
      <c r="C8" s="203">
        <v>0</v>
      </c>
      <c r="D8" s="203">
        <v>93.183000000000007</v>
      </c>
      <c r="E8" s="203">
        <v>0</v>
      </c>
      <c r="F8" s="204">
        <v>-100</v>
      </c>
      <c r="G8" s="20"/>
    </row>
    <row r="9" spans="1:14" ht="15.6" customHeight="1" x14ac:dyDescent="0.25">
      <c r="A9" s="202" t="s">
        <v>8</v>
      </c>
      <c r="B9" s="203">
        <v>174.661</v>
      </c>
      <c r="C9" s="203">
        <v>189.90100000000001</v>
      </c>
      <c r="D9" s="203">
        <v>403.16599999999988</v>
      </c>
      <c r="E9" s="203">
        <v>384.03800000000001</v>
      </c>
      <c r="F9" s="204">
        <v>-4.7444476964823252</v>
      </c>
      <c r="G9" s="20"/>
    </row>
    <row r="10" spans="1:14" ht="15.6" customHeight="1" x14ac:dyDescent="0.25">
      <c r="A10" s="202" t="s">
        <v>10</v>
      </c>
      <c r="B10" s="203">
        <v>505.32100000000003</v>
      </c>
      <c r="C10" s="203">
        <v>430.15000000000009</v>
      </c>
      <c r="D10" s="203">
        <v>951.46699999999998</v>
      </c>
      <c r="E10" s="203">
        <v>827.02800000000002</v>
      </c>
      <c r="F10" s="204">
        <v>-13.07864592255957</v>
      </c>
    </row>
    <row r="11" spans="1:14" ht="15.6" customHeight="1" x14ac:dyDescent="0.25">
      <c r="A11" s="202" t="s">
        <v>9</v>
      </c>
      <c r="B11" s="203">
        <v>72.429000000000002</v>
      </c>
      <c r="C11" s="203">
        <v>95.907000000000011</v>
      </c>
      <c r="D11" s="203">
        <v>159.96600000000001</v>
      </c>
      <c r="E11" s="203">
        <v>199.95599999999999</v>
      </c>
      <c r="F11" s="204">
        <v>24.99906230073891</v>
      </c>
    </row>
    <row r="12" spans="1:14" ht="15.6" customHeight="1" x14ac:dyDescent="0.25">
      <c r="A12" s="202" t="s">
        <v>6</v>
      </c>
      <c r="B12" s="203">
        <v>728.08399999999995</v>
      </c>
      <c r="C12" s="203">
        <v>796.904</v>
      </c>
      <c r="D12" s="203">
        <v>1444.713</v>
      </c>
      <c r="E12" s="203">
        <v>1515.98</v>
      </c>
      <c r="F12" s="204">
        <v>4.9329520811399874</v>
      </c>
    </row>
    <row r="13" spans="1:14" ht="15.6" customHeight="1" x14ac:dyDescent="0.25">
      <c r="A13" s="202" t="s">
        <v>175</v>
      </c>
      <c r="B13" s="203">
        <v>83.833000000000013</v>
      </c>
      <c r="C13" s="203">
        <v>136.07900000000001</v>
      </c>
      <c r="D13" s="203">
        <v>163.57</v>
      </c>
      <c r="E13" s="203">
        <v>214.11199999999999</v>
      </c>
      <c r="F13" s="204">
        <v>30.89930916427215</v>
      </c>
    </row>
    <row r="14" spans="1:14" ht="15.6" customHeight="1" x14ac:dyDescent="0.25">
      <c r="A14" s="202" t="s">
        <v>148</v>
      </c>
      <c r="B14" s="203">
        <v>95.307000000000002</v>
      </c>
      <c r="C14" s="203">
        <v>91.22</v>
      </c>
      <c r="D14" s="203">
        <v>245.51499999999999</v>
      </c>
      <c r="E14" s="203">
        <v>237.66800000000001</v>
      </c>
      <c r="F14" s="204">
        <v>-3.196138728794566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31.814000000000011</v>
      </c>
      <c r="C16" s="203">
        <v>22.888000000000002</v>
      </c>
      <c r="D16" s="203">
        <v>57.177999999999997</v>
      </c>
      <c r="E16" s="203">
        <v>29.539000000000001</v>
      </c>
      <c r="F16" s="204">
        <v>-48.338521809087418</v>
      </c>
      <c r="G16" s="15"/>
    </row>
    <row r="17" spans="1:7" ht="15.6" customHeight="1" x14ac:dyDescent="0.35">
      <c r="A17" s="202" t="s">
        <v>150</v>
      </c>
      <c r="B17" s="203">
        <v>321.94</v>
      </c>
      <c r="C17" s="203">
        <v>216.94800000000001</v>
      </c>
      <c r="D17" s="203">
        <v>592.27800000000002</v>
      </c>
      <c r="E17" s="203">
        <v>310.77800000000002</v>
      </c>
      <c r="F17" s="204">
        <v>-47.528356616318682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9.9789999999999992</v>
      </c>
      <c r="C19" s="203">
        <v>27.084</v>
      </c>
      <c r="D19" s="203">
        <v>20.818999999999999</v>
      </c>
      <c r="E19" s="203">
        <v>42.335000000000001</v>
      </c>
      <c r="F19" s="204">
        <v>103.34790335751001</v>
      </c>
    </row>
    <row r="20" spans="1:7" ht="15.6" customHeight="1" x14ac:dyDescent="0.25">
      <c r="A20" s="202" t="s">
        <v>142</v>
      </c>
      <c r="B20" s="203">
        <v>158.41300000000001</v>
      </c>
      <c r="C20" s="203">
        <v>57.095999999999997</v>
      </c>
      <c r="D20" s="203">
        <v>320.98799999999989</v>
      </c>
      <c r="E20" s="203">
        <v>167.779</v>
      </c>
      <c r="F20" s="204">
        <v>-47.730444751828713</v>
      </c>
    </row>
    <row r="21" spans="1:7" ht="15.6" customHeight="1" x14ac:dyDescent="0.25">
      <c r="A21" s="202" t="s">
        <v>149</v>
      </c>
      <c r="B21" s="203">
        <v>9.7669999999999995</v>
      </c>
      <c r="C21" s="203">
        <v>10.169</v>
      </c>
      <c r="D21" s="203">
        <v>20.047999999999998</v>
      </c>
      <c r="E21" s="203">
        <v>21.047000000000001</v>
      </c>
      <c r="F21" s="204">
        <v>4.9830407023144554</v>
      </c>
    </row>
    <row r="22" spans="1:7" ht="15.6" customHeight="1" x14ac:dyDescent="0.25">
      <c r="A22" s="202" t="s">
        <v>146</v>
      </c>
      <c r="B22" s="203">
        <v>17.076000000000001</v>
      </c>
      <c r="C22" s="203">
        <v>22.263000000000002</v>
      </c>
      <c r="D22" s="203">
        <v>26.934999999999999</v>
      </c>
      <c r="E22" s="203">
        <v>41.852999999999987</v>
      </c>
      <c r="F22" s="204">
        <v>55.385186560237599</v>
      </c>
    </row>
    <row r="23" spans="1:7" ht="15.6" customHeight="1" x14ac:dyDescent="0.25">
      <c r="A23" s="202" t="s">
        <v>165</v>
      </c>
      <c r="B23" s="203">
        <v>3.6720000000000002</v>
      </c>
      <c r="C23" s="203">
        <v>1.38</v>
      </c>
      <c r="D23" s="203">
        <v>62.134999999999998</v>
      </c>
      <c r="E23" s="203">
        <v>1.9690000000000001</v>
      </c>
      <c r="F23" s="204">
        <v>-96.831093586545421</v>
      </c>
    </row>
    <row r="24" spans="1:7" ht="15.6" customHeight="1" x14ac:dyDescent="0.25">
      <c r="A24" s="202" t="s">
        <v>141</v>
      </c>
      <c r="B24" s="203">
        <v>151.43700000000001</v>
      </c>
      <c r="C24" s="203">
        <v>162.608</v>
      </c>
      <c r="D24" s="203">
        <v>359.9</v>
      </c>
      <c r="E24" s="203">
        <v>324.762</v>
      </c>
      <c r="F24" s="204">
        <v>-9.7632675743261927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48.066000000000003</v>
      </c>
      <c r="C26" s="203">
        <v>34.947000000000003</v>
      </c>
      <c r="D26" s="203">
        <v>153.69800000000001</v>
      </c>
      <c r="E26" s="203">
        <v>111.322</v>
      </c>
      <c r="F26" s="204">
        <v>-27.570950825645099</v>
      </c>
    </row>
    <row r="27" spans="1:7" ht="15.6" customHeight="1" x14ac:dyDescent="0.25">
      <c r="A27" s="202" t="s">
        <v>173</v>
      </c>
      <c r="B27" s="203">
        <v>1193.194</v>
      </c>
      <c r="C27" s="203">
        <v>1070.336</v>
      </c>
      <c r="D27" s="203">
        <v>2291.444</v>
      </c>
      <c r="E27" s="203">
        <v>2271.3090000000002</v>
      </c>
      <c r="F27" s="204">
        <v>-0.87870355985134552</v>
      </c>
    </row>
    <row r="28" spans="1:7" ht="15.6" customHeight="1" x14ac:dyDescent="0.25">
      <c r="A28" s="202" t="s">
        <v>177</v>
      </c>
      <c r="B28" s="203">
        <v>99.174000000000007</v>
      </c>
      <c r="C28" s="203">
        <v>14.042</v>
      </c>
      <c r="D28" s="203">
        <v>332.49400000000003</v>
      </c>
      <c r="E28" s="203">
        <v>115.005</v>
      </c>
      <c r="F28" s="204">
        <v>-65.41140592010683</v>
      </c>
    </row>
    <row r="29" spans="1:7" ht="15.6" customHeight="1" x14ac:dyDescent="0.25">
      <c r="A29" s="202" t="s">
        <v>178</v>
      </c>
      <c r="B29" s="203">
        <v>195.852</v>
      </c>
      <c r="C29" s="203">
        <v>149.874</v>
      </c>
      <c r="D29" s="203">
        <v>473.59899999999999</v>
      </c>
      <c r="E29" s="203">
        <v>372.30999999999989</v>
      </c>
      <c r="F29" s="204">
        <v>-21.38708063150473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111.021</v>
      </c>
      <c r="C31" s="203">
        <v>90.459000000000003</v>
      </c>
      <c r="D31" s="203">
        <v>186.22200000000001</v>
      </c>
      <c r="E31" s="203">
        <v>171.233</v>
      </c>
      <c r="F31" s="204">
        <v>-8.0489952851972504</v>
      </c>
    </row>
    <row r="32" spans="1:7" ht="15.6" customHeight="1" x14ac:dyDescent="0.25">
      <c r="A32" s="202" t="s">
        <v>181</v>
      </c>
      <c r="B32" s="203">
        <v>174.35900000000001</v>
      </c>
      <c r="C32" s="203">
        <v>836.35700000000031</v>
      </c>
      <c r="D32" s="203">
        <v>406.59600000000012</v>
      </c>
      <c r="E32" s="203">
        <v>918.71400000000017</v>
      </c>
      <c r="F32" s="204">
        <v>125.95254257297169</v>
      </c>
    </row>
    <row r="33" spans="1:6" ht="15.6" customHeight="1" x14ac:dyDescent="0.25">
      <c r="A33" s="202" t="s">
        <v>182</v>
      </c>
      <c r="B33" s="203">
        <v>2315.2190000000001</v>
      </c>
      <c r="C33" s="203">
        <v>2201.2069999999999</v>
      </c>
      <c r="D33" s="203">
        <v>4476.59</v>
      </c>
      <c r="E33" s="203">
        <v>3974.9609999999998</v>
      </c>
      <c r="F33" s="204">
        <v>-11.20560515928419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7540.3259999999991</v>
      </c>
      <c r="C35" s="91">
        <f>SUM(C7:C34)</f>
        <v>8127.976999999999</v>
      </c>
      <c r="D35" s="90">
        <f>SUM(D7:D34)</f>
        <v>15393.43</v>
      </c>
      <c r="E35" s="92">
        <f>SUM(E7:E34)</f>
        <v>14575.749999999996</v>
      </c>
      <c r="F35" s="154">
        <f>E35*100/D35-100</f>
        <v>-5.3118765603247908</v>
      </c>
    </row>
    <row r="36" spans="1:6" ht="15.6" customHeight="1" x14ac:dyDescent="0.25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3BF97-545A-45C5-9F94-EB9CF63D2E55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2230</v>
      </c>
      <c r="C7" s="203">
        <v>1887</v>
      </c>
      <c r="D7" s="203">
        <v>5133</v>
      </c>
      <c r="E7" s="203">
        <v>4639</v>
      </c>
      <c r="F7" s="204">
        <v>-9.6240015585427585</v>
      </c>
      <c r="G7" s="51"/>
    </row>
    <row r="8" spans="1:14" ht="15.6" customHeight="1" x14ac:dyDescent="0.25">
      <c r="A8" s="202" t="s">
        <v>11</v>
      </c>
      <c r="B8" s="203">
        <v>2312</v>
      </c>
      <c r="C8" s="203">
        <v>456</v>
      </c>
      <c r="D8" s="203">
        <v>3202</v>
      </c>
      <c r="E8" s="203">
        <v>1134</v>
      </c>
      <c r="F8" s="204">
        <v>-64.584634603372891</v>
      </c>
      <c r="G8" s="20"/>
    </row>
    <row r="9" spans="1:14" ht="15.6" customHeight="1" x14ac:dyDescent="0.25">
      <c r="A9" s="202" t="s">
        <v>8</v>
      </c>
      <c r="B9" s="203">
        <v>5046</v>
      </c>
      <c r="C9" s="203">
        <v>4317</v>
      </c>
      <c r="D9" s="203">
        <v>11134</v>
      </c>
      <c r="E9" s="203">
        <v>10228</v>
      </c>
      <c r="F9" s="204">
        <v>-8.1372372911801705</v>
      </c>
      <c r="G9" s="20"/>
    </row>
    <row r="10" spans="1:14" ht="15.6" customHeight="1" x14ac:dyDescent="0.25">
      <c r="A10" s="202" t="s">
        <v>10</v>
      </c>
      <c r="B10" s="203">
        <v>2441</v>
      </c>
      <c r="C10" s="203">
        <v>3200</v>
      </c>
      <c r="D10" s="203">
        <v>5390</v>
      </c>
      <c r="E10" s="203">
        <v>7045</v>
      </c>
      <c r="F10" s="204">
        <v>30.705009276437838</v>
      </c>
    </row>
    <row r="11" spans="1:14" ht="15.6" customHeight="1" x14ac:dyDescent="0.25">
      <c r="A11" s="202" t="s">
        <v>9</v>
      </c>
      <c r="B11" s="203">
        <v>294556</v>
      </c>
      <c r="C11" s="203">
        <v>258516</v>
      </c>
      <c r="D11" s="203">
        <v>643502</v>
      </c>
      <c r="E11" s="203">
        <v>513804</v>
      </c>
      <c r="F11" s="204">
        <v>-20.155026713203679</v>
      </c>
    </row>
    <row r="12" spans="1:14" ht="15.6" customHeight="1" x14ac:dyDescent="0.25">
      <c r="A12" s="202" t="s">
        <v>6</v>
      </c>
      <c r="B12" s="203">
        <v>9472</v>
      </c>
      <c r="C12" s="203">
        <v>5482</v>
      </c>
      <c r="D12" s="203">
        <v>17357</v>
      </c>
      <c r="E12" s="203">
        <v>14047</v>
      </c>
      <c r="F12" s="204">
        <v>-19.070115803422251</v>
      </c>
    </row>
    <row r="13" spans="1:14" ht="15.6" customHeight="1" x14ac:dyDescent="0.25">
      <c r="A13" s="202" t="s">
        <v>175</v>
      </c>
      <c r="B13" s="203">
        <v>6033</v>
      </c>
      <c r="C13" s="203">
        <v>6685</v>
      </c>
      <c r="D13" s="203">
        <v>12653</v>
      </c>
      <c r="E13" s="203">
        <v>14516</v>
      </c>
      <c r="F13" s="204">
        <v>14.723780921520589</v>
      </c>
    </row>
    <row r="14" spans="1:14" ht="15.6" customHeight="1" x14ac:dyDescent="0.25">
      <c r="A14" s="202" t="s">
        <v>148</v>
      </c>
      <c r="B14" s="203">
        <v>93952</v>
      </c>
      <c r="C14" s="203">
        <v>121148</v>
      </c>
      <c r="D14" s="203">
        <v>206928</v>
      </c>
      <c r="E14" s="203">
        <v>230133</v>
      </c>
      <c r="F14" s="204">
        <v>11.21404546508931</v>
      </c>
    </row>
    <row r="15" spans="1:14" ht="15.6" customHeight="1" x14ac:dyDescent="0.25">
      <c r="A15" s="202" t="s">
        <v>145</v>
      </c>
      <c r="B15" s="203">
        <v>9196</v>
      </c>
      <c r="C15" s="203">
        <v>1854</v>
      </c>
      <c r="D15" s="203">
        <v>18529</v>
      </c>
      <c r="E15" s="203">
        <v>3503</v>
      </c>
      <c r="F15" s="204">
        <v>-81.0945005127098</v>
      </c>
    </row>
    <row r="16" spans="1:14" ht="15.6" customHeight="1" x14ac:dyDescent="0.5">
      <c r="A16" s="202" t="s">
        <v>144</v>
      </c>
      <c r="B16" s="203">
        <v>14642</v>
      </c>
      <c r="C16" s="203">
        <v>20190</v>
      </c>
      <c r="D16" s="203">
        <v>26572</v>
      </c>
      <c r="E16" s="203">
        <v>40200</v>
      </c>
      <c r="F16" s="204">
        <v>51.287069095288267</v>
      </c>
      <c r="G16" s="15"/>
    </row>
    <row r="17" spans="1:7" ht="15.6" customHeight="1" x14ac:dyDescent="0.35">
      <c r="A17" s="202" t="s">
        <v>150</v>
      </c>
      <c r="B17" s="203">
        <v>2198</v>
      </c>
      <c r="C17" s="203">
        <v>1634</v>
      </c>
      <c r="D17" s="203">
        <v>4421</v>
      </c>
      <c r="E17" s="203">
        <v>2672</v>
      </c>
      <c r="F17" s="204">
        <v>-39.561185252205377</v>
      </c>
      <c r="G17" s="16"/>
    </row>
    <row r="18" spans="1:7" ht="15.6" customHeight="1" x14ac:dyDescent="0.25">
      <c r="A18" s="202" t="s">
        <v>147</v>
      </c>
      <c r="B18" s="203">
        <v>19936</v>
      </c>
      <c r="C18" s="203">
        <v>62050</v>
      </c>
      <c r="D18" s="203">
        <v>76990</v>
      </c>
      <c r="E18" s="203">
        <v>113773</v>
      </c>
      <c r="F18" s="204">
        <v>47.776334588907638</v>
      </c>
    </row>
    <row r="19" spans="1:7" ht="15.6" customHeight="1" x14ac:dyDescent="0.25">
      <c r="A19" s="202" t="s">
        <v>143</v>
      </c>
      <c r="B19" s="203">
        <v>744</v>
      </c>
      <c r="C19" s="203">
        <v>1052</v>
      </c>
      <c r="D19" s="203">
        <v>1330</v>
      </c>
      <c r="E19" s="203">
        <v>1553</v>
      </c>
      <c r="F19" s="204">
        <v>16.766917293233082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3892</v>
      </c>
      <c r="C21" s="203">
        <v>10775</v>
      </c>
      <c r="D21" s="203">
        <v>19222</v>
      </c>
      <c r="E21" s="203">
        <v>21436</v>
      </c>
      <c r="F21" s="204">
        <v>11.518052231817711</v>
      </c>
    </row>
    <row r="22" spans="1:7" ht="15.6" customHeight="1" x14ac:dyDescent="0.25">
      <c r="A22" s="202" t="s">
        <v>146</v>
      </c>
      <c r="B22" s="203">
        <v>232255</v>
      </c>
      <c r="C22" s="203">
        <v>229984</v>
      </c>
      <c r="D22" s="203">
        <v>480719</v>
      </c>
      <c r="E22" s="203">
        <v>459749</v>
      </c>
      <c r="F22" s="204">
        <v>-4.362215764303059</v>
      </c>
    </row>
    <row r="23" spans="1:7" ht="15.6" customHeight="1" x14ac:dyDescent="0.25">
      <c r="A23" s="202" t="s">
        <v>165</v>
      </c>
      <c r="B23" s="203">
        <v>4283</v>
      </c>
      <c r="C23" s="203">
        <v>1546</v>
      </c>
      <c r="D23" s="203">
        <v>9928</v>
      </c>
      <c r="E23" s="203">
        <v>4974</v>
      </c>
      <c r="F23" s="204">
        <v>-49.899274778404511</v>
      </c>
    </row>
    <row r="24" spans="1:7" ht="15.6" customHeight="1" x14ac:dyDescent="0.25">
      <c r="A24" s="202" t="s">
        <v>141</v>
      </c>
      <c r="B24" s="203">
        <v>2700</v>
      </c>
      <c r="C24" s="203">
        <v>1840</v>
      </c>
      <c r="D24" s="203">
        <v>4027</v>
      </c>
      <c r="E24" s="203">
        <v>5296</v>
      </c>
      <c r="F24" s="204">
        <v>31.512292028805579</v>
      </c>
    </row>
    <row r="25" spans="1:7" ht="15.6" customHeight="1" x14ac:dyDescent="0.25">
      <c r="A25" s="202" t="s">
        <v>140</v>
      </c>
      <c r="B25" s="203">
        <v>17</v>
      </c>
      <c r="C25" s="203">
        <v>0</v>
      </c>
      <c r="D25" s="203">
        <v>140</v>
      </c>
      <c r="E25" s="203">
        <v>0</v>
      </c>
      <c r="F25" s="204">
        <v>-100</v>
      </c>
    </row>
    <row r="26" spans="1:7" ht="15.6" customHeight="1" x14ac:dyDescent="0.25">
      <c r="A26" s="202" t="s">
        <v>152</v>
      </c>
      <c r="B26" s="203">
        <v>1346</v>
      </c>
      <c r="C26" s="203">
        <v>1279</v>
      </c>
      <c r="D26" s="203">
        <v>3351</v>
      </c>
      <c r="E26" s="203">
        <v>3095</v>
      </c>
      <c r="F26" s="204">
        <v>-7.6395105938525774</v>
      </c>
    </row>
    <row r="27" spans="1:7" ht="15.6" customHeight="1" x14ac:dyDescent="0.25">
      <c r="A27" s="202" t="s">
        <v>173</v>
      </c>
      <c r="B27" s="203">
        <v>2060</v>
      </c>
      <c r="C27" s="203">
        <v>2102</v>
      </c>
      <c r="D27" s="203">
        <v>4469</v>
      </c>
      <c r="E27" s="203">
        <v>4895</v>
      </c>
      <c r="F27" s="204">
        <v>9.5323338554486412</v>
      </c>
    </row>
    <row r="28" spans="1:7" ht="15.6" customHeight="1" x14ac:dyDescent="0.25">
      <c r="A28" s="202" t="s">
        <v>177</v>
      </c>
      <c r="B28" s="203">
        <v>72488</v>
      </c>
      <c r="C28" s="203">
        <v>65322</v>
      </c>
      <c r="D28" s="203">
        <v>144064</v>
      </c>
      <c r="E28" s="203">
        <v>129315</v>
      </c>
      <c r="F28" s="204">
        <v>-10.237810972900929</v>
      </c>
    </row>
    <row r="29" spans="1:7" ht="15.6" customHeight="1" x14ac:dyDescent="0.25">
      <c r="A29" s="202" t="s">
        <v>178</v>
      </c>
      <c r="B29" s="203">
        <v>4475</v>
      </c>
      <c r="C29" s="203">
        <v>3960</v>
      </c>
      <c r="D29" s="203">
        <v>9915</v>
      </c>
      <c r="E29" s="203">
        <v>8242</v>
      </c>
      <c r="F29" s="204">
        <v>-16.87342410489158</v>
      </c>
    </row>
    <row r="30" spans="1:7" ht="15.6" customHeight="1" x14ac:dyDescent="0.25">
      <c r="A30" s="202" t="s">
        <v>179</v>
      </c>
      <c r="B30" s="203">
        <v>1764</v>
      </c>
      <c r="C30" s="203">
        <v>2735</v>
      </c>
      <c r="D30" s="203">
        <v>4584</v>
      </c>
      <c r="E30" s="203">
        <v>4515</v>
      </c>
      <c r="F30" s="204">
        <v>-1.505235602094245</v>
      </c>
    </row>
    <row r="31" spans="1:7" ht="15.6" customHeight="1" x14ac:dyDescent="0.25">
      <c r="A31" s="202" t="s">
        <v>180</v>
      </c>
      <c r="B31" s="203">
        <v>6738</v>
      </c>
      <c r="C31" s="203">
        <v>7029</v>
      </c>
      <c r="D31" s="203">
        <v>17176</v>
      </c>
      <c r="E31" s="203">
        <v>14137</v>
      </c>
      <c r="F31" s="204">
        <v>-17.693292966930599</v>
      </c>
    </row>
    <row r="32" spans="1:7" ht="15.6" customHeight="1" x14ac:dyDescent="0.25">
      <c r="A32" s="202" t="s">
        <v>181</v>
      </c>
      <c r="B32" s="203">
        <v>47711</v>
      </c>
      <c r="C32" s="203">
        <v>111608</v>
      </c>
      <c r="D32" s="203">
        <v>85913</v>
      </c>
      <c r="E32" s="203">
        <v>141991</v>
      </c>
      <c r="F32" s="204">
        <v>65.273008741401185</v>
      </c>
    </row>
    <row r="33" spans="1:6" ht="15.6" customHeight="1" x14ac:dyDescent="0.25">
      <c r="A33" s="202" t="s">
        <v>182</v>
      </c>
      <c r="B33" s="203">
        <v>6733</v>
      </c>
      <c r="C33" s="203">
        <v>6950</v>
      </c>
      <c r="D33" s="203">
        <v>17203</v>
      </c>
      <c r="E33" s="203">
        <v>15083</v>
      </c>
      <c r="F33" s="204">
        <v>-12.32343195954194</v>
      </c>
    </row>
    <row r="34" spans="1:6" ht="15.6" customHeight="1" x14ac:dyDescent="0.25">
      <c r="A34" s="202" t="s">
        <v>183</v>
      </c>
      <c r="B34" s="203">
        <v>845</v>
      </c>
      <c r="C34" s="203">
        <v>798</v>
      </c>
      <c r="D34" s="203">
        <v>1353</v>
      </c>
      <c r="E34" s="203">
        <v>1208</v>
      </c>
      <c r="F34" s="204">
        <v>-10.716925351071691</v>
      </c>
    </row>
    <row r="35" spans="1:6" ht="15.6" customHeight="1" x14ac:dyDescent="0.25">
      <c r="A35" s="170" t="s">
        <v>153</v>
      </c>
      <c r="B35" s="90">
        <f>SUM(B7:B34)</f>
        <v>850065</v>
      </c>
      <c r="C35" s="91">
        <f>SUM(C7:C34)</f>
        <v>934399</v>
      </c>
      <c r="D35" s="192">
        <f>SUM(D7:D34)</f>
        <v>1840970</v>
      </c>
      <c r="E35" s="192">
        <f>SUM(E7:E34)</f>
        <v>1771183</v>
      </c>
      <c r="F35" s="154">
        <f>E35*100/D35-100</f>
        <v>-3.790773342314111</v>
      </c>
    </row>
    <row r="36" spans="1:6" ht="15.6" customHeight="1" x14ac:dyDescent="0.25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C8503-E46E-4DF3-AA57-16FAD3B67B9A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1310</v>
      </c>
      <c r="C7" s="203">
        <v>826</v>
      </c>
      <c r="D7" s="203">
        <v>3555</v>
      </c>
      <c r="E7" s="203">
        <v>2752</v>
      </c>
      <c r="F7" s="204">
        <v>-22.58790436005626</v>
      </c>
      <c r="G7" s="51"/>
    </row>
    <row r="8" spans="1:14" ht="15.6" customHeight="1" x14ac:dyDescent="0.25">
      <c r="A8" s="202" t="s">
        <v>11</v>
      </c>
      <c r="B8" s="203">
        <v>102</v>
      </c>
      <c r="C8" s="203">
        <v>82</v>
      </c>
      <c r="D8" s="203">
        <v>157</v>
      </c>
      <c r="E8" s="203">
        <v>171</v>
      </c>
      <c r="F8" s="204">
        <v>8.9171974522293027</v>
      </c>
      <c r="G8" s="20"/>
    </row>
    <row r="9" spans="1:14" ht="15.6" customHeight="1" x14ac:dyDescent="0.25">
      <c r="A9" s="202" t="s">
        <v>8</v>
      </c>
      <c r="B9" s="203">
        <v>2213</v>
      </c>
      <c r="C9" s="203">
        <v>1613</v>
      </c>
      <c r="D9" s="203">
        <v>4835</v>
      </c>
      <c r="E9" s="203">
        <v>4142</v>
      </c>
      <c r="F9" s="204">
        <v>-14.3329886246122</v>
      </c>
      <c r="G9" s="20"/>
    </row>
    <row r="10" spans="1:14" ht="15.6" customHeight="1" x14ac:dyDescent="0.25">
      <c r="A10" s="202" t="s">
        <v>10</v>
      </c>
      <c r="B10" s="203">
        <v>737</v>
      </c>
      <c r="C10" s="203">
        <v>1009</v>
      </c>
      <c r="D10" s="203">
        <v>1787</v>
      </c>
      <c r="E10" s="203">
        <v>2372</v>
      </c>
      <c r="F10" s="204">
        <v>32.736429770565188</v>
      </c>
    </row>
    <row r="11" spans="1:14" ht="15.6" customHeight="1" x14ac:dyDescent="0.25">
      <c r="A11" s="202" t="s">
        <v>9</v>
      </c>
      <c r="B11" s="203">
        <v>278994</v>
      </c>
      <c r="C11" s="203">
        <v>247817</v>
      </c>
      <c r="D11" s="203">
        <v>609811</v>
      </c>
      <c r="E11" s="203">
        <v>491564</v>
      </c>
      <c r="F11" s="204">
        <v>-19.390762055784489</v>
      </c>
    </row>
    <row r="12" spans="1:14" ht="15.6" customHeight="1" x14ac:dyDescent="0.25">
      <c r="A12" s="202" t="s">
        <v>6</v>
      </c>
      <c r="B12" s="203">
        <v>5591</v>
      </c>
      <c r="C12" s="203">
        <v>2734</v>
      </c>
      <c r="D12" s="203">
        <v>7561</v>
      </c>
      <c r="E12" s="203">
        <v>4536</v>
      </c>
      <c r="F12" s="204">
        <v>-40.007935458272712</v>
      </c>
    </row>
    <row r="13" spans="1:14" ht="15.6" customHeight="1" x14ac:dyDescent="0.25">
      <c r="A13" s="202" t="s">
        <v>175</v>
      </c>
      <c r="B13" s="203">
        <v>61</v>
      </c>
      <c r="C13" s="203">
        <v>50</v>
      </c>
      <c r="D13" s="203">
        <v>216</v>
      </c>
      <c r="E13" s="203">
        <v>50</v>
      </c>
      <c r="F13" s="204">
        <v>-76.851851851851848</v>
      </c>
    </row>
    <row r="14" spans="1:14" ht="15.6" customHeight="1" x14ac:dyDescent="0.25">
      <c r="A14" s="202" t="s">
        <v>148</v>
      </c>
      <c r="B14" s="203">
        <v>82509</v>
      </c>
      <c r="C14" s="203">
        <v>100425</v>
      </c>
      <c r="D14" s="203">
        <v>182698</v>
      </c>
      <c r="E14" s="203">
        <v>191591</v>
      </c>
      <c r="F14" s="204">
        <v>4.8675957043864742</v>
      </c>
    </row>
    <row r="15" spans="1:14" ht="15.6" customHeight="1" x14ac:dyDescent="0.25">
      <c r="A15" s="202" t="s">
        <v>145</v>
      </c>
      <c r="B15" s="203">
        <v>4873</v>
      </c>
      <c r="C15" s="203">
        <v>1453</v>
      </c>
      <c r="D15" s="203">
        <v>9726</v>
      </c>
      <c r="E15" s="203">
        <v>2859</v>
      </c>
      <c r="F15" s="204">
        <v>-70.604565083281926</v>
      </c>
    </row>
    <row r="16" spans="1:14" ht="15.6" customHeight="1" x14ac:dyDescent="0.5">
      <c r="A16" s="202" t="s">
        <v>144</v>
      </c>
      <c r="B16" s="203">
        <v>0</v>
      </c>
      <c r="C16" s="203">
        <v>1013</v>
      </c>
      <c r="D16" s="203">
        <v>878</v>
      </c>
      <c r="E16" s="203">
        <v>2221</v>
      </c>
      <c r="F16" s="204">
        <v>152.96127562642371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18371</v>
      </c>
      <c r="C18" s="203">
        <v>59533</v>
      </c>
      <c r="D18" s="203">
        <v>73353</v>
      </c>
      <c r="E18" s="203">
        <v>108096</v>
      </c>
      <c r="F18" s="204">
        <v>47.36411598707619</v>
      </c>
    </row>
    <row r="19" spans="1:7" ht="15.6" customHeight="1" x14ac:dyDescent="0.25">
      <c r="A19" s="202" t="s">
        <v>143</v>
      </c>
      <c r="B19" s="203">
        <v>216</v>
      </c>
      <c r="C19" s="203">
        <v>403</v>
      </c>
      <c r="D19" s="203">
        <v>684</v>
      </c>
      <c r="E19" s="203">
        <v>746</v>
      </c>
      <c r="F19" s="204">
        <v>9.0643274853801188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2188</v>
      </c>
      <c r="C21" s="203">
        <v>9334</v>
      </c>
      <c r="D21" s="203">
        <v>15092</v>
      </c>
      <c r="E21" s="203">
        <v>18548</v>
      </c>
      <c r="F21" s="204">
        <v>22.89954943016167</v>
      </c>
    </row>
    <row r="22" spans="1:7" ht="15.6" customHeight="1" x14ac:dyDescent="0.25">
      <c r="A22" s="202" t="s">
        <v>146</v>
      </c>
      <c r="B22" s="203">
        <v>207564</v>
      </c>
      <c r="C22" s="203">
        <v>203520</v>
      </c>
      <c r="D22" s="203">
        <v>427526</v>
      </c>
      <c r="E22" s="203">
        <v>405729</v>
      </c>
      <c r="F22" s="204">
        <v>-5.0984033719586677</v>
      </c>
    </row>
    <row r="23" spans="1:7" ht="15.6" customHeight="1" x14ac:dyDescent="0.25">
      <c r="A23" s="202" t="s">
        <v>165</v>
      </c>
      <c r="B23" s="203">
        <v>2356</v>
      </c>
      <c r="C23" s="203">
        <v>1183</v>
      </c>
      <c r="D23" s="203">
        <v>5211</v>
      </c>
      <c r="E23" s="203">
        <v>2607</v>
      </c>
      <c r="F23" s="204">
        <v>-49.971214738054123</v>
      </c>
    </row>
    <row r="24" spans="1:7" ht="15.6" customHeight="1" x14ac:dyDescent="0.25">
      <c r="A24" s="202" t="s">
        <v>141</v>
      </c>
      <c r="B24" s="203">
        <v>1798</v>
      </c>
      <c r="C24" s="203">
        <v>1240</v>
      </c>
      <c r="D24" s="203">
        <v>2356</v>
      </c>
      <c r="E24" s="203">
        <v>4091</v>
      </c>
      <c r="F24" s="204">
        <v>73.641765704584031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853</v>
      </c>
      <c r="C26" s="203">
        <v>1018</v>
      </c>
      <c r="D26" s="203">
        <v>2162</v>
      </c>
      <c r="E26" s="203">
        <v>2161</v>
      </c>
      <c r="F26" s="204">
        <v>-4.6253469010181902E-2</v>
      </c>
    </row>
    <row r="27" spans="1:7" ht="15.6" customHeight="1" x14ac:dyDescent="0.25">
      <c r="A27" s="202" t="s">
        <v>173</v>
      </c>
      <c r="B27" s="203">
        <v>672</v>
      </c>
      <c r="C27" s="203">
        <v>615</v>
      </c>
      <c r="D27" s="203">
        <v>1852</v>
      </c>
      <c r="E27" s="203">
        <v>1854</v>
      </c>
      <c r="F27" s="204">
        <v>0.10799136069114471</v>
      </c>
    </row>
    <row r="28" spans="1:7" ht="15.6" customHeight="1" x14ac:dyDescent="0.25">
      <c r="A28" s="202" t="s">
        <v>177</v>
      </c>
      <c r="B28" s="203">
        <v>54062</v>
      </c>
      <c r="C28" s="203">
        <v>47847</v>
      </c>
      <c r="D28" s="203">
        <v>108819</v>
      </c>
      <c r="E28" s="203">
        <v>94154</v>
      </c>
      <c r="F28" s="204">
        <v>-13.476506860015251</v>
      </c>
    </row>
    <row r="29" spans="1:7" ht="15.6" customHeight="1" x14ac:dyDescent="0.25">
      <c r="A29" s="202" t="s">
        <v>178</v>
      </c>
      <c r="B29" s="203">
        <v>3395</v>
      </c>
      <c r="C29" s="203">
        <v>2594</v>
      </c>
      <c r="D29" s="203">
        <v>7308</v>
      </c>
      <c r="E29" s="203">
        <v>5234</v>
      </c>
      <c r="F29" s="204">
        <v>-28.37985769020251</v>
      </c>
    </row>
    <row r="30" spans="1:7" ht="15.6" customHeight="1" x14ac:dyDescent="0.25">
      <c r="A30" s="202" t="s">
        <v>179</v>
      </c>
      <c r="B30" s="203">
        <v>1254</v>
      </c>
      <c r="C30" s="203">
        <v>1831</v>
      </c>
      <c r="D30" s="203">
        <v>3295</v>
      </c>
      <c r="E30" s="203">
        <v>2937</v>
      </c>
      <c r="F30" s="204">
        <v>-10.864946889226101</v>
      </c>
    </row>
    <row r="31" spans="1:7" ht="15.6" customHeight="1" x14ac:dyDescent="0.25">
      <c r="A31" s="202" t="s">
        <v>180</v>
      </c>
      <c r="B31" s="203">
        <v>2416</v>
      </c>
      <c r="C31" s="203">
        <v>2457</v>
      </c>
      <c r="D31" s="203">
        <v>6699</v>
      </c>
      <c r="E31" s="203">
        <v>4467</v>
      </c>
      <c r="F31" s="204">
        <v>-33.31840573219884</v>
      </c>
    </row>
    <row r="32" spans="1:7" ht="15.6" customHeight="1" x14ac:dyDescent="0.25">
      <c r="A32" s="202" t="s">
        <v>181</v>
      </c>
      <c r="B32" s="203">
        <v>44304</v>
      </c>
      <c r="C32" s="203">
        <v>81344</v>
      </c>
      <c r="D32" s="203">
        <v>77695</v>
      </c>
      <c r="E32" s="203">
        <v>104161</v>
      </c>
      <c r="F32" s="204">
        <v>34.063968080314048</v>
      </c>
    </row>
    <row r="33" spans="1:6" ht="15.6" customHeight="1" x14ac:dyDescent="0.25">
      <c r="A33" s="202" t="s">
        <v>182</v>
      </c>
      <c r="B33" s="203">
        <v>3196</v>
      </c>
      <c r="C33" s="203">
        <v>3512</v>
      </c>
      <c r="D33" s="203">
        <v>8576</v>
      </c>
      <c r="E33" s="203">
        <v>7933</v>
      </c>
      <c r="F33" s="204">
        <v>-7.4976679104477597</v>
      </c>
    </row>
    <row r="34" spans="1:6" ht="15.6" customHeight="1" x14ac:dyDescent="0.25">
      <c r="A34" s="202" t="s">
        <v>183</v>
      </c>
      <c r="B34" s="203">
        <v>325</v>
      </c>
      <c r="C34" s="203">
        <v>239</v>
      </c>
      <c r="D34" s="203">
        <v>481</v>
      </c>
      <c r="E34" s="203">
        <v>444</v>
      </c>
      <c r="F34" s="204">
        <v>-7.6923076923076934</v>
      </c>
    </row>
    <row r="35" spans="1:6" ht="15.6" customHeight="1" x14ac:dyDescent="0.25">
      <c r="A35" s="170" t="s">
        <v>153</v>
      </c>
      <c r="B35" s="90">
        <f>SUM(B7:B34)</f>
        <v>719360</v>
      </c>
      <c r="C35" s="91">
        <f>SUM(C7:C34)</f>
        <v>773692</v>
      </c>
      <c r="D35" s="90">
        <f>SUM(D7:D34)</f>
        <v>1568098</v>
      </c>
      <c r="E35" s="92">
        <f>SUM(E7:E34)</f>
        <v>1465420</v>
      </c>
      <c r="F35" s="154">
        <f>E35*100/D35-100</f>
        <v>-6.5479325909477666</v>
      </c>
    </row>
    <row r="36" spans="1:6" ht="15.6" customHeight="1" x14ac:dyDescent="0.25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F395-37F1-4D4F-9E20-F35706A50DC2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14700</v>
      </c>
      <c r="D10" s="203">
        <v>0</v>
      </c>
      <c r="E10" s="203">
        <v>14700</v>
      </c>
      <c r="F10" s="204" t="s">
        <v>151</v>
      </c>
    </row>
    <row r="11" spans="1:14" ht="15.6" customHeight="1" x14ac:dyDescent="0.25">
      <c r="A11" s="202" t="s">
        <v>9</v>
      </c>
      <c r="B11" s="203">
        <v>303575</v>
      </c>
      <c r="C11" s="203">
        <v>297122</v>
      </c>
      <c r="D11" s="203">
        <v>653729</v>
      </c>
      <c r="E11" s="203">
        <v>578368</v>
      </c>
      <c r="F11" s="204">
        <v>-11.5278655222577</v>
      </c>
    </row>
    <row r="12" spans="1:14" ht="15.6" customHeight="1" x14ac:dyDescent="0.25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 x14ac:dyDescent="0.25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27145</v>
      </c>
      <c r="D21" s="203">
        <v>10024</v>
      </c>
      <c r="E21" s="203">
        <v>37139</v>
      </c>
      <c r="F21" s="204">
        <v>270.50079808459702</v>
      </c>
    </row>
    <row r="22" spans="1:7" ht="15.6" customHeight="1" x14ac:dyDescent="0.25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 x14ac:dyDescent="0.25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201</v>
      </c>
      <c r="C28" s="203">
        <v>160</v>
      </c>
      <c r="D28" s="203">
        <v>352</v>
      </c>
      <c r="E28" s="203">
        <v>329</v>
      </c>
      <c r="F28" s="204">
        <v>-6.5340909090909074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2100</v>
      </c>
      <c r="C31" s="203">
        <v>67695</v>
      </c>
      <c r="D31" s="203">
        <v>2100</v>
      </c>
      <c r="E31" s="203">
        <v>67695</v>
      </c>
      <c r="F31" s="204">
        <v>3123.571428571428</v>
      </c>
    </row>
    <row r="32" spans="1:7" ht="15.6" customHeight="1" x14ac:dyDescent="0.25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103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305876</v>
      </c>
      <c r="C35" s="91">
        <f>SUM(C7:C34)</f>
        <v>406822</v>
      </c>
      <c r="D35" s="192">
        <f>SUM(D7:D34)</f>
        <v>666205</v>
      </c>
      <c r="E35" s="192">
        <f>SUM(E7:E34)</f>
        <v>698334</v>
      </c>
      <c r="F35" s="154">
        <f>E35*100/D35-100</f>
        <v>4.8226897126259871</v>
      </c>
    </row>
    <row r="36" spans="1:6" ht="15.6" customHeight="1" x14ac:dyDescent="0.25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57CAD-6466-4A94-81A9-55650327FB15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7917</v>
      </c>
      <c r="C7" s="203">
        <v>45657</v>
      </c>
      <c r="D7" s="203">
        <v>48941</v>
      </c>
      <c r="E7" s="203">
        <v>132053</v>
      </c>
      <c r="F7" s="204">
        <v>169.82080464232439</v>
      </c>
      <c r="G7" s="27"/>
    </row>
    <row r="8" spans="1:14" ht="15.6" customHeight="1" x14ac:dyDescent="0.25">
      <c r="A8" s="202" t="s">
        <v>11</v>
      </c>
      <c r="B8" s="203">
        <v>580</v>
      </c>
      <c r="C8" s="203">
        <v>0</v>
      </c>
      <c r="D8" s="203">
        <v>877</v>
      </c>
      <c r="E8" s="203">
        <v>5249</v>
      </c>
      <c r="F8" s="204">
        <v>498.51767388825539</v>
      </c>
      <c r="G8" s="20"/>
    </row>
    <row r="9" spans="1:14" ht="15.6" customHeight="1" x14ac:dyDescent="0.25">
      <c r="A9" s="202" t="s">
        <v>8</v>
      </c>
      <c r="B9" s="203">
        <v>0</v>
      </c>
      <c r="C9" s="203">
        <v>2</v>
      </c>
      <c r="D9" s="203">
        <v>0</v>
      </c>
      <c r="E9" s="203">
        <v>17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5294131</v>
      </c>
      <c r="C11" s="203">
        <v>4924880</v>
      </c>
      <c r="D11" s="203">
        <v>10701962</v>
      </c>
      <c r="E11" s="203">
        <v>9885670</v>
      </c>
      <c r="F11" s="204">
        <v>-7.6274985839045257</v>
      </c>
    </row>
    <row r="12" spans="1:14" ht="15.6" customHeight="1" x14ac:dyDescent="0.25">
      <c r="A12" s="202" t="s">
        <v>6</v>
      </c>
      <c r="B12" s="203">
        <v>37058</v>
      </c>
      <c r="C12" s="203">
        <v>82141</v>
      </c>
      <c r="D12" s="203">
        <v>68802</v>
      </c>
      <c r="E12" s="203">
        <v>135717</v>
      </c>
      <c r="F12" s="204">
        <v>97.257347170140406</v>
      </c>
    </row>
    <row r="13" spans="1:14" ht="15.6" customHeight="1" x14ac:dyDescent="0.25">
      <c r="A13" s="202" t="s">
        <v>175</v>
      </c>
      <c r="B13" s="203">
        <v>957</v>
      </c>
      <c r="C13" s="203">
        <v>1198</v>
      </c>
      <c r="D13" s="203">
        <v>1677</v>
      </c>
      <c r="E13" s="203">
        <v>2321</v>
      </c>
      <c r="F13" s="204">
        <v>38.401908169350037</v>
      </c>
    </row>
    <row r="14" spans="1:14" ht="15.6" customHeight="1" x14ac:dyDescent="0.25">
      <c r="A14" s="202" t="s">
        <v>148</v>
      </c>
      <c r="B14" s="203">
        <v>2177078</v>
      </c>
      <c r="C14" s="203">
        <v>2005990</v>
      </c>
      <c r="D14" s="203">
        <v>4212100</v>
      </c>
      <c r="E14" s="203">
        <v>3585172</v>
      </c>
      <c r="F14" s="204">
        <v>-14.88397711355381</v>
      </c>
    </row>
    <row r="15" spans="1:14" ht="15.6" customHeight="1" x14ac:dyDescent="0.25">
      <c r="A15" s="202" t="s">
        <v>145</v>
      </c>
      <c r="B15" s="203">
        <v>5253</v>
      </c>
      <c r="C15" s="203">
        <v>5429</v>
      </c>
      <c r="D15" s="203">
        <v>10226</v>
      </c>
      <c r="E15" s="203">
        <v>9427</v>
      </c>
      <c r="F15" s="204">
        <v>-7.8134167807549346</v>
      </c>
    </row>
    <row r="16" spans="1:14" ht="15.6" customHeight="1" x14ac:dyDescent="0.5">
      <c r="A16" s="202" t="s">
        <v>144</v>
      </c>
      <c r="B16" s="203">
        <v>5999</v>
      </c>
      <c r="C16" s="203">
        <v>1393</v>
      </c>
      <c r="D16" s="203">
        <v>80171</v>
      </c>
      <c r="E16" s="203">
        <v>3670</v>
      </c>
      <c r="F16" s="204">
        <v>-95.422284866098721</v>
      </c>
      <c r="G16" s="15"/>
    </row>
    <row r="17" spans="1:7" ht="15.6" customHeight="1" x14ac:dyDescent="0.35">
      <c r="A17" s="202" t="s">
        <v>150</v>
      </c>
      <c r="B17" s="203">
        <v>2837</v>
      </c>
      <c r="C17" s="203">
        <v>15339</v>
      </c>
      <c r="D17" s="203">
        <v>2940</v>
      </c>
      <c r="E17" s="203">
        <v>15624</v>
      </c>
      <c r="F17" s="204">
        <v>431.42857142857139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128602</v>
      </c>
      <c r="C19" s="203">
        <v>343</v>
      </c>
      <c r="D19" s="203">
        <v>261317</v>
      </c>
      <c r="E19" s="203">
        <v>26913</v>
      </c>
      <c r="F19" s="204">
        <v>-89.701014476670096</v>
      </c>
    </row>
    <row r="20" spans="1:7" ht="15.6" customHeight="1" x14ac:dyDescent="0.25">
      <c r="A20" s="202" t="s">
        <v>142</v>
      </c>
      <c r="B20" s="203">
        <v>154914</v>
      </c>
      <c r="C20" s="203">
        <v>7019</v>
      </c>
      <c r="D20" s="203">
        <v>385021</v>
      </c>
      <c r="E20" s="203">
        <v>15279</v>
      </c>
      <c r="F20" s="204">
        <v>-96.031645027154369</v>
      </c>
    </row>
    <row r="21" spans="1:7" ht="15.6" customHeight="1" x14ac:dyDescent="0.25">
      <c r="A21" s="202" t="s">
        <v>149</v>
      </c>
      <c r="B21" s="203">
        <v>200564</v>
      </c>
      <c r="C21" s="203">
        <v>190516</v>
      </c>
      <c r="D21" s="203">
        <v>353351</v>
      </c>
      <c r="E21" s="203">
        <v>313823</v>
      </c>
      <c r="F21" s="204">
        <v>-11.18661048079672</v>
      </c>
    </row>
    <row r="22" spans="1:7" ht="15.6" customHeight="1" x14ac:dyDescent="0.25">
      <c r="A22" s="202" t="s">
        <v>146</v>
      </c>
      <c r="B22" s="203">
        <v>1024602</v>
      </c>
      <c r="C22" s="203">
        <v>874927</v>
      </c>
      <c r="D22" s="203">
        <v>2193882</v>
      </c>
      <c r="E22" s="203">
        <v>2479045</v>
      </c>
      <c r="F22" s="204">
        <v>12.9981010829206</v>
      </c>
    </row>
    <row r="23" spans="1:7" ht="15.6" customHeight="1" x14ac:dyDescent="0.25">
      <c r="A23" s="202" t="s">
        <v>165</v>
      </c>
      <c r="B23" s="203">
        <v>11173</v>
      </c>
      <c r="C23" s="203">
        <v>167359</v>
      </c>
      <c r="D23" s="203">
        <v>21527</v>
      </c>
      <c r="E23" s="203">
        <v>410345</v>
      </c>
      <c r="F23" s="204">
        <v>1806.1875783899291</v>
      </c>
    </row>
    <row r="24" spans="1:7" ht="15.6" customHeight="1" x14ac:dyDescent="0.25">
      <c r="A24" s="202" t="s">
        <v>141</v>
      </c>
      <c r="B24" s="203">
        <v>5</v>
      </c>
      <c r="C24" s="203">
        <v>28</v>
      </c>
      <c r="D24" s="203">
        <v>5</v>
      </c>
      <c r="E24" s="203">
        <v>28</v>
      </c>
      <c r="F24" s="204">
        <v>460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2012</v>
      </c>
      <c r="C26" s="203">
        <v>0</v>
      </c>
      <c r="D26" s="203">
        <v>2012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5958</v>
      </c>
      <c r="C27" s="203">
        <v>1528</v>
      </c>
      <c r="D27" s="203">
        <v>6900</v>
      </c>
      <c r="E27" s="203">
        <v>3164</v>
      </c>
      <c r="F27" s="204">
        <v>-54.144927536231883</v>
      </c>
    </row>
    <row r="28" spans="1:7" ht="15.6" customHeight="1" x14ac:dyDescent="0.25">
      <c r="A28" s="202" t="s">
        <v>177</v>
      </c>
      <c r="B28" s="203">
        <v>80488</v>
      </c>
      <c r="C28" s="203">
        <v>199536</v>
      </c>
      <c r="D28" s="203">
        <v>134176</v>
      </c>
      <c r="E28" s="203">
        <v>274316</v>
      </c>
      <c r="F28" s="204">
        <v>104.4449081803005</v>
      </c>
    </row>
    <row r="29" spans="1:7" ht="15.6" customHeight="1" x14ac:dyDescent="0.25">
      <c r="A29" s="202" t="s">
        <v>178</v>
      </c>
      <c r="B29" s="203">
        <v>27341</v>
      </c>
      <c r="C29" s="203">
        <v>21998</v>
      </c>
      <c r="D29" s="203">
        <v>44423</v>
      </c>
      <c r="E29" s="203">
        <v>45806</v>
      </c>
      <c r="F29" s="204">
        <v>3.11325214415956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54717</v>
      </c>
      <c r="C31" s="203">
        <v>279193</v>
      </c>
      <c r="D31" s="203">
        <v>89422</v>
      </c>
      <c r="E31" s="203">
        <v>299467</v>
      </c>
      <c r="F31" s="204">
        <v>234.8918610632731</v>
      </c>
    </row>
    <row r="32" spans="1:7" ht="15.6" customHeight="1" x14ac:dyDescent="0.25">
      <c r="A32" s="202" t="s">
        <v>181</v>
      </c>
      <c r="B32" s="203">
        <v>2207895</v>
      </c>
      <c r="C32" s="203">
        <v>2603698</v>
      </c>
      <c r="D32" s="203">
        <v>5030191</v>
      </c>
      <c r="E32" s="203">
        <v>4976731</v>
      </c>
      <c r="F32" s="204">
        <v>-1.0627827054678389</v>
      </c>
    </row>
    <row r="33" spans="1:6" ht="15.6" customHeight="1" x14ac:dyDescent="0.25">
      <c r="A33" s="202" t="s">
        <v>182</v>
      </c>
      <c r="B33" s="203">
        <v>38347</v>
      </c>
      <c r="C33" s="203">
        <v>24931</v>
      </c>
      <c r="D33" s="203">
        <v>59590</v>
      </c>
      <c r="E33" s="203">
        <v>56225</v>
      </c>
      <c r="F33" s="204">
        <v>-5.6469206242658174</v>
      </c>
    </row>
    <row r="34" spans="1:6" ht="15.6" customHeight="1" x14ac:dyDescent="0.25">
      <c r="A34" s="202" t="s">
        <v>183</v>
      </c>
      <c r="B34" s="203">
        <v>38</v>
      </c>
      <c r="C34" s="203">
        <v>4306</v>
      </c>
      <c r="D34" s="203">
        <v>88</v>
      </c>
      <c r="E34" s="203">
        <v>6552</v>
      </c>
      <c r="F34" s="204">
        <v>7345.454545454545</v>
      </c>
    </row>
    <row r="35" spans="1:6" ht="15.6" customHeight="1" x14ac:dyDescent="0.25">
      <c r="A35" s="170" t="s">
        <v>153</v>
      </c>
      <c r="B35" s="90">
        <f>SUM(B7:B34)</f>
        <v>11468466</v>
      </c>
      <c r="C35" s="91">
        <f>SUM(C7:C34)</f>
        <v>11457411</v>
      </c>
      <c r="D35" s="192">
        <f>SUM(D7:D34)</f>
        <v>23709601</v>
      </c>
      <c r="E35" s="192">
        <f>SUM(E7:E34)</f>
        <v>22682614</v>
      </c>
      <c r="F35" s="191">
        <f>E35*100/D35-100</f>
        <v>-4.3315237569792941</v>
      </c>
    </row>
    <row r="36" spans="1:6" ht="15.6" customHeight="1" x14ac:dyDescent="0.25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13122-33A4-4391-93C9-071EA9802647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580</v>
      </c>
      <c r="C8" s="203">
        <v>0</v>
      </c>
      <c r="D8" s="203">
        <v>877</v>
      </c>
      <c r="E8" s="203">
        <v>5249</v>
      </c>
      <c r="F8" s="204">
        <v>498.51767388825539</v>
      </c>
      <c r="G8" s="20"/>
    </row>
    <row r="9" spans="1:14" ht="15.6" customHeight="1" x14ac:dyDescent="0.25">
      <c r="A9" s="202" t="s">
        <v>8</v>
      </c>
      <c r="B9" s="203">
        <v>0</v>
      </c>
      <c r="C9" s="203">
        <v>2</v>
      </c>
      <c r="D9" s="203">
        <v>0</v>
      </c>
      <c r="E9" s="203">
        <v>17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4219978</v>
      </c>
      <c r="C11" s="203">
        <v>3521488</v>
      </c>
      <c r="D11" s="203">
        <v>8209943</v>
      </c>
      <c r="E11" s="203">
        <v>7325877</v>
      </c>
      <c r="F11" s="204">
        <v>-10.768235540733951</v>
      </c>
    </row>
    <row r="12" spans="1:14" ht="15.6" customHeight="1" x14ac:dyDescent="0.25">
      <c r="A12" s="202" t="s">
        <v>6</v>
      </c>
      <c r="B12" s="203">
        <v>15873</v>
      </c>
      <c r="C12" s="203">
        <v>16914</v>
      </c>
      <c r="D12" s="203">
        <v>31790</v>
      </c>
      <c r="E12" s="203">
        <v>33643</v>
      </c>
      <c r="F12" s="204">
        <v>5.8288770053475929</v>
      </c>
    </row>
    <row r="13" spans="1:14" ht="15.6" customHeight="1" x14ac:dyDescent="0.25">
      <c r="A13" s="202" t="s">
        <v>175</v>
      </c>
      <c r="B13" s="203">
        <v>0</v>
      </c>
      <c r="C13" s="203">
        <v>5</v>
      </c>
      <c r="D13" s="203">
        <v>0</v>
      </c>
      <c r="E13" s="203">
        <v>10</v>
      </c>
      <c r="F13" s="204" t="s">
        <v>151</v>
      </c>
    </row>
    <row r="14" spans="1:14" ht="15.6" customHeight="1" x14ac:dyDescent="0.25">
      <c r="A14" s="202" t="s">
        <v>148</v>
      </c>
      <c r="B14" s="203">
        <v>1740501</v>
      </c>
      <c r="C14" s="203">
        <v>1352847</v>
      </c>
      <c r="D14" s="203">
        <v>3445522</v>
      </c>
      <c r="E14" s="203">
        <v>2677191</v>
      </c>
      <c r="F14" s="204">
        <v>-22.299407753019722</v>
      </c>
    </row>
    <row r="15" spans="1:14" ht="15.6" customHeight="1" x14ac:dyDescent="0.25">
      <c r="A15" s="202" t="s">
        <v>145</v>
      </c>
      <c r="B15" s="203">
        <v>5253</v>
      </c>
      <c r="C15" s="203">
        <v>5311</v>
      </c>
      <c r="D15" s="203">
        <v>10226</v>
      </c>
      <c r="E15" s="203">
        <v>9309</v>
      </c>
      <c r="F15" s="204">
        <v>-8.9673381576373998</v>
      </c>
    </row>
    <row r="16" spans="1:14" ht="15.6" customHeight="1" x14ac:dyDescent="0.5">
      <c r="A16" s="202" t="s">
        <v>144</v>
      </c>
      <c r="B16" s="203">
        <v>0</v>
      </c>
      <c r="C16" s="203">
        <v>1393</v>
      </c>
      <c r="D16" s="203">
        <v>0</v>
      </c>
      <c r="E16" s="203">
        <v>2838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2837</v>
      </c>
      <c r="C17" s="203">
        <v>15339</v>
      </c>
      <c r="D17" s="203">
        <v>2940</v>
      </c>
      <c r="E17" s="203">
        <v>15624</v>
      </c>
      <c r="F17" s="204">
        <v>431.42857142857139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80</v>
      </c>
      <c r="C19" s="203">
        <v>343</v>
      </c>
      <c r="D19" s="203">
        <v>289</v>
      </c>
      <c r="E19" s="203">
        <v>649</v>
      </c>
      <c r="F19" s="204">
        <v>124.5674740484429</v>
      </c>
    </row>
    <row r="20" spans="1:7" ht="15.6" customHeight="1" x14ac:dyDescent="0.25">
      <c r="A20" s="202" t="s">
        <v>142</v>
      </c>
      <c r="B20" s="203">
        <v>0</v>
      </c>
      <c r="C20" s="203">
        <v>8</v>
      </c>
      <c r="D20" s="203">
        <v>8</v>
      </c>
      <c r="E20" s="203">
        <v>57</v>
      </c>
      <c r="F20" s="204">
        <v>612.5</v>
      </c>
    </row>
    <row r="21" spans="1:7" ht="15.6" customHeight="1" x14ac:dyDescent="0.25">
      <c r="A21" s="202" t="s">
        <v>149</v>
      </c>
      <c r="B21" s="203">
        <v>16847</v>
      </c>
      <c r="C21" s="203">
        <v>8121</v>
      </c>
      <c r="D21" s="203">
        <v>27108</v>
      </c>
      <c r="E21" s="203">
        <v>18427</v>
      </c>
      <c r="F21" s="204">
        <v>-32.023756824553637</v>
      </c>
    </row>
    <row r="22" spans="1:7" ht="15.6" customHeight="1" x14ac:dyDescent="0.25">
      <c r="A22" s="202" t="s">
        <v>146</v>
      </c>
      <c r="B22" s="203">
        <v>736034</v>
      </c>
      <c r="C22" s="203">
        <v>634968</v>
      </c>
      <c r="D22" s="203">
        <v>1628271</v>
      </c>
      <c r="E22" s="203">
        <v>1747135</v>
      </c>
      <c r="F22" s="204">
        <v>7.3000133270198839</v>
      </c>
    </row>
    <row r="23" spans="1:7" ht="15.6" customHeight="1" x14ac:dyDescent="0.25">
      <c r="A23" s="202" t="s">
        <v>165</v>
      </c>
      <c r="B23" s="203">
        <v>2</v>
      </c>
      <c r="C23" s="203">
        <v>165853</v>
      </c>
      <c r="D23" s="203">
        <v>6</v>
      </c>
      <c r="E23" s="203">
        <v>400260</v>
      </c>
      <c r="F23" s="204">
        <v>6670900</v>
      </c>
    </row>
    <row r="24" spans="1:7" ht="15.6" customHeight="1" x14ac:dyDescent="0.25">
      <c r="A24" s="202" t="s">
        <v>141</v>
      </c>
      <c r="B24" s="203">
        <v>5</v>
      </c>
      <c r="C24" s="203">
        <v>28</v>
      </c>
      <c r="D24" s="203">
        <v>5</v>
      </c>
      <c r="E24" s="203">
        <v>28</v>
      </c>
      <c r="F24" s="204">
        <v>460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71834</v>
      </c>
      <c r="C28" s="203">
        <v>196554</v>
      </c>
      <c r="D28" s="203">
        <v>118228</v>
      </c>
      <c r="E28" s="203">
        <v>268103</v>
      </c>
      <c r="F28" s="204">
        <v>126.7677707480462</v>
      </c>
    </row>
    <row r="29" spans="1:7" ht="15.6" customHeight="1" x14ac:dyDescent="0.25">
      <c r="A29" s="202" t="s">
        <v>178</v>
      </c>
      <c r="B29" s="203">
        <v>23368</v>
      </c>
      <c r="C29" s="203">
        <v>21912</v>
      </c>
      <c r="D29" s="203">
        <v>38991</v>
      </c>
      <c r="E29" s="203">
        <v>45267</v>
      </c>
      <c r="F29" s="204">
        <v>16.096022158959759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2165979</v>
      </c>
      <c r="C32" s="203">
        <v>2566961</v>
      </c>
      <c r="D32" s="203">
        <v>4955237</v>
      </c>
      <c r="E32" s="203">
        <v>4893319</v>
      </c>
      <c r="F32" s="204">
        <v>-1.249546691712226</v>
      </c>
    </row>
    <row r="33" spans="1:6" ht="15.6" customHeight="1" x14ac:dyDescent="0.25">
      <c r="A33" s="202" t="s">
        <v>182</v>
      </c>
      <c r="B33" s="203">
        <v>17574</v>
      </c>
      <c r="C33" s="203">
        <v>16486</v>
      </c>
      <c r="D33" s="203">
        <v>26225</v>
      </c>
      <c r="E33" s="203">
        <v>37784</v>
      </c>
      <c r="F33" s="204">
        <v>44.076263107721637</v>
      </c>
    </row>
    <row r="34" spans="1:6" ht="15.6" customHeight="1" x14ac:dyDescent="0.25">
      <c r="A34" s="202" t="s">
        <v>183</v>
      </c>
      <c r="B34" s="203">
        <v>38</v>
      </c>
      <c r="C34" s="203">
        <v>0</v>
      </c>
      <c r="D34" s="203">
        <v>88</v>
      </c>
      <c r="E34" s="203">
        <v>0</v>
      </c>
      <c r="F34" s="204">
        <v>-100</v>
      </c>
    </row>
    <row r="35" spans="1:6" ht="15.6" customHeight="1" x14ac:dyDescent="0.25">
      <c r="A35" s="170" t="s">
        <v>153</v>
      </c>
      <c r="B35" s="90">
        <f>SUM(B7:B34)</f>
        <v>9016783</v>
      </c>
      <c r="C35" s="91">
        <f>SUM(C7:C34)</f>
        <v>8524533</v>
      </c>
      <c r="D35" s="90">
        <f>SUM(D7:D34)</f>
        <v>18495754</v>
      </c>
      <c r="E35" s="92">
        <f>SUM(E7:E34)</f>
        <v>17480787</v>
      </c>
      <c r="F35" s="154">
        <f>E35*100/D35-100</f>
        <v>-5.4875675790238176</v>
      </c>
    </row>
    <row r="36" spans="1:6" ht="15.6" customHeight="1" x14ac:dyDescent="0.25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39CFF-5061-487C-A303-E7E061677619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909</v>
      </c>
      <c r="C8" s="203">
        <v>8078</v>
      </c>
      <c r="D8" s="203">
        <v>7119</v>
      </c>
      <c r="E8" s="203">
        <v>12460</v>
      </c>
      <c r="F8" s="204">
        <v>75.024582104228131</v>
      </c>
      <c r="G8" s="20"/>
    </row>
    <row r="9" spans="1:14" ht="15.6" customHeight="1" x14ac:dyDescent="0.25">
      <c r="A9" s="202" t="s">
        <v>8</v>
      </c>
      <c r="B9" s="203">
        <v>65133</v>
      </c>
      <c r="C9" s="203">
        <v>78616</v>
      </c>
      <c r="D9" s="203">
        <v>125914</v>
      </c>
      <c r="E9" s="203">
        <v>165305</v>
      </c>
      <c r="F9" s="204">
        <v>31.284051018949441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1092523</v>
      </c>
      <c r="C11" s="203">
        <v>1138814</v>
      </c>
      <c r="D11" s="203">
        <v>2146591</v>
      </c>
      <c r="E11" s="203">
        <v>2253042</v>
      </c>
      <c r="F11" s="204">
        <v>4.9590723151266332</v>
      </c>
    </row>
    <row r="12" spans="1:14" ht="15.6" customHeight="1" x14ac:dyDescent="0.25">
      <c r="A12" s="202" t="s">
        <v>6</v>
      </c>
      <c r="B12" s="203">
        <v>65099</v>
      </c>
      <c r="C12" s="203">
        <v>79989</v>
      </c>
      <c r="D12" s="203">
        <v>133692</v>
      </c>
      <c r="E12" s="203">
        <v>162356</v>
      </c>
      <c r="F12" s="204">
        <v>21.440325524339531</v>
      </c>
    </row>
    <row r="13" spans="1:14" ht="15.6" customHeight="1" x14ac:dyDescent="0.25">
      <c r="A13" s="202" t="s">
        <v>175</v>
      </c>
      <c r="B13" s="203">
        <v>1096168</v>
      </c>
      <c r="C13" s="203">
        <v>1154613</v>
      </c>
      <c r="D13" s="203">
        <v>2067408</v>
      </c>
      <c r="E13" s="203">
        <v>2213218</v>
      </c>
      <c r="F13" s="204">
        <v>7.0527926756595747</v>
      </c>
    </row>
    <row r="14" spans="1:14" ht="15.6" customHeight="1" x14ac:dyDescent="0.25">
      <c r="A14" s="202" t="s">
        <v>148</v>
      </c>
      <c r="B14" s="203">
        <v>943143</v>
      </c>
      <c r="C14" s="203">
        <v>911037</v>
      </c>
      <c r="D14" s="203">
        <v>1786128</v>
      </c>
      <c r="E14" s="203">
        <v>1737131</v>
      </c>
      <c r="F14" s="204">
        <v>-2.7431964562450162</v>
      </c>
    </row>
    <row r="15" spans="1:14" ht="15.6" customHeight="1" x14ac:dyDescent="0.25">
      <c r="A15" s="202" t="s">
        <v>145</v>
      </c>
      <c r="B15" s="203">
        <v>59553</v>
      </c>
      <c r="C15" s="203">
        <v>105739</v>
      </c>
      <c r="D15" s="203">
        <v>105651</v>
      </c>
      <c r="E15" s="203">
        <v>194871</v>
      </c>
      <c r="F15" s="204">
        <v>84.447851889712354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5621</v>
      </c>
      <c r="C17" s="203">
        <v>0</v>
      </c>
      <c r="D17" s="203">
        <v>11770</v>
      </c>
      <c r="E17" s="203">
        <v>0</v>
      </c>
      <c r="F17" s="204">
        <v>-100</v>
      </c>
      <c r="G17" s="16"/>
    </row>
    <row r="18" spans="1:7" ht="15.6" customHeight="1" x14ac:dyDescent="0.25">
      <c r="A18" s="202" t="s">
        <v>147</v>
      </c>
      <c r="B18" s="203">
        <v>46670</v>
      </c>
      <c r="C18" s="203">
        <v>46558</v>
      </c>
      <c r="D18" s="203">
        <v>93215</v>
      </c>
      <c r="E18" s="203">
        <v>96809</v>
      </c>
      <c r="F18" s="204">
        <v>3.8556026390602369</v>
      </c>
    </row>
    <row r="19" spans="1:7" ht="15.6" customHeight="1" x14ac:dyDescent="0.25">
      <c r="A19" s="202" t="s">
        <v>143</v>
      </c>
      <c r="B19" s="203">
        <v>606</v>
      </c>
      <c r="C19" s="203">
        <v>556</v>
      </c>
      <c r="D19" s="203">
        <v>1741</v>
      </c>
      <c r="E19" s="203">
        <v>3743</v>
      </c>
      <c r="F19" s="204">
        <v>114.9913842619184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56371</v>
      </c>
      <c r="C21" s="203">
        <v>50216</v>
      </c>
      <c r="D21" s="203">
        <v>114777</v>
      </c>
      <c r="E21" s="203">
        <v>95188</v>
      </c>
      <c r="F21" s="204">
        <v>-17.06700819850667</v>
      </c>
    </row>
    <row r="22" spans="1:7" ht="15.6" customHeight="1" x14ac:dyDescent="0.25">
      <c r="A22" s="202" t="s">
        <v>146</v>
      </c>
      <c r="B22" s="203">
        <v>391667</v>
      </c>
      <c r="C22" s="203">
        <v>433202</v>
      </c>
      <c r="D22" s="203">
        <v>811713</v>
      </c>
      <c r="E22" s="203">
        <v>920438</v>
      </c>
      <c r="F22" s="204">
        <v>13.394512592504981</v>
      </c>
    </row>
    <row r="23" spans="1:7" ht="15.6" customHeight="1" x14ac:dyDescent="0.25">
      <c r="A23" s="202" t="s">
        <v>165</v>
      </c>
      <c r="B23" s="203">
        <v>57903</v>
      </c>
      <c r="C23" s="203">
        <v>33425</v>
      </c>
      <c r="D23" s="203">
        <v>120068</v>
      </c>
      <c r="E23" s="203">
        <v>68974</v>
      </c>
      <c r="F23" s="204">
        <v>-42.554219275743748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38133</v>
      </c>
      <c r="C25" s="203">
        <v>37783</v>
      </c>
      <c r="D25" s="203">
        <v>74159</v>
      </c>
      <c r="E25" s="203">
        <v>77484</v>
      </c>
      <c r="F25" s="204">
        <v>4.4836095416604849</v>
      </c>
    </row>
    <row r="26" spans="1:7" ht="15.6" customHeight="1" x14ac:dyDescent="0.25">
      <c r="A26" s="202" t="s">
        <v>152</v>
      </c>
      <c r="B26" s="203">
        <v>45639</v>
      </c>
      <c r="C26" s="203">
        <v>57027</v>
      </c>
      <c r="D26" s="203">
        <v>88885</v>
      </c>
      <c r="E26" s="203">
        <v>113896</v>
      </c>
      <c r="F26" s="204">
        <v>28.13860606401531</v>
      </c>
    </row>
    <row r="27" spans="1:7" ht="15.6" customHeight="1" x14ac:dyDescent="0.25">
      <c r="A27" s="202" t="s">
        <v>173</v>
      </c>
      <c r="B27" s="203">
        <v>54725</v>
      </c>
      <c r="C27" s="203">
        <v>40911</v>
      </c>
      <c r="D27" s="203">
        <v>101214</v>
      </c>
      <c r="E27" s="203">
        <v>75384</v>
      </c>
      <c r="F27" s="204">
        <v>-25.520184954650549</v>
      </c>
    </row>
    <row r="28" spans="1:7" ht="15.6" customHeight="1" x14ac:dyDescent="0.25">
      <c r="A28" s="202" t="s">
        <v>177</v>
      </c>
      <c r="B28" s="203">
        <v>365995</v>
      </c>
      <c r="C28" s="203">
        <v>365726</v>
      </c>
      <c r="D28" s="203">
        <v>805314</v>
      </c>
      <c r="E28" s="203">
        <v>805610</v>
      </c>
      <c r="F28" s="204">
        <v>3.6755849271216327E-2</v>
      </c>
    </row>
    <row r="29" spans="1:7" ht="15.6" customHeight="1" x14ac:dyDescent="0.25">
      <c r="A29" s="202" t="s">
        <v>178</v>
      </c>
      <c r="B29" s="203">
        <v>201316</v>
      </c>
      <c r="C29" s="203">
        <v>193093</v>
      </c>
      <c r="D29" s="203">
        <v>404897</v>
      </c>
      <c r="E29" s="203">
        <v>316684</v>
      </c>
      <c r="F29" s="204">
        <v>-21.78652842574779</v>
      </c>
    </row>
    <row r="30" spans="1:7" ht="15.6" customHeight="1" x14ac:dyDescent="0.25">
      <c r="A30" s="202" t="s">
        <v>179</v>
      </c>
      <c r="B30" s="203">
        <v>15531</v>
      </c>
      <c r="C30" s="203">
        <v>14690</v>
      </c>
      <c r="D30" s="203">
        <v>30454</v>
      </c>
      <c r="E30" s="203">
        <v>29119</v>
      </c>
      <c r="F30" s="204">
        <v>-4.3836606028764749</v>
      </c>
    </row>
    <row r="31" spans="1:7" ht="15.6" customHeight="1" x14ac:dyDescent="0.25">
      <c r="A31" s="202" t="s">
        <v>180</v>
      </c>
      <c r="B31" s="203">
        <v>18634</v>
      </c>
      <c r="C31" s="203">
        <v>35772</v>
      </c>
      <c r="D31" s="203">
        <v>56103</v>
      </c>
      <c r="E31" s="203">
        <v>64745</v>
      </c>
      <c r="F31" s="204">
        <v>15.403810847904751</v>
      </c>
    </row>
    <row r="32" spans="1:7" ht="15.6" customHeight="1" x14ac:dyDescent="0.25">
      <c r="A32" s="202" t="s">
        <v>181</v>
      </c>
      <c r="B32" s="203">
        <v>1108398</v>
      </c>
      <c r="C32" s="203">
        <v>1080117</v>
      </c>
      <c r="D32" s="203">
        <v>2177700</v>
      </c>
      <c r="E32" s="203">
        <v>2106452</v>
      </c>
      <c r="F32" s="204">
        <v>-3.2717086834733919</v>
      </c>
    </row>
    <row r="33" spans="1:6" ht="15.6" customHeight="1" x14ac:dyDescent="0.25">
      <c r="A33" s="202" t="s">
        <v>182</v>
      </c>
      <c r="B33" s="203">
        <v>163722</v>
      </c>
      <c r="C33" s="203">
        <v>118104</v>
      </c>
      <c r="D33" s="203">
        <v>294300</v>
      </c>
      <c r="E33" s="203">
        <v>198046</v>
      </c>
      <c r="F33" s="204">
        <v>-32.706082229018008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5893459</v>
      </c>
      <c r="C35" s="91">
        <f>SUM(C7:C34)</f>
        <v>5984066</v>
      </c>
      <c r="D35" s="90">
        <f>SUM(D7:D34)</f>
        <v>11558813</v>
      </c>
      <c r="E35" s="92">
        <f>SUM(E7:E34)</f>
        <v>11710955</v>
      </c>
      <c r="F35" s="154">
        <f>E35*100/D35-100</f>
        <v>1.3162424203938627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80E7-DF28-4781-9F4C-B0DACA9209A8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134</v>
      </c>
      <c r="D8" s="203">
        <v>232</v>
      </c>
      <c r="E8" s="203">
        <v>176</v>
      </c>
      <c r="F8" s="204">
        <v>-24.137931034482762</v>
      </c>
      <c r="G8" s="20"/>
    </row>
    <row r="9" spans="1:14" ht="15.6" customHeight="1" x14ac:dyDescent="0.25">
      <c r="A9" s="202" t="s">
        <v>8</v>
      </c>
      <c r="B9" s="203">
        <v>3579</v>
      </c>
      <c r="C9" s="203">
        <v>4210</v>
      </c>
      <c r="D9" s="203">
        <v>6681</v>
      </c>
      <c r="E9" s="203">
        <v>8717</v>
      </c>
      <c r="F9" s="204">
        <v>30.474479868283201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46640</v>
      </c>
      <c r="C11" s="203">
        <v>47267</v>
      </c>
      <c r="D11" s="203">
        <v>90275</v>
      </c>
      <c r="E11" s="203">
        <v>93121</v>
      </c>
      <c r="F11" s="204">
        <v>3.15258931044032</v>
      </c>
    </row>
    <row r="12" spans="1:14" ht="15.6" customHeight="1" x14ac:dyDescent="0.25">
      <c r="A12" s="202" t="s">
        <v>6</v>
      </c>
      <c r="B12" s="203">
        <v>2112</v>
      </c>
      <c r="C12" s="203">
        <v>2920</v>
      </c>
      <c r="D12" s="203">
        <v>4349</v>
      </c>
      <c r="E12" s="203">
        <v>5794</v>
      </c>
      <c r="F12" s="204">
        <v>33.226028972177517</v>
      </c>
    </row>
    <row r="13" spans="1:14" ht="15.6" customHeight="1" x14ac:dyDescent="0.25">
      <c r="A13" s="202" t="s">
        <v>175</v>
      </c>
      <c r="B13" s="203">
        <v>51089</v>
      </c>
      <c r="C13" s="203">
        <v>51670</v>
      </c>
      <c r="D13" s="203">
        <v>96282</v>
      </c>
      <c r="E13" s="203">
        <v>100071</v>
      </c>
      <c r="F13" s="204">
        <v>3.9353150121518041</v>
      </c>
    </row>
    <row r="14" spans="1:14" ht="15.6" customHeight="1" x14ac:dyDescent="0.25">
      <c r="A14" s="202" t="s">
        <v>148</v>
      </c>
      <c r="B14" s="203">
        <v>33685</v>
      </c>
      <c r="C14" s="203">
        <v>31681</v>
      </c>
      <c r="D14" s="203">
        <v>63898</v>
      </c>
      <c r="E14" s="203">
        <v>61350</v>
      </c>
      <c r="F14" s="204">
        <v>-3.9876052458605931</v>
      </c>
    </row>
    <row r="15" spans="1:14" ht="15.6" customHeight="1" x14ac:dyDescent="0.25">
      <c r="A15" s="202" t="s">
        <v>145</v>
      </c>
      <c r="B15" s="203">
        <v>2214</v>
      </c>
      <c r="C15" s="203">
        <v>4025</v>
      </c>
      <c r="D15" s="203">
        <v>3723</v>
      </c>
      <c r="E15" s="203">
        <v>7362</v>
      </c>
      <c r="F15" s="204">
        <v>97.743755036261092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2904</v>
      </c>
      <c r="C18" s="203">
        <v>2803</v>
      </c>
      <c r="D18" s="203">
        <v>5580</v>
      </c>
      <c r="E18" s="203">
        <v>5543</v>
      </c>
      <c r="F18" s="204">
        <v>-0.66308243727598881</v>
      </c>
    </row>
    <row r="19" spans="1:7" ht="15.6" customHeight="1" x14ac:dyDescent="0.25">
      <c r="A19" s="202" t="s">
        <v>143</v>
      </c>
      <c r="B19" s="203">
        <v>2</v>
      </c>
      <c r="C19" s="203">
        <v>0</v>
      </c>
      <c r="D19" s="203">
        <v>4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2732</v>
      </c>
      <c r="C21" s="203">
        <v>2637</v>
      </c>
      <c r="D21" s="203">
        <v>5652</v>
      </c>
      <c r="E21" s="203">
        <v>4883</v>
      </c>
      <c r="F21" s="204">
        <v>-13.605803255484791</v>
      </c>
    </row>
    <row r="22" spans="1:7" ht="15.6" customHeight="1" x14ac:dyDescent="0.25">
      <c r="A22" s="202" t="s">
        <v>146</v>
      </c>
      <c r="B22" s="203">
        <v>26840</v>
      </c>
      <c r="C22" s="203">
        <v>27252</v>
      </c>
      <c r="D22" s="203">
        <v>55300</v>
      </c>
      <c r="E22" s="203">
        <v>56581</v>
      </c>
      <c r="F22" s="204">
        <v>2.3164556962025391</v>
      </c>
    </row>
    <row r="23" spans="1:7" ht="15.6" customHeight="1" x14ac:dyDescent="0.25">
      <c r="A23" s="202" t="s">
        <v>165</v>
      </c>
      <c r="B23" s="203">
        <v>2600</v>
      </c>
      <c r="C23" s="203">
        <v>1627</v>
      </c>
      <c r="D23" s="203">
        <v>5884</v>
      </c>
      <c r="E23" s="203">
        <v>3663</v>
      </c>
      <c r="F23" s="204">
        <v>-37.746430999320189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2563</v>
      </c>
      <c r="C25" s="203">
        <v>2453</v>
      </c>
      <c r="D25" s="203">
        <v>4894</v>
      </c>
      <c r="E25" s="203">
        <v>4959</v>
      </c>
      <c r="F25" s="204">
        <v>1.3281569268492039</v>
      </c>
    </row>
    <row r="26" spans="1:7" ht="15.6" customHeight="1" x14ac:dyDescent="0.25">
      <c r="A26" s="202" t="s">
        <v>152</v>
      </c>
      <c r="B26" s="203">
        <v>1948</v>
      </c>
      <c r="C26" s="203">
        <v>2381</v>
      </c>
      <c r="D26" s="203">
        <v>3708</v>
      </c>
      <c r="E26" s="203">
        <v>4621</v>
      </c>
      <c r="F26" s="204">
        <v>24.622437971952539</v>
      </c>
    </row>
    <row r="27" spans="1:7" ht="15.6" customHeight="1" x14ac:dyDescent="0.25">
      <c r="A27" s="202" t="s">
        <v>173</v>
      </c>
      <c r="B27" s="203">
        <v>301</v>
      </c>
      <c r="C27" s="203">
        <v>181</v>
      </c>
      <c r="D27" s="203">
        <v>581</v>
      </c>
      <c r="E27" s="203">
        <v>443</v>
      </c>
      <c r="F27" s="204">
        <v>-23.752151462994831</v>
      </c>
    </row>
    <row r="28" spans="1:7" ht="15.6" customHeight="1" x14ac:dyDescent="0.25">
      <c r="A28" s="202" t="s">
        <v>177</v>
      </c>
      <c r="B28" s="203">
        <v>24800</v>
      </c>
      <c r="C28" s="203">
        <v>23500</v>
      </c>
      <c r="D28" s="203">
        <v>51076</v>
      </c>
      <c r="E28" s="203">
        <v>48974</v>
      </c>
      <c r="F28" s="204">
        <v>-4.1154358211292958</v>
      </c>
    </row>
    <row r="29" spans="1:7" ht="15.6" customHeight="1" x14ac:dyDescent="0.25">
      <c r="A29" s="202" t="s">
        <v>178</v>
      </c>
      <c r="B29" s="203">
        <v>5104</v>
      </c>
      <c r="C29" s="203">
        <v>4017</v>
      </c>
      <c r="D29" s="203">
        <v>10765</v>
      </c>
      <c r="E29" s="203">
        <v>7063</v>
      </c>
      <c r="F29" s="204">
        <v>-34.389224338132827</v>
      </c>
    </row>
    <row r="30" spans="1:7" ht="15.6" customHeight="1" x14ac:dyDescent="0.25">
      <c r="A30" s="202" t="s">
        <v>179</v>
      </c>
      <c r="B30" s="203">
        <v>756</v>
      </c>
      <c r="C30" s="203">
        <v>762</v>
      </c>
      <c r="D30" s="203">
        <v>1432</v>
      </c>
      <c r="E30" s="203">
        <v>1489</v>
      </c>
      <c r="F30" s="204">
        <v>3.9804469273743019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41306</v>
      </c>
      <c r="C32" s="203">
        <v>41612</v>
      </c>
      <c r="D32" s="203">
        <v>80192</v>
      </c>
      <c r="E32" s="203">
        <v>80207</v>
      </c>
      <c r="F32" s="204">
        <v>1.8705107741425309E-2</v>
      </c>
    </row>
    <row r="33" spans="1:6" ht="15.6" customHeight="1" x14ac:dyDescent="0.25">
      <c r="A33" s="202" t="s">
        <v>182</v>
      </c>
      <c r="B33" s="203">
        <v>2306</v>
      </c>
      <c r="C33" s="203">
        <v>1483</v>
      </c>
      <c r="D33" s="203">
        <v>4130</v>
      </c>
      <c r="E33" s="203">
        <v>2787</v>
      </c>
      <c r="F33" s="204">
        <v>-32.518159806295401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253481</v>
      </c>
      <c r="C35" s="91">
        <f>SUM(C7:C34)</f>
        <v>252615</v>
      </c>
      <c r="D35" s="192">
        <f>SUM(D7:D34)</f>
        <v>494638</v>
      </c>
      <c r="E35" s="192">
        <f>SUM(E7:E34)</f>
        <v>497804</v>
      </c>
      <c r="F35" s="154">
        <f>E35*100/D35-100</f>
        <v>0.64006404683829032</v>
      </c>
    </row>
    <row r="36" spans="1:6" ht="15.6" customHeight="1" x14ac:dyDescent="0.25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4AEF1-D44A-4EFD-90B4-7F845668020E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19"/>
      <c r="H1" s="14"/>
      <c r="I1" s="14"/>
      <c r="J1" s="14"/>
      <c r="K1" s="14"/>
      <c r="L1" s="14"/>
      <c r="M1" s="14"/>
    </row>
    <row r="2" spans="2:13" ht="18.75" x14ac:dyDescent="0.3">
      <c r="H2" s="13"/>
      <c r="I2" s="13"/>
      <c r="J2" s="13"/>
      <c r="K2" s="13"/>
      <c r="L2" s="13"/>
      <c r="M2" s="13"/>
    </row>
    <row r="5" spans="2:13" ht="15.75" x14ac:dyDescent="0.25">
      <c r="F5" s="25"/>
    </row>
    <row r="7" spans="2:13" ht="15.75" x14ac:dyDescent="0.25">
      <c r="B7" s="23"/>
      <c r="C7" s="23"/>
    </row>
    <row r="8" spans="2:13" ht="15.75" x14ac:dyDescent="0.25">
      <c r="B8" s="23"/>
      <c r="C8" s="23"/>
    </row>
    <row r="9" spans="2:13" ht="15.75" x14ac:dyDescent="0.25">
      <c r="B9" s="23"/>
      <c r="C9" s="23"/>
    </row>
    <row r="10" spans="2:13" ht="15.75" x14ac:dyDescent="0.25">
      <c r="B10" s="24"/>
      <c r="C10" s="24"/>
    </row>
    <row r="11" spans="2:13" ht="15.75" x14ac:dyDescent="0.25">
      <c r="B11" s="23"/>
      <c r="C11" s="23"/>
    </row>
    <row r="12" spans="2:13" ht="15.75" x14ac:dyDescent="0.25">
      <c r="B12" s="23"/>
      <c r="C12" s="23"/>
    </row>
    <row r="13" spans="2:13" ht="15.75" x14ac:dyDescent="0.25">
      <c r="B13" s="23"/>
      <c r="C13" s="23"/>
    </row>
    <row r="14" spans="2:13" ht="15.75" x14ac:dyDescent="0.25">
      <c r="B14" s="24"/>
      <c r="C14" s="24"/>
    </row>
    <row r="15" spans="2:13" ht="17.45" customHeight="1" x14ac:dyDescent="0.25">
      <c r="B15" s="23"/>
      <c r="C15" s="23"/>
    </row>
    <row r="16" spans="2:13" ht="16.149999999999999" customHeight="1" x14ac:dyDescent="0.5">
      <c r="B16" s="23"/>
      <c r="C16" s="26"/>
      <c r="G16" s="15"/>
    </row>
    <row r="17" spans="2:13" ht="17.45" customHeight="1" x14ac:dyDescent="0.35">
      <c r="B17" s="24"/>
      <c r="C17" s="24"/>
      <c r="G17" s="16"/>
    </row>
    <row r="18" spans="2:13" ht="15.75" x14ac:dyDescent="0.25">
      <c r="B18" s="23"/>
      <c r="C18" s="23"/>
    </row>
    <row r="19" spans="2:13" ht="15.75" x14ac:dyDescent="0.25">
      <c r="B19" s="23"/>
      <c r="C19" s="23"/>
    </row>
    <row r="20" spans="2:13" ht="15.75" x14ac:dyDescent="0.25">
      <c r="B20" s="24"/>
      <c r="C20" s="24"/>
    </row>
    <row r="21" spans="2:13" ht="15.75" x14ac:dyDescent="0.25">
      <c r="B21" s="23"/>
      <c r="C21" s="23"/>
    </row>
    <row r="22" spans="2:13" ht="15.75" x14ac:dyDescent="0.25">
      <c r="B22" s="24"/>
      <c r="C22" s="24"/>
    </row>
    <row r="23" spans="2:13" ht="15.75" x14ac:dyDescent="0.25">
      <c r="B23" s="23"/>
      <c r="C23" s="23"/>
    </row>
    <row r="24" spans="2:13" ht="15.75" x14ac:dyDescent="0.25">
      <c r="B24" s="24"/>
      <c r="C24" s="24"/>
    </row>
    <row r="25" spans="2:13" ht="15.75" x14ac:dyDescent="0.25">
      <c r="B25" s="24"/>
      <c r="C25" s="24"/>
    </row>
    <row r="26" spans="2:13" ht="15.75" x14ac:dyDescent="0.25">
      <c r="B26" s="24"/>
      <c r="C26" s="24"/>
    </row>
    <row r="27" spans="2:13" ht="15.75" x14ac:dyDescent="0.25">
      <c r="B27" s="24"/>
      <c r="C27" s="24"/>
    </row>
    <row r="28" spans="2:13" ht="15.75" x14ac:dyDescent="0.25">
      <c r="B28" s="23"/>
      <c r="C28" s="23"/>
    </row>
    <row r="29" spans="2:13" ht="15.75" x14ac:dyDescent="0.25">
      <c r="B29" s="24"/>
      <c r="C29" s="24"/>
      <c r="M29" s="22"/>
    </row>
    <row r="30" spans="2:13" ht="15.75" x14ac:dyDescent="0.25">
      <c r="B30" s="23"/>
      <c r="C30" s="23"/>
    </row>
    <row r="31" spans="2:13" ht="15.75" x14ac:dyDescent="0.25">
      <c r="B31" s="23"/>
      <c r="C31" s="23"/>
    </row>
    <row r="32" spans="2:13" ht="15.75" x14ac:dyDescent="0.25">
      <c r="B32" s="23"/>
      <c r="C32" s="23"/>
    </row>
    <row r="33" spans="2:3" ht="15.75" x14ac:dyDescent="0.25">
      <c r="B33" s="24"/>
      <c r="C33" s="24"/>
    </row>
    <row r="34" spans="2:3" ht="15.75" x14ac:dyDescent="0.25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4AD3F-2984-45A7-AB7A-3B750693F94E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2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14238.75</v>
      </c>
      <c r="C8" s="203">
        <v>16528</v>
      </c>
      <c r="D8" s="203">
        <v>24873.5</v>
      </c>
      <c r="E8" s="203">
        <v>32223.25</v>
      </c>
      <c r="F8" s="204">
        <v>29.548515488371152</v>
      </c>
      <c r="G8" s="20"/>
    </row>
    <row r="9" spans="1:14" ht="15.6" customHeight="1" x14ac:dyDescent="0.25">
      <c r="A9" s="202" t="s">
        <v>8</v>
      </c>
      <c r="B9" s="203">
        <v>1055</v>
      </c>
      <c r="C9" s="203">
        <v>1407</v>
      </c>
      <c r="D9" s="203">
        <v>2171.75</v>
      </c>
      <c r="E9" s="203">
        <v>3287</v>
      </c>
      <c r="F9" s="204">
        <v>51.352595832853687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403260</v>
      </c>
      <c r="C11" s="203">
        <v>334394</v>
      </c>
      <c r="D11" s="203">
        <v>775352</v>
      </c>
      <c r="E11" s="203">
        <v>690787</v>
      </c>
      <c r="F11" s="204">
        <v>-10.9066591689968</v>
      </c>
    </row>
    <row r="12" spans="1:14" ht="15.6" customHeight="1" x14ac:dyDescent="0.25">
      <c r="A12" s="202" t="s">
        <v>6</v>
      </c>
      <c r="B12" s="203">
        <v>16321.25</v>
      </c>
      <c r="C12" s="203">
        <v>17618.75</v>
      </c>
      <c r="D12" s="203">
        <v>32623</v>
      </c>
      <c r="E12" s="203">
        <v>35311.75</v>
      </c>
      <c r="F12" s="204">
        <v>8.2418845599730304</v>
      </c>
    </row>
    <row r="13" spans="1:14" ht="15.6" customHeight="1" x14ac:dyDescent="0.25">
      <c r="A13" s="202" t="s">
        <v>175</v>
      </c>
      <c r="B13" s="203">
        <v>6709</v>
      </c>
      <c r="C13" s="203">
        <v>6038</v>
      </c>
      <c r="D13" s="203">
        <v>12756</v>
      </c>
      <c r="E13" s="203">
        <v>12244</v>
      </c>
      <c r="F13" s="204">
        <v>-4.0137974286610216</v>
      </c>
    </row>
    <row r="14" spans="1:14" ht="15.6" customHeight="1" x14ac:dyDescent="0.25">
      <c r="A14" s="202" t="s">
        <v>148</v>
      </c>
      <c r="B14" s="203">
        <v>308166.5</v>
      </c>
      <c r="C14" s="203">
        <v>306673.5</v>
      </c>
      <c r="D14" s="203">
        <v>603894.25</v>
      </c>
      <c r="E14" s="203">
        <v>598810</v>
      </c>
      <c r="F14" s="204">
        <v>-0.84191064909128965</v>
      </c>
    </row>
    <row r="15" spans="1:14" ht="15.6" customHeight="1" x14ac:dyDescent="0.25">
      <c r="A15" s="202" t="s">
        <v>145</v>
      </c>
      <c r="B15" s="203">
        <v>33878</v>
      </c>
      <c r="C15" s="203">
        <v>35567.25</v>
      </c>
      <c r="D15" s="203">
        <v>70801</v>
      </c>
      <c r="E15" s="203">
        <v>66090.25</v>
      </c>
      <c r="F15" s="204">
        <v>-6.6535077188175364</v>
      </c>
    </row>
    <row r="16" spans="1:14" ht="15.6" customHeight="1" x14ac:dyDescent="0.5">
      <c r="A16" s="202" t="s">
        <v>144</v>
      </c>
      <c r="B16" s="203">
        <v>3218</v>
      </c>
      <c r="C16" s="203">
        <v>2722</v>
      </c>
      <c r="D16" s="203">
        <v>6007</v>
      </c>
      <c r="E16" s="203">
        <v>6925</v>
      </c>
      <c r="F16" s="204">
        <v>15.282170800732469</v>
      </c>
      <c r="G16" s="15"/>
    </row>
    <row r="17" spans="1:7" ht="15.6" customHeight="1" x14ac:dyDescent="0.35">
      <c r="A17" s="202" t="s">
        <v>150</v>
      </c>
      <c r="B17" s="203">
        <v>5425</v>
      </c>
      <c r="C17" s="203">
        <v>7173.5</v>
      </c>
      <c r="D17" s="203">
        <v>10252.25</v>
      </c>
      <c r="E17" s="203">
        <v>14488</v>
      </c>
      <c r="F17" s="204">
        <v>41.315321027091613</v>
      </c>
      <c r="G17" s="16"/>
    </row>
    <row r="18" spans="1:7" ht="15.6" customHeight="1" x14ac:dyDescent="0.25">
      <c r="A18" s="202" t="s">
        <v>147</v>
      </c>
      <c r="B18" s="203">
        <v>464</v>
      </c>
      <c r="C18" s="203">
        <v>426</v>
      </c>
      <c r="D18" s="203">
        <v>951</v>
      </c>
      <c r="E18" s="203">
        <v>912</v>
      </c>
      <c r="F18" s="204">
        <v>-4.100946372239747</v>
      </c>
    </row>
    <row r="19" spans="1:7" ht="15.6" customHeight="1" x14ac:dyDescent="0.25">
      <c r="A19" s="202" t="s">
        <v>143</v>
      </c>
      <c r="B19" s="203">
        <v>711.5</v>
      </c>
      <c r="C19" s="203">
        <v>1365.75</v>
      </c>
      <c r="D19" s="203">
        <v>1764.5</v>
      </c>
      <c r="E19" s="203">
        <v>2191.5</v>
      </c>
      <c r="F19" s="204">
        <v>24.199489940493049</v>
      </c>
    </row>
    <row r="20" spans="1:7" ht="15.6" customHeight="1" x14ac:dyDescent="0.25">
      <c r="A20" s="202" t="s">
        <v>142</v>
      </c>
      <c r="B20" s="203">
        <v>5065</v>
      </c>
      <c r="C20" s="203">
        <v>5141</v>
      </c>
      <c r="D20" s="203">
        <v>10255</v>
      </c>
      <c r="E20" s="203">
        <v>10810</v>
      </c>
      <c r="F20" s="204">
        <v>5.4119941491955066</v>
      </c>
    </row>
    <row r="21" spans="1:7" ht="15.6" customHeight="1" x14ac:dyDescent="0.25">
      <c r="A21" s="202" t="s">
        <v>149</v>
      </c>
      <c r="B21" s="203">
        <v>9211</v>
      </c>
      <c r="C21" s="203">
        <v>9272.5</v>
      </c>
      <c r="D21" s="203">
        <v>17201.5</v>
      </c>
      <c r="E21" s="203">
        <v>17656.5</v>
      </c>
      <c r="F21" s="204">
        <v>2.64511815830015</v>
      </c>
    </row>
    <row r="22" spans="1:7" ht="15.6" customHeight="1" x14ac:dyDescent="0.25">
      <c r="A22" s="202" t="s">
        <v>146</v>
      </c>
      <c r="B22" s="203">
        <v>102580</v>
      </c>
      <c r="C22" s="203">
        <v>100528</v>
      </c>
      <c r="D22" s="203">
        <v>212272</v>
      </c>
      <c r="E22" s="203">
        <v>235355</v>
      </c>
      <c r="F22" s="204">
        <v>10.87425567196804</v>
      </c>
    </row>
    <row r="23" spans="1:7" ht="15.6" customHeight="1" x14ac:dyDescent="0.25">
      <c r="A23" s="202" t="s">
        <v>165</v>
      </c>
      <c r="B23" s="203">
        <v>1772</v>
      </c>
      <c r="C23" s="203">
        <v>18786.5</v>
      </c>
      <c r="D23" s="203">
        <v>3587</v>
      </c>
      <c r="E23" s="203">
        <v>41163.25</v>
      </c>
      <c r="F23" s="204">
        <v>1047.5676052411491</v>
      </c>
    </row>
    <row r="24" spans="1:7" ht="15.6" customHeight="1" x14ac:dyDescent="0.25">
      <c r="A24" s="202" t="s">
        <v>141</v>
      </c>
      <c r="B24" s="203">
        <v>3429.5</v>
      </c>
      <c r="C24" s="203">
        <v>3431.5</v>
      </c>
      <c r="D24" s="203">
        <v>6666.25</v>
      </c>
      <c r="E24" s="203">
        <v>6894.25</v>
      </c>
      <c r="F24" s="204">
        <v>3.4202137633602092</v>
      </c>
    </row>
    <row r="25" spans="1:7" ht="15.6" customHeight="1" x14ac:dyDescent="0.25">
      <c r="A25" s="202" t="s">
        <v>140</v>
      </c>
      <c r="B25" s="203">
        <v>454</v>
      </c>
      <c r="C25" s="203">
        <v>339</v>
      </c>
      <c r="D25" s="203">
        <v>955.5</v>
      </c>
      <c r="E25" s="203">
        <v>821</v>
      </c>
      <c r="F25" s="204">
        <v>-14.0763997906855</v>
      </c>
    </row>
    <row r="26" spans="1:7" ht="15.6" customHeight="1" x14ac:dyDescent="0.25">
      <c r="A26" s="202" t="s">
        <v>152</v>
      </c>
      <c r="B26" s="203">
        <v>36</v>
      </c>
      <c r="C26" s="203">
        <v>2</v>
      </c>
      <c r="D26" s="203">
        <v>63.5</v>
      </c>
      <c r="E26" s="203">
        <v>6</v>
      </c>
      <c r="F26" s="204">
        <v>-90.551181102362207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42537</v>
      </c>
      <c r="C28" s="203">
        <v>52186</v>
      </c>
      <c r="D28" s="203">
        <v>79848</v>
      </c>
      <c r="E28" s="203">
        <v>93795</v>
      </c>
      <c r="F28" s="204">
        <v>17.466937180643232</v>
      </c>
    </row>
    <row r="29" spans="1:7" ht="15.6" customHeight="1" x14ac:dyDescent="0.25">
      <c r="A29" s="202" t="s">
        <v>178</v>
      </c>
      <c r="B29" s="203">
        <v>9856.75</v>
      </c>
      <c r="C29" s="203">
        <v>11000</v>
      </c>
      <c r="D29" s="203">
        <v>19012.5</v>
      </c>
      <c r="E29" s="203">
        <v>22362.25</v>
      </c>
      <c r="F29" s="204">
        <v>17.618671926364229</v>
      </c>
    </row>
    <row r="30" spans="1:7" ht="15.6" customHeight="1" x14ac:dyDescent="0.25">
      <c r="A30" s="202" t="s">
        <v>179</v>
      </c>
      <c r="B30" s="203">
        <v>11226</v>
      </c>
      <c r="C30" s="203">
        <v>12596.25</v>
      </c>
      <c r="D30" s="203">
        <v>23737.75</v>
      </c>
      <c r="E30" s="203">
        <v>24973.25</v>
      </c>
      <c r="F30" s="204">
        <v>5.2047898389695746</v>
      </c>
    </row>
    <row r="31" spans="1:7" ht="15.6" customHeight="1" x14ac:dyDescent="0.25">
      <c r="A31" s="202" t="s">
        <v>180</v>
      </c>
      <c r="B31" s="203">
        <v>544</v>
      </c>
      <c r="C31" s="203">
        <v>1300</v>
      </c>
      <c r="D31" s="203">
        <v>1612</v>
      </c>
      <c r="E31" s="203">
        <v>2135</v>
      </c>
      <c r="F31" s="204">
        <v>32.444168734491313</v>
      </c>
    </row>
    <row r="32" spans="1:7" ht="15.6" customHeight="1" x14ac:dyDescent="0.25">
      <c r="A32" s="202" t="s">
        <v>181</v>
      </c>
      <c r="B32" s="203">
        <v>380618</v>
      </c>
      <c r="C32" s="203">
        <v>447856</v>
      </c>
      <c r="D32" s="203">
        <v>790632</v>
      </c>
      <c r="E32" s="203">
        <v>861336</v>
      </c>
      <c r="F32" s="204">
        <v>8.9427192423276551</v>
      </c>
    </row>
    <row r="33" spans="1:6" ht="15.6" customHeight="1" x14ac:dyDescent="0.25">
      <c r="A33" s="202" t="s">
        <v>182</v>
      </c>
      <c r="B33" s="203">
        <v>19715</v>
      </c>
      <c r="C33" s="203">
        <v>24107</v>
      </c>
      <c r="D33" s="203">
        <v>37353</v>
      </c>
      <c r="E33" s="203">
        <v>42660</v>
      </c>
      <c r="F33" s="204">
        <v>14.20769416111156</v>
      </c>
    </row>
    <row r="34" spans="1:6" ht="15.6" customHeight="1" x14ac:dyDescent="0.25">
      <c r="A34" s="202" t="s">
        <v>183</v>
      </c>
      <c r="B34" s="203">
        <v>2827.25</v>
      </c>
      <c r="C34" s="203">
        <v>2464.5</v>
      </c>
      <c r="D34" s="203">
        <v>5633.75</v>
      </c>
      <c r="E34" s="203">
        <v>5044.25</v>
      </c>
      <c r="F34" s="204">
        <v>-10.46372309740404</v>
      </c>
    </row>
    <row r="35" spans="1:6" ht="15.6" customHeight="1" x14ac:dyDescent="0.25">
      <c r="A35" s="170" t="s">
        <v>153</v>
      </c>
      <c r="B35" s="90">
        <f>SUM(B7:B34)</f>
        <v>1383318.5</v>
      </c>
      <c r="C35" s="91">
        <f>SUM(C7:C34)</f>
        <v>1418924</v>
      </c>
      <c r="D35" s="90">
        <f>SUM(D7:D34)</f>
        <v>2750276</v>
      </c>
      <c r="E35" s="192">
        <f>SUM(E7:E34)</f>
        <v>2828283.5</v>
      </c>
      <c r="F35" s="154">
        <f>E35*100/D35-100</f>
        <v>2.8363516970660356</v>
      </c>
    </row>
    <row r="36" spans="1:6" ht="15.6" customHeight="1" x14ac:dyDescent="0.25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63269-0F0B-4AD7-ABDC-B3BE7D666A73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56</v>
      </c>
      <c r="C8" s="203">
        <v>0</v>
      </c>
      <c r="D8" s="203">
        <v>94</v>
      </c>
      <c r="E8" s="203">
        <v>530</v>
      </c>
      <c r="F8" s="204">
        <v>463.82978723404261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1</v>
      </c>
      <c r="D9" s="203">
        <v>0</v>
      </c>
      <c r="E9" s="203">
        <v>8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333956</v>
      </c>
      <c r="C11" s="203">
        <v>288336</v>
      </c>
      <c r="D11" s="203">
        <v>648815</v>
      </c>
      <c r="E11" s="203">
        <v>595967</v>
      </c>
      <c r="F11" s="204">
        <v>-8.1453110670992572</v>
      </c>
    </row>
    <row r="12" spans="1:14" ht="15.6" customHeight="1" x14ac:dyDescent="0.25">
      <c r="A12" s="202" t="s">
        <v>6</v>
      </c>
      <c r="B12" s="203">
        <v>1286.25</v>
      </c>
      <c r="C12" s="203">
        <v>1441</v>
      </c>
      <c r="D12" s="203">
        <v>2905.25</v>
      </c>
      <c r="E12" s="203">
        <v>2938.75</v>
      </c>
      <c r="F12" s="204">
        <v>1.153084932449872</v>
      </c>
    </row>
    <row r="13" spans="1:14" ht="15.6" customHeight="1" x14ac:dyDescent="0.25">
      <c r="A13" s="202" t="s">
        <v>175</v>
      </c>
      <c r="B13" s="203">
        <v>0</v>
      </c>
      <c r="C13" s="203">
        <v>2</v>
      </c>
      <c r="D13" s="203">
        <v>0</v>
      </c>
      <c r="E13" s="203">
        <v>4</v>
      </c>
      <c r="F13" s="204" t="s">
        <v>151</v>
      </c>
    </row>
    <row r="14" spans="1:14" ht="15.6" customHeight="1" x14ac:dyDescent="0.25">
      <c r="A14" s="202" t="s">
        <v>148</v>
      </c>
      <c r="B14" s="203">
        <v>150343</v>
      </c>
      <c r="C14" s="203">
        <v>121254.5</v>
      </c>
      <c r="D14" s="203">
        <v>292704</v>
      </c>
      <c r="E14" s="203">
        <v>243739.5</v>
      </c>
      <c r="F14" s="204">
        <v>-16.728333060019679</v>
      </c>
    </row>
    <row r="15" spans="1:14" ht="15.6" customHeight="1" x14ac:dyDescent="0.25">
      <c r="A15" s="202" t="s">
        <v>145</v>
      </c>
      <c r="B15" s="203">
        <v>418</v>
      </c>
      <c r="C15" s="203">
        <v>453.75</v>
      </c>
      <c r="D15" s="203">
        <v>812.75</v>
      </c>
      <c r="E15" s="203">
        <v>842.75</v>
      </c>
      <c r="F15" s="204">
        <v>3.6911719470931961</v>
      </c>
    </row>
    <row r="16" spans="1:14" ht="15.6" customHeight="1" x14ac:dyDescent="0.5">
      <c r="A16" s="202" t="s">
        <v>144</v>
      </c>
      <c r="B16" s="203">
        <v>0</v>
      </c>
      <c r="C16" s="203">
        <v>184</v>
      </c>
      <c r="D16" s="203">
        <v>0</v>
      </c>
      <c r="E16" s="203">
        <v>386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140</v>
      </c>
      <c r="C17" s="203">
        <v>1675.75</v>
      </c>
      <c r="D17" s="203">
        <v>150</v>
      </c>
      <c r="E17" s="203">
        <v>1695.75</v>
      </c>
      <c r="F17" s="204">
        <v>1030.5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8</v>
      </c>
      <c r="C19" s="203">
        <v>67.75</v>
      </c>
      <c r="D19" s="203">
        <v>38.75</v>
      </c>
      <c r="E19" s="203">
        <v>116.25</v>
      </c>
      <c r="F19" s="204">
        <v>200</v>
      </c>
    </row>
    <row r="20" spans="1:7" ht="15.6" customHeight="1" x14ac:dyDescent="0.25">
      <c r="A20" s="202" t="s">
        <v>142</v>
      </c>
      <c r="B20" s="203">
        <v>0</v>
      </c>
      <c r="C20" s="203">
        <v>3</v>
      </c>
      <c r="D20" s="203">
        <v>4</v>
      </c>
      <c r="E20" s="203">
        <v>5</v>
      </c>
      <c r="F20" s="204">
        <v>25</v>
      </c>
    </row>
    <row r="21" spans="1:7" ht="15.6" customHeight="1" x14ac:dyDescent="0.25">
      <c r="A21" s="202" t="s">
        <v>149</v>
      </c>
      <c r="B21" s="203">
        <v>1291</v>
      </c>
      <c r="C21" s="203">
        <v>692.25</v>
      </c>
      <c r="D21" s="203">
        <v>2097</v>
      </c>
      <c r="E21" s="203">
        <v>1530.25</v>
      </c>
      <c r="F21" s="204">
        <v>-27.02670481640439</v>
      </c>
    </row>
    <row r="22" spans="1:7" ht="15.6" customHeight="1" x14ac:dyDescent="0.25">
      <c r="A22" s="202" t="s">
        <v>146</v>
      </c>
      <c r="B22" s="203">
        <v>54603</v>
      </c>
      <c r="C22" s="203">
        <v>49782</v>
      </c>
      <c r="D22" s="203">
        <v>117696</v>
      </c>
      <c r="E22" s="203">
        <v>137095</v>
      </c>
      <c r="F22" s="204">
        <v>16.482293365959759</v>
      </c>
    </row>
    <row r="23" spans="1:7" ht="15.6" customHeight="1" x14ac:dyDescent="0.25">
      <c r="A23" s="202" t="s">
        <v>165</v>
      </c>
      <c r="B23" s="203">
        <v>1</v>
      </c>
      <c r="C23" s="203">
        <v>17286</v>
      </c>
      <c r="D23" s="203">
        <v>3</v>
      </c>
      <c r="E23" s="203">
        <v>37545.25</v>
      </c>
      <c r="F23" s="204">
        <v>1251408.333333333</v>
      </c>
    </row>
    <row r="24" spans="1:7" ht="15.6" customHeight="1" x14ac:dyDescent="0.25">
      <c r="A24" s="202" t="s">
        <v>141</v>
      </c>
      <c r="B24" s="203">
        <v>1</v>
      </c>
      <c r="C24" s="203">
        <v>1</v>
      </c>
      <c r="D24" s="203">
        <v>1</v>
      </c>
      <c r="E24" s="203">
        <v>1</v>
      </c>
      <c r="F24" s="204">
        <v>0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4273</v>
      </c>
      <c r="C28" s="203">
        <v>16940</v>
      </c>
      <c r="D28" s="203">
        <v>6493</v>
      </c>
      <c r="E28" s="203">
        <v>21718</v>
      </c>
      <c r="F28" s="204">
        <v>234.4832896965963</v>
      </c>
    </row>
    <row r="29" spans="1:7" ht="15.6" customHeight="1" x14ac:dyDescent="0.25">
      <c r="A29" s="202" t="s">
        <v>178</v>
      </c>
      <c r="B29" s="203">
        <v>2032.5</v>
      </c>
      <c r="C29" s="203">
        <v>1845.25</v>
      </c>
      <c r="D29" s="203">
        <v>3508.75</v>
      </c>
      <c r="E29" s="203">
        <v>3659.75</v>
      </c>
      <c r="F29" s="204">
        <v>4.3035268970431133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175376</v>
      </c>
      <c r="C32" s="203">
        <v>209153</v>
      </c>
      <c r="D32" s="203">
        <v>399837</v>
      </c>
      <c r="E32" s="203">
        <v>397204</v>
      </c>
      <c r="F32" s="204">
        <v>-0.65851834622608862</v>
      </c>
    </row>
    <row r="33" spans="1:6" ht="15.6" customHeight="1" x14ac:dyDescent="0.25">
      <c r="A33" s="202" t="s">
        <v>182</v>
      </c>
      <c r="B33" s="203">
        <v>2552</v>
      </c>
      <c r="C33" s="203">
        <v>1296</v>
      </c>
      <c r="D33" s="203">
        <v>3706</v>
      </c>
      <c r="E33" s="203">
        <v>2741</v>
      </c>
      <c r="F33" s="204">
        <v>-26.03885590933621</v>
      </c>
    </row>
    <row r="34" spans="1:6" ht="15.6" customHeight="1" x14ac:dyDescent="0.25">
      <c r="A34" s="202" t="s">
        <v>183</v>
      </c>
      <c r="B34" s="203">
        <v>4</v>
      </c>
      <c r="C34" s="203">
        <v>0</v>
      </c>
      <c r="D34" s="203">
        <v>8</v>
      </c>
      <c r="E34" s="203">
        <v>0</v>
      </c>
      <c r="F34" s="204">
        <v>-100</v>
      </c>
    </row>
    <row r="35" spans="1:6" ht="15.6" customHeight="1" x14ac:dyDescent="0.25">
      <c r="A35" s="170" t="s">
        <v>153</v>
      </c>
      <c r="B35" s="90">
        <f>SUM(B7:B34)</f>
        <v>726340.75</v>
      </c>
      <c r="C35" s="91">
        <f>SUM(C7:C34)</f>
        <v>710414.25</v>
      </c>
      <c r="D35" s="192">
        <f>SUM(D7:D34)</f>
        <v>1478873.5</v>
      </c>
      <c r="E35" s="92">
        <f>SUM(E7:E34)</f>
        <v>1447727.25</v>
      </c>
      <c r="F35" s="154">
        <f>E35*100/D35-100</f>
        <v>-2.1060793908336279</v>
      </c>
    </row>
    <row r="36" spans="1:6" ht="15.6" customHeight="1" x14ac:dyDescent="0.25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26D2E-085F-4E7A-A796-324DF6A46D35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12021.5</v>
      </c>
      <c r="C8" s="203">
        <v>13097.25</v>
      </c>
      <c r="D8" s="203">
        <v>20705</v>
      </c>
      <c r="E8" s="203">
        <v>24917.25</v>
      </c>
      <c r="F8" s="204">
        <v>20.344119777831441</v>
      </c>
      <c r="G8" s="20"/>
    </row>
    <row r="9" spans="1:14" ht="15.6" customHeight="1" x14ac:dyDescent="0.25">
      <c r="A9" s="202" t="s">
        <v>8</v>
      </c>
      <c r="B9" s="203">
        <v>233</v>
      </c>
      <c r="C9" s="203">
        <v>383</v>
      </c>
      <c r="D9" s="203">
        <v>690.75</v>
      </c>
      <c r="E9" s="203">
        <v>723</v>
      </c>
      <c r="F9" s="204">
        <v>4.6688382193268154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12885.5</v>
      </c>
      <c r="C12" s="203">
        <v>13634.25</v>
      </c>
      <c r="D12" s="203">
        <v>25078.25</v>
      </c>
      <c r="E12" s="203">
        <v>27716</v>
      </c>
      <c r="F12" s="204">
        <v>10.518078414562421</v>
      </c>
    </row>
    <row r="13" spans="1:14" ht="15.6" customHeight="1" x14ac:dyDescent="0.25">
      <c r="A13" s="202" t="s">
        <v>175</v>
      </c>
      <c r="B13" s="203">
        <v>6709</v>
      </c>
      <c r="C13" s="203">
        <v>6036</v>
      </c>
      <c r="D13" s="203">
        <v>12756</v>
      </c>
      <c r="E13" s="203">
        <v>12224</v>
      </c>
      <c r="F13" s="204">
        <v>-4.1705863907180998</v>
      </c>
    </row>
    <row r="14" spans="1:14" ht="15.6" customHeight="1" x14ac:dyDescent="0.25">
      <c r="A14" s="202" t="s">
        <v>148</v>
      </c>
      <c r="B14" s="203">
        <v>18349.5</v>
      </c>
      <c r="C14" s="203">
        <v>19516.5</v>
      </c>
      <c r="D14" s="203">
        <v>35207.25</v>
      </c>
      <c r="E14" s="203">
        <v>35813</v>
      </c>
      <c r="F14" s="204">
        <v>1.720526312052201</v>
      </c>
    </row>
    <row r="15" spans="1:14" ht="15.6" customHeight="1" x14ac:dyDescent="0.25">
      <c r="A15" s="202" t="s">
        <v>145</v>
      </c>
      <c r="B15" s="203">
        <v>1751.25</v>
      </c>
      <c r="C15" s="203">
        <v>1575.25</v>
      </c>
      <c r="D15" s="203">
        <v>3010.75</v>
      </c>
      <c r="E15" s="203">
        <v>3039</v>
      </c>
      <c r="F15" s="204">
        <v>0.93830440920037006</v>
      </c>
    </row>
    <row r="16" spans="1:14" ht="15.6" customHeight="1" x14ac:dyDescent="0.5">
      <c r="A16" s="202" t="s">
        <v>144</v>
      </c>
      <c r="B16" s="203">
        <v>864</v>
      </c>
      <c r="C16" s="203">
        <v>673</v>
      </c>
      <c r="D16" s="203">
        <v>1450</v>
      </c>
      <c r="E16" s="203">
        <v>1563</v>
      </c>
      <c r="F16" s="204">
        <v>7.7931034482758577</v>
      </c>
      <c r="G16" s="15"/>
    </row>
    <row r="17" spans="1:7" ht="15.6" customHeight="1" x14ac:dyDescent="0.35">
      <c r="A17" s="202" t="s">
        <v>150</v>
      </c>
      <c r="B17" s="203">
        <v>570.25</v>
      </c>
      <c r="C17" s="203">
        <v>330.5</v>
      </c>
      <c r="D17" s="203">
        <v>978.75</v>
      </c>
      <c r="E17" s="203">
        <v>532</v>
      </c>
      <c r="F17" s="204">
        <v>-45.644955300127712</v>
      </c>
      <c r="G17" s="16"/>
    </row>
    <row r="18" spans="1:7" ht="15.6" customHeight="1" x14ac:dyDescent="0.25">
      <c r="A18" s="202" t="s">
        <v>147</v>
      </c>
      <c r="B18" s="203">
        <v>436</v>
      </c>
      <c r="C18" s="203">
        <v>417</v>
      </c>
      <c r="D18" s="203">
        <v>905</v>
      </c>
      <c r="E18" s="203">
        <v>887</v>
      </c>
      <c r="F18" s="204">
        <v>-1.988950276243088</v>
      </c>
    </row>
    <row r="19" spans="1:7" ht="15.6" customHeight="1" x14ac:dyDescent="0.25">
      <c r="A19" s="202" t="s">
        <v>143</v>
      </c>
      <c r="B19" s="203">
        <v>121.5</v>
      </c>
      <c r="C19" s="203">
        <v>292.5</v>
      </c>
      <c r="D19" s="203">
        <v>295</v>
      </c>
      <c r="E19" s="203">
        <v>453.75</v>
      </c>
      <c r="F19" s="204">
        <v>53.81355932203391</v>
      </c>
    </row>
    <row r="20" spans="1:7" ht="15.6" customHeight="1" x14ac:dyDescent="0.25">
      <c r="A20" s="202" t="s">
        <v>142</v>
      </c>
      <c r="B20" s="203">
        <v>508</v>
      </c>
      <c r="C20" s="203">
        <v>418</v>
      </c>
      <c r="D20" s="203">
        <v>968</v>
      </c>
      <c r="E20" s="203">
        <v>1793</v>
      </c>
      <c r="F20" s="204">
        <v>85.22727272727272</v>
      </c>
    </row>
    <row r="21" spans="1:7" ht="15.6" customHeight="1" x14ac:dyDescent="0.25">
      <c r="A21" s="202" t="s">
        <v>149</v>
      </c>
      <c r="B21" s="203">
        <v>6961.25</v>
      </c>
      <c r="C21" s="203">
        <v>7831.5</v>
      </c>
      <c r="D21" s="203">
        <v>13294.75</v>
      </c>
      <c r="E21" s="203">
        <v>14522.5</v>
      </c>
      <c r="F21" s="204">
        <v>9.2348483423907908</v>
      </c>
    </row>
    <row r="22" spans="1:7" ht="15.6" customHeight="1" x14ac:dyDescent="0.25">
      <c r="A22" s="202" t="s">
        <v>146</v>
      </c>
      <c r="B22" s="203">
        <v>41672</v>
      </c>
      <c r="C22" s="203">
        <v>43105</v>
      </c>
      <c r="D22" s="203">
        <v>81941</v>
      </c>
      <c r="E22" s="203">
        <v>84436</v>
      </c>
      <c r="F22" s="204">
        <v>3.044873750625456</v>
      </c>
    </row>
    <row r="23" spans="1:7" ht="15.6" customHeight="1" x14ac:dyDescent="0.25">
      <c r="A23" s="202" t="s">
        <v>165</v>
      </c>
      <c r="B23" s="203">
        <v>462</v>
      </c>
      <c r="C23" s="203">
        <v>546</v>
      </c>
      <c r="D23" s="203">
        <v>1133</v>
      </c>
      <c r="E23" s="203">
        <v>1170.5</v>
      </c>
      <c r="F23" s="204">
        <v>3.3097969991173808</v>
      </c>
    </row>
    <row r="24" spans="1:7" ht="15.6" customHeight="1" x14ac:dyDescent="0.25">
      <c r="A24" s="202" t="s">
        <v>141</v>
      </c>
      <c r="B24" s="203">
        <v>159.75</v>
      </c>
      <c r="C24" s="203">
        <v>391.5</v>
      </c>
      <c r="D24" s="203">
        <v>359.75</v>
      </c>
      <c r="E24" s="203">
        <v>1181.5</v>
      </c>
      <c r="F24" s="204">
        <v>228.42251563585819</v>
      </c>
    </row>
    <row r="25" spans="1:7" ht="15.6" customHeight="1" x14ac:dyDescent="0.25">
      <c r="A25" s="202" t="s">
        <v>140</v>
      </c>
      <c r="B25" s="203">
        <v>450</v>
      </c>
      <c r="C25" s="203">
        <v>339</v>
      </c>
      <c r="D25" s="203">
        <v>951.5</v>
      </c>
      <c r="E25" s="203">
        <v>821</v>
      </c>
      <c r="F25" s="204">
        <v>-13.715186547556479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32336</v>
      </c>
      <c r="C28" s="203">
        <v>31203</v>
      </c>
      <c r="D28" s="203">
        <v>63541</v>
      </c>
      <c r="E28" s="203">
        <v>62946</v>
      </c>
      <c r="F28" s="204">
        <v>-0.93640326718181655</v>
      </c>
    </row>
    <row r="29" spans="1:7" ht="15.6" customHeight="1" x14ac:dyDescent="0.25">
      <c r="A29" s="202" t="s">
        <v>178</v>
      </c>
      <c r="B29" s="203">
        <v>2015</v>
      </c>
      <c r="C29" s="203">
        <v>1744.25</v>
      </c>
      <c r="D29" s="203">
        <v>3776</v>
      </c>
      <c r="E29" s="203">
        <v>3672.5</v>
      </c>
      <c r="F29" s="204">
        <v>-2.740995762711862</v>
      </c>
    </row>
    <row r="30" spans="1:7" ht="15.6" customHeight="1" x14ac:dyDescent="0.25">
      <c r="A30" s="202" t="s">
        <v>179</v>
      </c>
      <c r="B30" s="203">
        <v>11071</v>
      </c>
      <c r="C30" s="203">
        <v>12519.25</v>
      </c>
      <c r="D30" s="203">
        <v>23521.75</v>
      </c>
      <c r="E30" s="203">
        <v>24738.25</v>
      </c>
      <c r="F30" s="204">
        <v>5.1718090703285213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15067</v>
      </c>
      <c r="C32" s="203">
        <v>17282</v>
      </c>
      <c r="D32" s="203">
        <v>29811</v>
      </c>
      <c r="E32" s="203">
        <v>33146</v>
      </c>
      <c r="F32" s="204">
        <v>11.18714568447888</v>
      </c>
    </row>
    <row r="33" spans="1:6" ht="15.6" customHeight="1" x14ac:dyDescent="0.25">
      <c r="A33" s="202" t="s">
        <v>182</v>
      </c>
      <c r="B33" s="203">
        <v>1368</v>
      </c>
      <c r="C33" s="203">
        <v>819</v>
      </c>
      <c r="D33" s="203">
        <v>2935</v>
      </c>
      <c r="E33" s="203">
        <v>1967</v>
      </c>
      <c r="F33" s="204">
        <v>-32.981260647359449</v>
      </c>
    </row>
    <row r="34" spans="1:6" ht="15.6" customHeight="1" x14ac:dyDescent="0.25">
      <c r="A34" s="202" t="s">
        <v>183</v>
      </c>
      <c r="B34" s="203">
        <v>2241.25</v>
      </c>
      <c r="C34" s="203">
        <v>2089</v>
      </c>
      <c r="D34" s="203">
        <v>4647.25</v>
      </c>
      <c r="E34" s="203">
        <v>4317.5</v>
      </c>
      <c r="F34" s="204">
        <v>-7.0955941685943316</v>
      </c>
    </row>
    <row r="35" spans="1:6" ht="15.6" customHeight="1" x14ac:dyDescent="0.25">
      <c r="A35" s="170" t="s">
        <v>153</v>
      </c>
      <c r="B35" s="90">
        <f>SUM(B7:B34)</f>
        <v>168252.75</v>
      </c>
      <c r="C35" s="91">
        <f>SUM(C7:C34)</f>
        <v>174242.75</v>
      </c>
      <c r="D35" s="90">
        <f>SUM(D7:D34)</f>
        <v>327956.75</v>
      </c>
      <c r="E35" s="192">
        <f>SUM(E7:E34)</f>
        <v>342579.75</v>
      </c>
      <c r="F35" s="191">
        <f>E35*100/D35-100</f>
        <v>4.458819646188104</v>
      </c>
    </row>
    <row r="36" spans="1:6" ht="15.6" customHeight="1" x14ac:dyDescent="0.25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A96ED-B21C-4D82-BB43-039FD3BC01C2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2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2161.25</v>
      </c>
      <c r="C8" s="203">
        <v>3430.75</v>
      </c>
      <c r="D8" s="203">
        <v>4074.5</v>
      </c>
      <c r="E8" s="203">
        <v>6776</v>
      </c>
      <c r="F8" s="204">
        <v>66.302613817646346</v>
      </c>
      <c r="G8" s="20"/>
    </row>
    <row r="9" spans="1:14" ht="15.6" customHeight="1" x14ac:dyDescent="0.25">
      <c r="A9" s="202" t="s">
        <v>8</v>
      </c>
      <c r="B9" s="203">
        <v>822</v>
      </c>
      <c r="C9" s="203">
        <v>1023</v>
      </c>
      <c r="D9" s="203">
        <v>1481</v>
      </c>
      <c r="E9" s="203">
        <v>2556</v>
      </c>
      <c r="F9" s="204">
        <v>72.586090479405811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69304</v>
      </c>
      <c r="C11" s="203">
        <v>46058</v>
      </c>
      <c r="D11" s="203">
        <v>126537</v>
      </c>
      <c r="E11" s="203">
        <v>94820</v>
      </c>
      <c r="F11" s="204">
        <v>-25.065395892110601</v>
      </c>
    </row>
    <row r="12" spans="1:14" ht="15.6" customHeight="1" x14ac:dyDescent="0.25">
      <c r="A12" s="202" t="s">
        <v>6</v>
      </c>
      <c r="B12" s="203">
        <v>2149.5</v>
      </c>
      <c r="C12" s="203">
        <v>2543.5</v>
      </c>
      <c r="D12" s="203">
        <v>4639.5</v>
      </c>
      <c r="E12" s="203">
        <v>4657</v>
      </c>
      <c r="F12" s="204">
        <v>0.37719581851492018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0</v>
      </c>
      <c r="E13" s="203">
        <v>16</v>
      </c>
      <c r="F13" s="204" t="s">
        <v>151</v>
      </c>
    </row>
    <row r="14" spans="1:14" ht="15.6" customHeight="1" x14ac:dyDescent="0.25">
      <c r="A14" s="202" t="s">
        <v>148</v>
      </c>
      <c r="B14" s="203">
        <v>139474</v>
      </c>
      <c r="C14" s="203">
        <v>165902.5</v>
      </c>
      <c r="D14" s="203">
        <v>275983</v>
      </c>
      <c r="E14" s="203">
        <v>319257.5</v>
      </c>
      <c r="F14" s="204">
        <v>15.680132471927619</v>
      </c>
    </row>
    <row r="15" spans="1:14" ht="15.6" customHeight="1" x14ac:dyDescent="0.25">
      <c r="A15" s="202" t="s">
        <v>145</v>
      </c>
      <c r="B15" s="203">
        <v>31708.75</v>
      </c>
      <c r="C15" s="203">
        <v>33538.25</v>
      </c>
      <c r="D15" s="203">
        <v>66977.5</v>
      </c>
      <c r="E15" s="203">
        <v>62208.5</v>
      </c>
      <c r="F15" s="204">
        <v>-7.1203015938188221</v>
      </c>
    </row>
    <row r="16" spans="1:14" ht="15.6" customHeight="1" x14ac:dyDescent="0.5">
      <c r="A16" s="202" t="s">
        <v>144</v>
      </c>
      <c r="B16" s="203">
        <v>2354</v>
      </c>
      <c r="C16" s="203">
        <v>1865</v>
      </c>
      <c r="D16" s="203">
        <v>4557</v>
      </c>
      <c r="E16" s="203">
        <v>4976</v>
      </c>
      <c r="F16" s="204">
        <v>9.1946456001755479</v>
      </c>
      <c r="G16" s="15"/>
    </row>
    <row r="17" spans="1:7" ht="15.6" customHeight="1" x14ac:dyDescent="0.35">
      <c r="A17" s="202" t="s">
        <v>150</v>
      </c>
      <c r="B17" s="203">
        <v>4714.75</v>
      </c>
      <c r="C17" s="203">
        <v>5167.25</v>
      </c>
      <c r="D17" s="203">
        <v>9123.5</v>
      </c>
      <c r="E17" s="203">
        <v>12260.25</v>
      </c>
      <c r="F17" s="204">
        <v>34.380994136022373</v>
      </c>
      <c r="G17" s="16"/>
    </row>
    <row r="18" spans="1:7" ht="15.6" customHeight="1" x14ac:dyDescent="0.25">
      <c r="A18" s="202" t="s">
        <v>147</v>
      </c>
      <c r="B18" s="203">
        <v>28</v>
      </c>
      <c r="C18" s="203">
        <v>9</v>
      </c>
      <c r="D18" s="203">
        <v>46</v>
      </c>
      <c r="E18" s="203">
        <v>25</v>
      </c>
      <c r="F18" s="204">
        <v>-45.652173913043477</v>
      </c>
    </row>
    <row r="19" spans="1:7" ht="15.6" customHeight="1" x14ac:dyDescent="0.25">
      <c r="A19" s="202" t="s">
        <v>143</v>
      </c>
      <c r="B19" s="203">
        <v>582</v>
      </c>
      <c r="C19" s="203">
        <v>1005.5</v>
      </c>
      <c r="D19" s="203">
        <v>1430.75</v>
      </c>
      <c r="E19" s="203">
        <v>1621.5</v>
      </c>
      <c r="F19" s="204">
        <v>13.33216844312423</v>
      </c>
    </row>
    <row r="20" spans="1:7" ht="15.6" customHeight="1" x14ac:dyDescent="0.25">
      <c r="A20" s="202" t="s">
        <v>142</v>
      </c>
      <c r="B20" s="203">
        <v>4557</v>
      </c>
      <c r="C20" s="203">
        <v>4720</v>
      </c>
      <c r="D20" s="203">
        <v>9283</v>
      </c>
      <c r="E20" s="203">
        <v>9012</v>
      </c>
      <c r="F20" s="204">
        <v>-2.9193148766562591</v>
      </c>
    </row>
    <row r="21" spans="1:7" ht="15.6" customHeight="1" x14ac:dyDescent="0.25">
      <c r="A21" s="202" t="s">
        <v>149</v>
      </c>
      <c r="B21" s="203">
        <v>958.75</v>
      </c>
      <c r="C21" s="203">
        <v>748.75</v>
      </c>
      <c r="D21" s="203">
        <v>1809.75</v>
      </c>
      <c r="E21" s="203">
        <v>1603.75</v>
      </c>
      <c r="F21" s="204">
        <v>-11.38278767785606</v>
      </c>
    </row>
    <row r="22" spans="1:7" ht="15.6" customHeight="1" x14ac:dyDescent="0.25">
      <c r="A22" s="202" t="s">
        <v>146</v>
      </c>
      <c r="B22" s="203">
        <v>6305</v>
      </c>
      <c r="C22" s="203">
        <v>7641</v>
      </c>
      <c r="D22" s="203">
        <v>12635</v>
      </c>
      <c r="E22" s="203">
        <v>13824</v>
      </c>
      <c r="F22" s="204">
        <v>9.410368025326477</v>
      </c>
    </row>
    <row r="23" spans="1:7" ht="15.6" customHeight="1" x14ac:dyDescent="0.25">
      <c r="A23" s="202" t="s">
        <v>165</v>
      </c>
      <c r="B23" s="203">
        <v>1309</v>
      </c>
      <c r="C23" s="203">
        <v>954.5</v>
      </c>
      <c r="D23" s="203">
        <v>2451</v>
      </c>
      <c r="E23" s="203">
        <v>2447.5</v>
      </c>
      <c r="F23" s="204">
        <v>-0.1427988576091366</v>
      </c>
    </row>
    <row r="24" spans="1:7" ht="15.6" customHeight="1" x14ac:dyDescent="0.25">
      <c r="A24" s="202" t="s">
        <v>141</v>
      </c>
      <c r="B24" s="203">
        <v>3268.75</v>
      </c>
      <c r="C24" s="203">
        <v>3039</v>
      </c>
      <c r="D24" s="203">
        <v>6305.5</v>
      </c>
      <c r="E24" s="203">
        <v>5711.75</v>
      </c>
      <c r="F24" s="204">
        <v>-9.4163825231940308</v>
      </c>
    </row>
    <row r="25" spans="1:7" ht="15.6" customHeight="1" x14ac:dyDescent="0.25">
      <c r="A25" s="202" t="s">
        <v>140</v>
      </c>
      <c r="B25" s="203">
        <v>4</v>
      </c>
      <c r="C25" s="203">
        <v>0</v>
      </c>
      <c r="D25" s="203">
        <v>4</v>
      </c>
      <c r="E25" s="203">
        <v>0</v>
      </c>
      <c r="F25" s="204">
        <v>-100</v>
      </c>
    </row>
    <row r="26" spans="1:7" ht="15.6" customHeight="1" x14ac:dyDescent="0.25">
      <c r="A26" s="202" t="s">
        <v>152</v>
      </c>
      <c r="B26" s="203">
        <v>36</v>
      </c>
      <c r="C26" s="203">
        <v>2</v>
      </c>
      <c r="D26" s="203">
        <v>63.5</v>
      </c>
      <c r="E26" s="203">
        <v>6</v>
      </c>
      <c r="F26" s="204">
        <v>-90.551181102362207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5928</v>
      </c>
      <c r="C28" s="203">
        <v>4043</v>
      </c>
      <c r="D28" s="203">
        <v>9814</v>
      </c>
      <c r="E28" s="203">
        <v>9131</v>
      </c>
      <c r="F28" s="204">
        <v>-6.9594456898308579</v>
      </c>
    </row>
    <row r="29" spans="1:7" ht="15.6" customHeight="1" x14ac:dyDescent="0.25">
      <c r="A29" s="202" t="s">
        <v>178</v>
      </c>
      <c r="B29" s="203">
        <v>5809.25</v>
      </c>
      <c r="C29" s="203">
        <v>7410.5</v>
      </c>
      <c r="D29" s="203">
        <v>11727.75</v>
      </c>
      <c r="E29" s="203">
        <v>15030</v>
      </c>
      <c r="F29" s="204">
        <v>28.157574982413511</v>
      </c>
    </row>
    <row r="30" spans="1:7" ht="15.6" customHeight="1" x14ac:dyDescent="0.25">
      <c r="A30" s="202" t="s">
        <v>179</v>
      </c>
      <c r="B30" s="203">
        <v>155</v>
      </c>
      <c r="C30" s="203">
        <v>77</v>
      </c>
      <c r="D30" s="203">
        <v>216</v>
      </c>
      <c r="E30" s="203">
        <v>235</v>
      </c>
      <c r="F30" s="204">
        <v>8.7962962962962905</v>
      </c>
    </row>
    <row r="31" spans="1:7" ht="15.6" customHeight="1" x14ac:dyDescent="0.25">
      <c r="A31" s="202" t="s">
        <v>180</v>
      </c>
      <c r="B31" s="203">
        <v>544</v>
      </c>
      <c r="C31" s="203">
        <v>1300</v>
      </c>
      <c r="D31" s="203">
        <v>1612</v>
      </c>
      <c r="E31" s="203">
        <v>2135</v>
      </c>
      <c r="F31" s="204">
        <v>32.444168734491313</v>
      </c>
    </row>
    <row r="32" spans="1:7" ht="15.6" customHeight="1" x14ac:dyDescent="0.25">
      <c r="A32" s="202" t="s">
        <v>181</v>
      </c>
      <c r="B32" s="203">
        <v>190175</v>
      </c>
      <c r="C32" s="203">
        <v>221421</v>
      </c>
      <c r="D32" s="203">
        <v>360984</v>
      </c>
      <c r="E32" s="203">
        <v>430986</v>
      </c>
      <c r="F32" s="204">
        <v>19.39199521308424</v>
      </c>
    </row>
    <row r="33" spans="1:6" ht="15.6" customHeight="1" x14ac:dyDescent="0.25">
      <c r="A33" s="202" t="s">
        <v>182</v>
      </c>
      <c r="B33" s="203">
        <v>15795</v>
      </c>
      <c r="C33" s="203">
        <v>21992</v>
      </c>
      <c r="D33" s="203">
        <v>30712</v>
      </c>
      <c r="E33" s="203">
        <v>37952</v>
      </c>
      <c r="F33" s="204">
        <v>23.573847356082311</v>
      </c>
    </row>
    <row r="34" spans="1:6" ht="15.6" customHeight="1" x14ac:dyDescent="0.25">
      <c r="A34" s="202" t="s">
        <v>183</v>
      </c>
      <c r="B34" s="203">
        <v>582</v>
      </c>
      <c r="C34" s="203">
        <v>375.5</v>
      </c>
      <c r="D34" s="203">
        <v>978.5</v>
      </c>
      <c r="E34" s="203">
        <v>726.75</v>
      </c>
      <c r="F34" s="204">
        <v>-25.72815533980582</v>
      </c>
    </row>
    <row r="35" spans="1:6" ht="15.6" customHeight="1" x14ac:dyDescent="0.25">
      <c r="A35" s="170" t="s">
        <v>153</v>
      </c>
      <c r="B35" s="90">
        <f>SUM(B7:B34)</f>
        <v>488725</v>
      </c>
      <c r="C35" s="91">
        <f>SUM(C7:C34)</f>
        <v>534267</v>
      </c>
      <c r="D35" s="192">
        <f>SUM(D7:D34)</f>
        <v>943445.75</v>
      </c>
      <c r="E35" s="192">
        <f>SUM(E7:E34)</f>
        <v>1037976.5</v>
      </c>
      <c r="F35" s="154">
        <f>E35*100/D35-100</f>
        <v>10.019733514089182</v>
      </c>
    </row>
    <row r="36" spans="1:6" ht="15.6" customHeight="1" x14ac:dyDescent="0.25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5C5F-1621-49D3-8CED-C80499D4736F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70</v>
      </c>
      <c r="C7" s="203">
        <v>78</v>
      </c>
      <c r="D7" s="203">
        <v>152</v>
      </c>
      <c r="E7" s="203">
        <v>159</v>
      </c>
      <c r="F7" s="204">
        <v>4.6052631578947398</v>
      </c>
      <c r="G7" s="51"/>
    </row>
    <row r="8" spans="1:14" ht="15.6" customHeight="1" x14ac:dyDescent="0.25">
      <c r="A8" s="202" t="s">
        <v>11</v>
      </c>
      <c r="B8" s="203">
        <v>55</v>
      </c>
      <c r="C8" s="203">
        <v>51</v>
      </c>
      <c r="D8" s="203">
        <v>109</v>
      </c>
      <c r="E8" s="203">
        <v>115</v>
      </c>
      <c r="F8" s="204">
        <v>5.5045871559633071</v>
      </c>
      <c r="G8" s="20"/>
    </row>
    <row r="9" spans="1:14" ht="15.6" customHeight="1" x14ac:dyDescent="0.25">
      <c r="A9" s="202" t="s">
        <v>8</v>
      </c>
      <c r="B9" s="203">
        <v>125</v>
      </c>
      <c r="C9" s="203">
        <v>87</v>
      </c>
      <c r="D9" s="203">
        <v>259</v>
      </c>
      <c r="E9" s="203">
        <v>197</v>
      </c>
      <c r="F9" s="204">
        <v>-23.938223938223938</v>
      </c>
      <c r="G9" s="20"/>
    </row>
    <row r="10" spans="1:14" ht="15.6" customHeight="1" x14ac:dyDescent="0.25">
      <c r="A10" s="202" t="s">
        <v>10</v>
      </c>
      <c r="B10" s="203">
        <v>54</v>
      </c>
      <c r="C10" s="203">
        <v>72</v>
      </c>
      <c r="D10" s="203">
        <v>110</v>
      </c>
      <c r="E10" s="203">
        <v>131</v>
      </c>
      <c r="F10" s="204">
        <v>19.09090909090909</v>
      </c>
    </row>
    <row r="11" spans="1:14" ht="15.6" customHeight="1" x14ac:dyDescent="0.25">
      <c r="A11" s="202" t="s">
        <v>9</v>
      </c>
      <c r="B11" s="203">
        <v>2242</v>
      </c>
      <c r="C11" s="203">
        <v>2187</v>
      </c>
      <c r="D11" s="203">
        <v>4769</v>
      </c>
      <c r="E11" s="203">
        <v>4654</v>
      </c>
      <c r="F11" s="204">
        <v>-2.41140700356469</v>
      </c>
    </row>
    <row r="12" spans="1:14" ht="15.6" customHeight="1" x14ac:dyDescent="0.25">
      <c r="A12" s="202" t="s">
        <v>6</v>
      </c>
      <c r="B12" s="203">
        <v>93</v>
      </c>
      <c r="C12" s="203">
        <v>100</v>
      </c>
      <c r="D12" s="203">
        <v>227</v>
      </c>
      <c r="E12" s="203">
        <v>238</v>
      </c>
      <c r="F12" s="204">
        <v>4.8458149779735749</v>
      </c>
    </row>
    <row r="13" spans="1:14" ht="15.6" customHeight="1" x14ac:dyDescent="0.25">
      <c r="A13" s="202" t="s">
        <v>175</v>
      </c>
      <c r="B13" s="203">
        <v>2697</v>
      </c>
      <c r="C13" s="203">
        <v>2845</v>
      </c>
      <c r="D13" s="203">
        <v>5765</v>
      </c>
      <c r="E13" s="203">
        <v>5827</v>
      </c>
      <c r="F13" s="204">
        <v>1.0754553339115349</v>
      </c>
    </row>
    <row r="14" spans="1:14" ht="15.6" customHeight="1" x14ac:dyDescent="0.25">
      <c r="A14" s="202" t="s">
        <v>148</v>
      </c>
      <c r="B14" s="203">
        <v>601</v>
      </c>
      <c r="C14" s="203">
        <v>559</v>
      </c>
      <c r="D14" s="203">
        <v>1243</v>
      </c>
      <c r="E14" s="203">
        <v>1112</v>
      </c>
      <c r="F14" s="204">
        <v>-10.539018503620269</v>
      </c>
    </row>
    <row r="15" spans="1:14" ht="15.6" customHeight="1" x14ac:dyDescent="0.25">
      <c r="A15" s="202" t="s">
        <v>145</v>
      </c>
      <c r="B15" s="203">
        <v>169</v>
      </c>
      <c r="C15" s="203">
        <v>192</v>
      </c>
      <c r="D15" s="203">
        <v>366</v>
      </c>
      <c r="E15" s="203">
        <v>381</v>
      </c>
      <c r="F15" s="204">
        <v>4.0983606557377072</v>
      </c>
    </row>
    <row r="16" spans="1:14" ht="15.6" customHeight="1" x14ac:dyDescent="0.5">
      <c r="A16" s="202" t="s">
        <v>144</v>
      </c>
      <c r="B16" s="203">
        <v>157</v>
      </c>
      <c r="C16" s="203">
        <v>151</v>
      </c>
      <c r="D16" s="203">
        <v>315</v>
      </c>
      <c r="E16" s="203">
        <v>319</v>
      </c>
      <c r="F16" s="204">
        <v>1.2698412698412651</v>
      </c>
      <c r="G16" s="15"/>
    </row>
    <row r="17" spans="1:7" ht="15.6" customHeight="1" x14ac:dyDescent="0.35">
      <c r="A17" s="202" t="s">
        <v>150</v>
      </c>
      <c r="B17" s="203">
        <v>108</v>
      </c>
      <c r="C17" s="203">
        <v>107</v>
      </c>
      <c r="D17" s="203">
        <v>203</v>
      </c>
      <c r="E17" s="203">
        <v>207</v>
      </c>
      <c r="F17" s="204">
        <v>1.970443349753694</v>
      </c>
      <c r="G17" s="16"/>
    </row>
    <row r="18" spans="1:7" ht="15.6" customHeight="1" x14ac:dyDescent="0.25">
      <c r="A18" s="202" t="s">
        <v>147</v>
      </c>
      <c r="B18" s="203">
        <v>727</v>
      </c>
      <c r="C18" s="203">
        <v>775</v>
      </c>
      <c r="D18" s="203">
        <v>1588</v>
      </c>
      <c r="E18" s="203">
        <v>1645</v>
      </c>
      <c r="F18" s="204">
        <v>3.5894206549118342</v>
      </c>
    </row>
    <row r="19" spans="1:7" ht="15.6" customHeight="1" x14ac:dyDescent="0.25">
      <c r="A19" s="202" t="s">
        <v>143</v>
      </c>
      <c r="B19" s="203">
        <v>60</v>
      </c>
      <c r="C19" s="203">
        <v>66</v>
      </c>
      <c r="D19" s="203">
        <v>115</v>
      </c>
      <c r="E19" s="203">
        <v>120</v>
      </c>
      <c r="F19" s="204">
        <v>4.3478260869565162</v>
      </c>
    </row>
    <row r="20" spans="1:7" ht="15.6" customHeight="1" x14ac:dyDescent="0.25">
      <c r="A20" s="202" t="s">
        <v>142</v>
      </c>
      <c r="B20" s="203">
        <v>74</v>
      </c>
      <c r="C20" s="203">
        <v>87</v>
      </c>
      <c r="D20" s="203">
        <v>165</v>
      </c>
      <c r="E20" s="203">
        <v>173</v>
      </c>
      <c r="F20" s="204">
        <v>4.8484848484848442</v>
      </c>
    </row>
    <row r="21" spans="1:7" ht="15.6" customHeight="1" x14ac:dyDescent="0.25">
      <c r="A21" s="202" t="s">
        <v>149</v>
      </c>
      <c r="B21" s="203">
        <v>164</v>
      </c>
      <c r="C21" s="203">
        <v>158</v>
      </c>
      <c r="D21" s="203">
        <v>369</v>
      </c>
      <c r="E21" s="203">
        <v>325</v>
      </c>
      <c r="F21" s="204">
        <v>-11.924119241192409</v>
      </c>
    </row>
    <row r="22" spans="1:7" ht="15.6" customHeight="1" x14ac:dyDescent="0.25">
      <c r="A22" s="202" t="s">
        <v>146</v>
      </c>
      <c r="B22" s="203">
        <v>1034</v>
      </c>
      <c r="C22" s="203">
        <v>1181</v>
      </c>
      <c r="D22" s="203">
        <v>2171</v>
      </c>
      <c r="E22" s="203">
        <v>2441</v>
      </c>
      <c r="F22" s="204">
        <v>12.43666513127592</v>
      </c>
    </row>
    <row r="23" spans="1:7" ht="15.6" customHeight="1" x14ac:dyDescent="0.25">
      <c r="A23" s="202" t="s">
        <v>165</v>
      </c>
      <c r="B23" s="203">
        <v>100</v>
      </c>
      <c r="C23" s="203">
        <v>68</v>
      </c>
      <c r="D23" s="203">
        <v>229</v>
      </c>
      <c r="E23" s="203">
        <v>162</v>
      </c>
      <c r="F23" s="204">
        <v>-29.257641921397379</v>
      </c>
    </row>
    <row r="24" spans="1:7" ht="15.6" customHeight="1" x14ac:dyDescent="0.25">
      <c r="A24" s="202" t="s">
        <v>141</v>
      </c>
      <c r="B24" s="203">
        <v>38</v>
      </c>
      <c r="C24" s="203">
        <v>38</v>
      </c>
      <c r="D24" s="203">
        <v>78</v>
      </c>
      <c r="E24" s="203">
        <v>75</v>
      </c>
      <c r="F24" s="204">
        <v>-3.8461538461538392</v>
      </c>
    </row>
    <row r="25" spans="1:7" ht="15.6" customHeight="1" x14ac:dyDescent="0.25">
      <c r="A25" s="202" t="s">
        <v>140</v>
      </c>
      <c r="B25" s="203">
        <v>91</v>
      </c>
      <c r="C25" s="203">
        <v>53</v>
      </c>
      <c r="D25" s="203">
        <v>188</v>
      </c>
      <c r="E25" s="203">
        <v>122</v>
      </c>
      <c r="F25" s="204">
        <v>-35.106382978723403</v>
      </c>
    </row>
    <row r="26" spans="1:7" ht="15.6" customHeight="1" x14ac:dyDescent="0.25">
      <c r="A26" s="202" t="s">
        <v>152</v>
      </c>
      <c r="B26" s="203">
        <v>73</v>
      </c>
      <c r="C26" s="203">
        <v>61</v>
      </c>
      <c r="D26" s="203">
        <v>152</v>
      </c>
      <c r="E26" s="203">
        <v>133</v>
      </c>
      <c r="F26" s="204">
        <v>-12.5</v>
      </c>
    </row>
    <row r="27" spans="1:7" ht="15.6" customHeight="1" x14ac:dyDescent="0.25">
      <c r="A27" s="202" t="s">
        <v>173</v>
      </c>
      <c r="B27" s="203">
        <v>70</v>
      </c>
      <c r="C27" s="203">
        <v>88</v>
      </c>
      <c r="D27" s="203">
        <v>138</v>
      </c>
      <c r="E27" s="203">
        <v>139</v>
      </c>
      <c r="F27" s="204">
        <v>0.72463768115942173</v>
      </c>
    </row>
    <row r="28" spans="1:7" ht="15.6" customHeight="1" x14ac:dyDescent="0.25">
      <c r="A28" s="202" t="s">
        <v>177</v>
      </c>
      <c r="B28" s="203">
        <v>1346</v>
      </c>
      <c r="C28" s="203">
        <v>1382</v>
      </c>
      <c r="D28" s="203">
        <v>2752</v>
      </c>
      <c r="E28" s="203">
        <v>2885</v>
      </c>
      <c r="F28" s="204">
        <v>4.8328488372092977</v>
      </c>
    </row>
    <row r="29" spans="1:7" ht="15.6" customHeight="1" x14ac:dyDescent="0.25">
      <c r="A29" s="202" t="s">
        <v>178</v>
      </c>
      <c r="B29" s="203">
        <v>111</v>
      </c>
      <c r="C29" s="203">
        <v>124</v>
      </c>
      <c r="D29" s="203">
        <v>233</v>
      </c>
      <c r="E29" s="203">
        <v>227</v>
      </c>
      <c r="F29" s="204">
        <v>-2.575107296137332</v>
      </c>
    </row>
    <row r="30" spans="1:7" ht="15.6" customHeight="1" x14ac:dyDescent="0.25">
      <c r="A30" s="202" t="s">
        <v>179</v>
      </c>
      <c r="B30" s="203">
        <v>65</v>
      </c>
      <c r="C30" s="203">
        <v>82</v>
      </c>
      <c r="D30" s="203">
        <v>141</v>
      </c>
      <c r="E30" s="203">
        <v>138</v>
      </c>
      <c r="F30" s="204">
        <v>-2.1276595744680828</v>
      </c>
    </row>
    <row r="31" spans="1:7" ht="15.6" customHeight="1" x14ac:dyDescent="0.25">
      <c r="A31" s="202" t="s">
        <v>180</v>
      </c>
      <c r="B31" s="203">
        <v>161</v>
      </c>
      <c r="C31" s="203">
        <v>157</v>
      </c>
      <c r="D31" s="203">
        <v>363</v>
      </c>
      <c r="E31" s="203">
        <v>332</v>
      </c>
      <c r="F31" s="204">
        <v>-8.5399449035812722</v>
      </c>
    </row>
    <row r="32" spans="1:7" ht="15.6" customHeight="1" x14ac:dyDescent="0.25">
      <c r="A32" s="202" t="s">
        <v>181</v>
      </c>
      <c r="B32" s="203">
        <v>562</v>
      </c>
      <c r="C32" s="203">
        <v>471</v>
      </c>
      <c r="D32" s="203">
        <v>1180</v>
      </c>
      <c r="E32" s="203">
        <v>1049</v>
      </c>
      <c r="F32" s="204">
        <v>-11.101694915254241</v>
      </c>
    </row>
    <row r="33" spans="1:6" ht="15.6" customHeight="1" x14ac:dyDescent="0.25">
      <c r="A33" s="202" t="s">
        <v>182</v>
      </c>
      <c r="B33" s="203">
        <v>145</v>
      </c>
      <c r="C33" s="203">
        <v>114</v>
      </c>
      <c r="D33" s="203">
        <v>301</v>
      </c>
      <c r="E33" s="203">
        <v>238</v>
      </c>
      <c r="F33" s="204">
        <v>-20.93023255813954</v>
      </c>
    </row>
    <row r="34" spans="1:6" ht="15.6" customHeight="1" x14ac:dyDescent="0.25">
      <c r="A34" s="202" t="s">
        <v>183</v>
      </c>
      <c r="B34" s="203">
        <v>29</v>
      </c>
      <c r="C34" s="203">
        <v>32</v>
      </c>
      <c r="D34" s="203">
        <v>60</v>
      </c>
      <c r="E34" s="203">
        <v>59</v>
      </c>
      <c r="F34" s="204">
        <v>-1.666666666666671</v>
      </c>
    </row>
    <row r="35" spans="1:6" ht="15.6" customHeight="1" x14ac:dyDescent="0.25">
      <c r="A35" s="170" t="s">
        <v>153</v>
      </c>
      <c r="B35" s="90">
        <f>SUM(B7:B34)</f>
        <v>11221</v>
      </c>
      <c r="C35" s="91">
        <f>SUM(C7:C34)</f>
        <v>11366</v>
      </c>
      <c r="D35" s="192">
        <f>SUM(D7:D34)</f>
        <v>23741</v>
      </c>
      <c r="E35" s="92">
        <f>SUM(E7:E34)</f>
        <v>23603</v>
      </c>
      <c r="F35" s="154">
        <f>E35*100/D35-100</f>
        <v>-0.58127290341603555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6650-8C60-40D7-8379-E51344F803E2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1185212</v>
      </c>
      <c r="C7" s="203">
        <v>1511409</v>
      </c>
      <c r="D7" s="203">
        <v>2741945</v>
      </c>
      <c r="E7" s="203">
        <v>2720770</v>
      </c>
      <c r="F7" s="204">
        <v>-0.77226202567885593</v>
      </c>
      <c r="G7" s="51"/>
    </row>
    <row r="8" spans="1:14" ht="15.6" customHeight="1" x14ac:dyDescent="0.25">
      <c r="A8" s="202" t="s">
        <v>11</v>
      </c>
      <c r="B8" s="203">
        <v>664578</v>
      </c>
      <c r="C8" s="203">
        <v>664239</v>
      </c>
      <c r="D8" s="203">
        <v>1212758</v>
      </c>
      <c r="E8" s="203">
        <v>1366285</v>
      </c>
      <c r="F8" s="204">
        <v>12.65932692260121</v>
      </c>
      <c r="G8" s="20"/>
    </row>
    <row r="9" spans="1:14" ht="15.6" customHeight="1" x14ac:dyDescent="0.25">
      <c r="A9" s="202" t="s">
        <v>8</v>
      </c>
      <c r="B9" s="203">
        <v>1887440</v>
      </c>
      <c r="C9" s="203">
        <v>1642510</v>
      </c>
      <c r="D9" s="203">
        <v>4019327</v>
      </c>
      <c r="E9" s="203">
        <v>3658833</v>
      </c>
      <c r="F9" s="204">
        <v>-8.9690139667660844</v>
      </c>
      <c r="G9" s="20"/>
    </row>
    <row r="10" spans="1:14" ht="15.6" customHeight="1" x14ac:dyDescent="0.25">
      <c r="A10" s="202" t="s">
        <v>10</v>
      </c>
      <c r="B10" s="203">
        <v>463485</v>
      </c>
      <c r="C10" s="203">
        <v>492777</v>
      </c>
      <c r="D10" s="203">
        <v>865558</v>
      </c>
      <c r="E10" s="203">
        <v>962524</v>
      </c>
      <c r="F10" s="204">
        <v>11.202715473717531</v>
      </c>
    </row>
    <row r="11" spans="1:14" ht="15.6" customHeight="1" x14ac:dyDescent="0.25">
      <c r="A11" s="202" t="s">
        <v>9</v>
      </c>
      <c r="B11" s="203">
        <v>44702514</v>
      </c>
      <c r="C11" s="203">
        <v>42273001</v>
      </c>
      <c r="D11" s="203">
        <v>93059537</v>
      </c>
      <c r="E11" s="203">
        <v>86173765</v>
      </c>
      <c r="F11" s="204">
        <v>-7.3993189972565574</v>
      </c>
    </row>
    <row r="12" spans="1:14" ht="15.6" customHeight="1" x14ac:dyDescent="0.25">
      <c r="A12" s="202" t="s">
        <v>6</v>
      </c>
      <c r="B12" s="203">
        <v>1751712</v>
      </c>
      <c r="C12" s="203">
        <v>1652016</v>
      </c>
      <c r="D12" s="203">
        <v>4203110</v>
      </c>
      <c r="E12" s="203">
        <v>3467800</v>
      </c>
      <c r="F12" s="204">
        <v>-17.494426745909578</v>
      </c>
    </row>
    <row r="13" spans="1:14" ht="15.6" customHeight="1" x14ac:dyDescent="0.25">
      <c r="A13" s="202" t="s">
        <v>175</v>
      </c>
      <c r="B13" s="203">
        <v>15975855</v>
      </c>
      <c r="C13" s="203">
        <v>14634322</v>
      </c>
      <c r="D13" s="203">
        <v>33151536</v>
      </c>
      <c r="E13" s="203">
        <v>31429524</v>
      </c>
      <c r="F13" s="204">
        <v>-5.194365654731655</v>
      </c>
    </row>
    <row r="14" spans="1:14" ht="15.6" customHeight="1" x14ac:dyDescent="0.25">
      <c r="A14" s="202" t="s">
        <v>148</v>
      </c>
      <c r="B14" s="203">
        <v>22939488</v>
      </c>
      <c r="C14" s="203">
        <v>22644149</v>
      </c>
      <c r="D14" s="203">
        <v>48124439</v>
      </c>
      <c r="E14" s="203">
        <v>44880592</v>
      </c>
      <c r="F14" s="204">
        <v>-6.7405398741375402</v>
      </c>
    </row>
    <row r="15" spans="1:14" ht="15.6" customHeight="1" x14ac:dyDescent="0.25">
      <c r="A15" s="202" t="s">
        <v>145</v>
      </c>
      <c r="B15" s="203">
        <v>3142295</v>
      </c>
      <c r="C15" s="203">
        <v>3937782</v>
      </c>
      <c r="D15" s="203">
        <v>7291316</v>
      </c>
      <c r="E15" s="203">
        <v>7465343</v>
      </c>
      <c r="F15" s="204">
        <v>2.3867707832166332</v>
      </c>
    </row>
    <row r="16" spans="1:14" ht="15.6" customHeight="1" x14ac:dyDescent="0.5">
      <c r="A16" s="202" t="s">
        <v>144</v>
      </c>
      <c r="B16" s="203">
        <v>3455510</v>
      </c>
      <c r="C16" s="203">
        <v>2948310</v>
      </c>
      <c r="D16" s="203">
        <v>6442094</v>
      </c>
      <c r="E16" s="203">
        <v>6865123</v>
      </c>
      <c r="F16" s="204">
        <v>6.5666381148738253</v>
      </c>
      <c r="G16" s="15"/>
    </row>
    <row r="17" spans="1:7" ht="15.6" customHeight="1" x14ac:dyDescent="0.35">
      <c r="A17" s="202" t="s">
        <v>150</v>
      </c>
      <c r="B17" s="203">
        <v>1536446</v>
      </c>
      <c r="C17" s="203">
        <v>1471028</v>
      </c>
      <c r="D17" s="203">
        <v>2782022</v>
      </c>
      <c r="E17" s="203">
        <v>3104379</v>
      </c>
      <c r="F17" s="204">
        <v>11.587147765186611</v>
      </c>
      <c r="G17" s="16"/>
    </row>
    <row r="18" spans="1:7" ht="15.6" customHeight="1" x14ac:dyDescent="0.25">
      <c r="A18" s="202" t="s">
        <v>147</v>
      </c>
      <c r="B18" s="203">
        <v>4245519</v>
      </c>
      <c r="C18" s="203">
        <v>5811292</v>
      </c>
      <c r="D18" s="203">
        <v>10292324</v>
      </c>
      <c r="E18" s="203">
        <v>12113653</v>
      </c>
      <c r="F18" s="204">
        <v>17.695993635645369</v>
      </c>
    </row>
    <row r="19" spans="1:7" ht="15.6" customHeight="1" x14ac:dyDescent="0.25">
      <c r="A19" s="202" t="s">
        <v>143</v>
      </c>
      <c r="B19" s="203">
        <v>830266</v>
      </c>
      <c r="C19" s="203">
        <v>894636</v>
      </c>
      <c r="D19" s="203">
        <v>1599175</v>
      </c>
      <c r="E19" s="203">
        <v>1573488</v>
      </c>
      <c r="F19" s="204">
        <v>-1.6062657307674331</v>
      </c>
    </row>
    <row r="20" spans="1:7" ht="15.6" customHeight="1" x14ac:dyDescent="0.25">
      <c r="A20" s="202" t="s">
        <v>142</v>
      </c>
      <c r="B20" s="203">
        <v>1124880</v>
      </c>
      <c r="C20" s="203">
        <v>1217616</v>
      </c>
      <c r="D20" s="203">
        <v>2704384</v>
      </c>
      <c r="E20" s="203">
        <v>2615538</v>
      </c>
      <c r="F20" s="204">
        <v>-3.2852583065126879</v>
      </c>
    </row>
    <row r="21" spans="1:7" ht="15.6" customHeight="1" x14ac:dyDescent="0.25">
      <c r="A21" s="202" t="s">
        <v>149</v>
      </c>
      <c r="B21" s="203">
        <v>3012390</v>
      </c>
      <c r="C21" s="203">
        <v>2797096</v>
      </c>
      <c r="D21" s="203">
        <v>6982619</v>
      </c>
      <c r="E21" s="203">
        <v>5918006</v>
      </c>
      <c r="F21" s="204">
        <v>-15.24661448662744</v>
      </c>
    </row>
    <row r="22" spans="1:7" ht="15.6" customHeight="1" x14ac:dyDescent="0.25">
      <c r="A22" s="202" t="s">
        <v>146</v>
      </c>
      <c r="B22" s="203">
        <v>25496656</v>
      </c>
      <c r="C22" s="203">
        <v>28969640</v>
      </c>
      <c r="D22" s="203">
        <v>53477833</v>
      </c>
      <c r="E22" s="203">
        <v>61083591</v>
      </c>
      <c r="F22" s="204">
        <v>14.22226289535703</v>
      </c>
    </row>
    <row r="23" spans="1:7" ht="15.6" customHeight="1" x14ac:dyDescent="0.25">
      <c r="A23" s="202" t="s">
        <v>165</v>
      </c>
      <c r="B23" s="203">
        <v>2618687</v>
      </c>
      <c r="C23" s="203">
        <v>2986234</v>
      </c>
      <c r="D23" s="203">
        <v>6125582</v>
      </c>
      <c r="E23" s="203">
        <v>7103062</v>
      </c>
      <c r="F23" s="204">
        <v>15.957340869814489</v>
      </c>
    </row>
    <row r="24" spans="1:7" ht="15.6" customHeight="1" x14ac:dyDescent="0.25">
      <c r="A24" s="202" t="s">
        <v>141</v>
      </c>
      <c r="B24" s="203">
        <v>182457</v>
      </c>
      <c r="C24" s="203">
        <v>321091</v>
      </c>
      <c r="D24" s="203">
        <v>524139</v>
      </c>
      <c r="E24" s="203">
        <v>600350</v>
      </c>
      <c r="F24" s="204">
        <v>14.54022692453719</v>
      </c>
    </row>
    <row r="25" spans="1:7" ht="15.6" customHeight="1" x14ac:dyDescent="0.25">
      <c r="A25" s="202" t="s">
        <v>140</v>
      </c>
      <c r="B25" s="203">
        <v>2552551</v>
      </c>
      <c r="C25" s="203">
        <v>1524627</v>
      </c>
      <c r="D25" s="203">
        <v>5344487</v>
      </c>
      <c r="E25" s="203">
        <v>3436716</v>
      </c>
      <c r="F25" s="204">
        <v>-35.696054644720817</v>
      </c>
    </row>
    <row r="26" spans="1:7" ht="15.6" customHeight="1" x14ac:dyDescent="0.25">
      <c r="A26" s="202" t="s">
        <v>152</v>
      </c>
      <c r="B26" s="203">
        <v>928028</v>
      </c>
      <c r="C26" s="203">
        <v>959972</v>
      </c>
      <c r="D26" s="203">
        <v>1883880</v>
      </c>
      <c r="E26" s="203">
        <v>2073190</v>
      </c>
      <c r="F26" s="204">
        <v>10.048941546170671</v>
      </c>
    </row>
    <row r="27" spans="1:7" ht="15.6" customHeight="1" x14ac:dyDescent="0.25">
      <c r="A27" s="202" t="s">
        <v>173</v>
      </c>
      <c r="B27" s="203">
        <v>581392</v>
      </c>
      <c r="C27" s="203">
        <v>604507</v>
      </c>
      <c r="D27" s="203">
        <v>1106992</v>
      </c>
      <c r="E27" s="203">
        <v>1016157</v>
      </c>
      <c r="F27" s="204">
        <v>-8.2055696879471611</v>
      </c>
    </row>
    <row r="28" spans="1:7" ht="15.6" customHeight="1" x14ac:dyDescent="0.25">
      <c r="A28" s="202" t="s">
        <v>177</v>
      </c>
      <c r="B28" s="203">
        <v>17745489</v>
      </c>
      <c r="C28" s="203">
        <v>19370954</v>
      </c>
      <c r="D28" s="203">
        <v>37947443</v>
      </c>
      <c r="E28" s="203">
        <v>40835521</v>
      </c>
      <c r="F28" s="204">
        <v>7.6107315056774647</v>
      </c>
    </row>
    <row r="29" spans="1:7" ht="15.6" customHeight="1" x14ac:dyDescent="0.25">
      <c r="A29" s="202" t="s">
        <v>178</v>
      </c>
      <c r="B29" s="203">
        <v>2157115</v>
      </c>
      <c r="C29" s="203">
        <v>2266832</v>
      </c>
      <c r="D29" s="203">
        <v>4508023</v>
      </c>
      <c r="E29" s="203">
        <v>3884570</v>
      </c>
      <c r="F29" s="204">
        <v>-13.82985401804739</v>
      </c>
    </row>
    <row r="30" spans="1:7" ht="15.6" customHeight="1" x14ac:dyDescent="0.25">
      <c r="A30" s="202" t="s">
        <v>179</v>
      </c>
      <c r="B30" s="203">
        <v>387558</v>
      </c>
      <c r="C30" s="203">
        <v>435838</v>
      </c>
      <c r="D30" s="203">
        <v>845192</v>
      </c>
      <c r="E30" s="203">
        <v>855744</v>
      </c>
      <c r="F30" s="204">
        <v>1.2484737195808719</v>
      </c>
    </row>
    <row r="31" spans="1:7" ht="15.6" customHeight="1" x14ac:dyDescent="0.25">
      <c r="A31" s="202" t="s">
        <v>180</v>
      </c>
      <c r="B31" s="203">
        <v>2685978</v>
      </c>
      <c r="C31" s="203">
        <v>3444563</v>
      </c>
      <c r="D31" s="203">
        <v>6692859</v>
      </c>
      <c r="E31" s="203">
        <v>6800365</v>
      </c>
      <c r="F31" s="204">
        <v>1.6062791700826149</v>
      </c>
    </row>
    <row r="32" spans="1:7" ht="15.6" customHeight="1" x14ac:dyDescent="0.25">
      <c r="A32" s="202" t="s">
        <v>181</v>
      </c>
      <c r="B32" s="203">
        <v>21367297</v>
      </c>
      <c r="C32" s="203">
        <v>18442158</v>
      </c>
      <c r="D32" s="203">
        <v>44322732</v>
      </c>
      <c r="E32" s="203">
        <v>40558723</v>
      </c>
      <c r="F32" s="204">
        <v>-8.4922766042490281</v>
      </c>
    </row>
    <row r="33" spans="1:6" ht="15.6" customHeight="1" x14ac:dyDescent="0.25">
      <c r="A33" s="202" t="s">
        <v>182</v>
      </c>
      <c r="B33" s="203">
        <v>3347825</v>
      </c>
      <c r="C33" s="203">
        <v>3193847</v>
      </c>
      <c r="D33" s="203">
        <v>6676373</v>
      </c>
      <c r="E33" s="203">
        <v>6183967</v>
      </c>
      <c r="F33" s="204">
        <v>-7.3753518564645759</v>
      </c>
    </row>
    <row r="34" spans="1:6" ht="15.6" customHeight="1" x14ac:dyDescent="0.25">
      <c r="A34" s="202" t="s">
        <v>183</v>
      </c>
      <c r="B34" s="203">
        <v>220754</v>
      </c>
      <c r="C34" s="203">
        <v>277354</v>
      </c>
      <c r="D34" s="203">
        <v>427919</v>
      </c>
      <c r="E34" s="203">
        <v>438946</v>
      </c>
      <c r="F34" s="204">
        <v>2.5768895515272732</v>
      </c>
    </row>
    <row r="35" spans="1:6" ht="15.6" customHeight="1" x14ac:dyDescent="0.25">
      <c r="A35" s="170" t="s">
        <v>153</v>
      </c>
      <c r="B35" s="90">
        <f>SUM(B7:B34)</f>
        <v>187189377</v>
      </c>
      <c r="C35" s="91">
        <f>SUM(C7:C34)</f>
        <v>187389800</v>
      </c>
      <c r="D35" s="192">
        <f>SUM(D7:D34)</f>
        <v>395355598</v>
      </c>
      <c r="E35" s="92">
        <f>SUM(E7:E34)</f>
        <v>389186525</v>
      </c>
      <c r="F35" s="154">
        <f>E35*100/D35-100</f>
        <v>-1.5603858984690504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D109-8823-4C00-B406-3974223F2516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</v>
      </c>
      <c r="C7" s="203">
        <v>2</v>
      </c>
      <c r="D7" s="203">
        <v>6</v>
      </c>
      <c r="E7" s="203">
        <v>4</v>
      </c>
      <c r="F7" s="204">
        <v>-33.333333333333329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1</v>
      </c>
      <c r="E8" s="203">
        <v>0</v>
      </c>
      <c r="F8" s="204">
        <v>-100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6</v>
      </c>
      <c r="C12" s="203">
        <v>7</v>
      </c>
      <c r="D12" s="203">
        <v>18</v>
      </c>
      <c r="E12" s="203">
        <v>16</v>
      </c>
      <c r="F12" s="204">
        <v>-11.111111111111111</v>
      </c>
    </row>
    <row r="13" spans="1:14" ht="15.6" customHeight="1" x14ac:dyDescent="0.25">
      <c r="A13" s="202" t="s">
        <v>175</v>
      </c>
      <c r="B13" s="203">
        <v>11</v>
      </c>
      <c r="C13" s="203">
        <v>9</v>
      </c>
      <c r="D13" s="203">
        <v>26</v>
      </c>
      <c r="E13" s="203">
        <v>24</v>
      </c>
      <c r="F13" s="204">
        <v>-7.6923076923076934</v>
      </c>
    </row>
    <row r="14" spans="1:14" ht="15.6" customHeight="1" x14ac:dyDescent="0.25">
      <c r="A14" s="202" t="s">
        <v>148</v>
      </c>
      <c r="B14" s="203">
        <v>14</v>
      </c>
      <c r="C14" s="203">
        <v>19</v>
      </c>
      <c r="D14" s="203">
        <v>38</v>
      </c>
      <c r="E14" s="203">
        <v>42</v>
      </c>
      <c r="F14" s="204">
        <v>10.52631578947368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2</v>
      </c>
      <c r="D16" s="203">
        <v>0</v>
      </c>
      <c r="E16" s="203">
        <v>8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1</v>
      </c>
      <c r="D18" s="203">
        <v>0</v>
      </c>
      <c r="E18" s="203">
        <v>2</v>
      </c>
      <c r="F18" s="204" t="s">
        <v>151</v>
      </c>
    </row>
    <row r="19" spans="1:7" ht="15.6" customHeight="1" x14ac:dyDescent="0.25">
      <c r="A19" s="202" t="s">
        <v>143</v>
      </c>
      <c r="B19" s="203">
        <v>1</v>
      </c>
      <c r="C19" s="203">
        <v>0</v>
      </c>
      <c r="D19" s="203">
        <v>1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 x14ac:dyDescent="0.25">
      <c r="A22" s="202" t="s">
        <v>146</v>
      </c>
      <c r="B22" s="203">
        <v>70</v>
      </c>
      <c r="C22" s="203">
        <v>107</v>
      </c>
      <c r="D22" s="203">
        <v>152</v>
      </c>
      <c r="E22" s="203">
        <v>217</v>
      </c>
      <c r="F22" s="204">
        <v>42.76315789473685</v>
      </c>
    </row>
    <row r="23" spans="1:7" ht="15.6" customHeight="1" x14ac:dyDescent="0.25">
      <c r="A23" s="202" t="s">
        <v>165</v>
      </c>
      <c r="B23" s="203">
        <v>1</v>
      </c>
      <c r="C23" s="203">
        <v>5</v>
      </c>
      <c r="D23" s="203">
        <v>5</v>
      </c>
      <c r="E23" s="203">
        <v>14</v>
      </c>
      <c r="F23" s="204">
        <v>180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1</v>
      </c>
      <c r="D25" s="203">
        <v>0</v>
      </c>
      <c r="E25" s="203">
        <v>1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52</v>
      </c>
      <c r="C28" s="203">
        <v>81</v>
      </c>
      <c r="D28" s="203">
        <v>121</v>
      </c>
      <c r="E28" s="203">
        <v>171</v>
      </c>
      <c r="F28" s="204">
        <v>41.322314049586772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 x14ac:dyDescent="0.25">
      <c r="A30" s="202" t="s">
        <v>179</v>
      </c>
      <c r="B30" s="203">
        <v>0</v>
      </c>
      <c r="C30" s="203">
        <v>1</v>
      </c>
      <c r="D30" s="203">
        <v>1</v>
      </c>
      <c r="E30" s="203">
        <v>2</v>
      </c>
      <c r="F30" s="204">
        <v>100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4</v>
      </c>
      <c r="C32" s="203">
        <v>5</v>
      </c>
      <c r="D32" s="203">
        <v>11</v>
      </c>
      <c r="E32" s="203">
        <v>15</v>
      </c>
      <c r="F32" s="204">
        <v>36.363636363636367</v>
      </c>
    </row>
    <row r="33" spans="1:6" ht="15.6" customHeight="1" x14ac:dyDescent="0.25">
      <c r="A33" s="202" t="s">
        <v>182</v>
      </c>
      <c r="B33" s="203">
        <v>1</v>
      </c>
      <c r="C33" s="203">
        <v>2</v>
      </c>
      <c r="D33" s="203">
        <v>5</v>
      </c>
      <c r="E33" s="203">
        <v>8</v>
      </c>
      <c r="F33" s="204">
        <v>60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162</v>
      </c>
      <c r="C35" s="91">
        <f>SUM(C7:C34)</f>
        <v>242</v>
      </c>
      <c r="D35" s="192">
        <f>SUM(D7:D34)</f>
        <v>385</v>
      </c>
      <c r="E35" s="192">
        <f>SUM(E7:E34)</f>
        <v>524</v>
      </c>
      <c r="F35" s="154">
        <f>E35*100/D35-100</f>
        <v>36.103896103896091</v>
      </c>
    </row>
    <row r="36" spans="1:6" ht="15.6" customHeight="1" x14ac:dyDescent="0.25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1EC2B-5A6E-421B-8D80-C07A6FB10296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3714</v>
      </c>
      <c r="C7" s="203">
        <v>5780</v>
      </c>
      <c r="D7" s="203">
        <v>13418</v>
      </c>
      <c r="E7" s="203">
        <v>11457</v>
      </c>
      <c r="F7" s="204">
        <v>-14.614696676106719</v>
      </c>
      <c r="G7" s="51"/>
    </row>
    <row r="8" spans="1:14" ht="15.6" customHeight="1" x14ac:dyDescent="0.25">
      <c r="A8" s="202" t="s">
        <v>11</v>
      </c>
      <c r="B8" s="203">
        <v>11828</v>
      </c>
      <c r="C8" s="203">
        <v>11411</v>
      </c>
      <c r="D8" s="203">
        <v>19979</v>
      </c>
      <c r="E8" s="203">
        <v>21678</v>
      </c>
      <c r="F8" s="204">
        <v>8.5039291255818625</v>
      </c>
      <c r="G8" s="20"/>
    </row>
    <row r="9" spans="1:14" ht="15.6" customHeight="1" x14ac:dyDescent="0.25">
      <c r="A9" s="202" t="s">
        <v>8</v>
      </c>
      <c r="B9" s="203">
        <v>27115</v>
      </c>
      <c r="C9" s="203">
        <v>26868</v>
      </c>
      <c r="D9" s="203">
        <v>67940</v>
      </c>
      <c r="E9" s="203">
        <v>67824</v>
      </c>
      <c r="F9" s="204">
        <v>-0.17073888725346359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291007</v>
      </c>
      <c r="C11" s="203">
        <v>331756</v>
      </c>
      <c r="D11" s="203">
        <v>653177</v>
      </c>
      <c r="E11" s="203">
        <v>731631</v>
      </c>
      <c r="F11" s="204">
        <v>12.011139400193221</v>
      </c>
    </row>
    <row r="12" spans="1:14" ht="15.6" customHeight="1" x14ac:dyDescent="0.25">
      <c r="A12" s="202" t="s">
        <v>6</v>
      </c>
      <c r="B12" s="203">
        <v>12721</v>
      </c>
      <c r="C12" s="203">
        <v>9224</v>
      </c>
      <c r="D12" s="203">
        <v>45791</v>
      </c>
      <c r="E12" s="203">
        <v>24333</v>
      </c>
      <c r="F12" s="204">
        <v>-46.860736826013849</v>
      </c>
    </row>
    <row r="13" spans="1:14" ht="15.6" customHeight="1" x14ac:dyDescent="0.25">
      <c r="A13" s="202" t="s">
        <v>175</v>
      </c>
      <c r="B13" s="203">
        <v>292439</v>
      </c>
      <c r="C13" s="203">
        <v>292907</v>
      </c>
      <c r="D13" s="203">
        <v>593208</v>
      </c>
      <c r="E13" s="203">
        <v>601006</v>
      </c>
      <c r="F13" s="204">
        <v>1.3145473425847309</v>
      </c>
    </row>
    <row r="14" spans="1:14" ht="15.6" customHeight="1" x14ac:dyDescent="0.25">
      <c r="A14" s="202" t="s">
        <v>148</v>
      </c>
      <c r="B14" s="203">
        <v>132853</v>
      </c>
      <c r="C14" s="203">
        <v>150056</v>
      </c>
      <c r="D14" s="203">
        <v>312743</v>
      </c>
      <c r="E14" s="203">
        <v>329548</v>
      </c>
      <c r="F14" s="204">
        <v>5.3734216273425801</v>
      </c>
    </row>
    <row r="15" spans="1:14" ht="15.6" customHeight="1" x14ac:dyDescent="0.25">
      <c r="A15" s="202" t="s">
        <v>145</v>
      </c>
      <c r="B15" s="203">
        <v>36</v>
      </c>
      <c r="C15" s="203">
        <v>4436</v>
      </c>
      <c r="D15" s="203">
        <v>49</v>
      </c>
      <c r="E15" s="203">
        <v>8803</v>
      </c>
      <c r="F15" s="204">
        <v>17865.306122448979</v>
      </c>
    </row>
    <row r="16" spans="1:14" ht="15.6" customHeight="1" x14ac:dyDescent="0.5">
      <c r="A16" s="202" t="s">
        <v>144</v>
      </c>
      <c r="B16" s="203">
        <v>0</v>
      </c>
      <c r="C16" s="203">
        <v>5420</v>
      </c>
      <c r="D16" s="203">
        <v>0</v>
      </c>
      <c r="E16" s="203">
        <v>13535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112354</v>
      </c>
      <c r="C18" s="203">
        <v>128831</v>
      </c>
      <c r="D18" s="203">
        <v>247028</v>
      </c>
      <c r="E18" s="203">
        <v>276568</v>
      </c>
      <c r="F18" s="204">
        <v>11.95815858930972</v>
      </c>
    </row>
    <row r="19" spans="1:7" ht="15.6" customHeight="1" x14ac:dyDescent="0.25">
      <c r="A19" s="202" t="s">
        <v>143</v>
      </c>
      <c r="B19" s="203">
        <v>964</v>
      </c>
      <c r="C19" s="203">
        <v>0</v>
      </c>
      <c r="D19" s="203">
        <v>964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4070</v>
      </c>
      <c r="C21" s="203">
        <v>2582</v>
      </c>
      <c r="D21" s="203">
        <v>8264</v>
      </c>
      <c r="E21" s="203">
        <v>5476</v>
      </c>
      <c r="F21" s="204">
        <v>-33.736689254598261</v>
      </c>
    </row>
    <row r="22" spans="1:7" ht="15.6" customHeight="1" x14ac:dyDescent="0.25">
      <c r="A22" s="202" t="s">
        <v>146</v>
      </c>
      <c r="B22" s="203">
        <v>328139</v>
      </c>
      <c r="C22" s="203">
        <v>369701</v>
      </c>
      <c r="D22" s="203">
        <v>671648</v>
      </c>
      <c r="E22" s="203">
        <v>785766</v>
      </c>
      <c r="F22" s="204">
        <v>16.990745152222591</v>
      </c>
    </row>
    <row r="23" spans="1:7" ht="15.6" customHeight="1" x14ac:dyDescent="0.25">
      <c r="A23" s="202" t="s">
        <v>165</v>
      </c>
      <c r="B23" s="203">
        <v>18502</v>
      </c>
      <c r="C23" s="203">
        <v>19983</v>
      </c>
      <c r="D23" s="203">
        <v>53878</v>
      </c>
      <c r="E23" s="203">
        <v>58887</v>
      </c>
      <c r="F23" s="204">
        <v>9.2969301013400667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30308</v>
      </c>
      <c r="C25" s="203">
        <v>26939</v>
      </c>
      <c r="D25" s="203">
        <v>71353</v>
      </c>
      <c r="E25" s="203">
        <v>69257</v>
      </c>
      <c r="F25" s="204">
        <v>-2.9375078833405719</v>
      </c>
    </row>
    <row r="26" spans="1:7" ht="15.6" customHeight="1" x14ac:dyDescent="0.25">
      <c r="A26" s="202" t="s">
        <v>152</v>
      </c>
      <c r="B26" s="203">
        <v>5718</v>
      </c>
      <c r="C26" s="203">
        <v>4965</v>
      </c>
      <c r="D26" s="203">
        <v>14491</v>
      </c>
      <c r="E26" s="203">
        <v>12714</v>
      </c>
      <c r="F26" s="204">
        <v>-12.262783796839409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615758</v>
      </c>
      <c r="C28" s="203">
        <v>624973</v>
      </c>
      <c r="D28" s="203">
        <v>1194134</v>
      </c>
      <c r="E28" s="203">
        <v>1307139</v>
      </c>
      <c r="F28" s="204">
        <v>9.4633433098797894</v>
      </c>
    </row>
    <row r="29" spans="1:7" ht="15.6" customHeight="1" x14ac:dyDescent="0.25">
      <c r="A29" s="202" t="s">
        <v>178</v>
      </c>
      <c r="B29" s="203">
        <v>10180</v>
      </c>
      <c r="C29" s="203">
        <v>6527</v>
      </c>
      <c r="D29" s="203">
        <v>21270</v>
      </c>
      <c r="E29" s="203">
        <v>12575</v>
      </c>
      <c r="F29" s="204">
        <v>-40.87917254348848</v>
      </c>
    </row>
    <row r="30" spans="1:7" ht="15.6" customHeight="1" x14ac:dyDescent="0.25">
      <c r="A30" s="202" t="s">
        <v>179</v>
      </c>
      <c r="B30" s="203">
        <v>0</v>
      </c>
      <c r="C30" s="203">
        <v>124</v>
      </c>
      <c r="D30" s="203">
        <v>310</v>
      </c>
      <c r="E30" s="203">
        <v>419</v>
      </c>
      <c r="F30" s="204">
        <v>35.161290322580641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52098</v>
      </c>
      <c r="C32" s="203">
        <v>49017</v>
      </c>
      <c r="D32" s="203">
        <v>127435</v>
      </c>
      <c r="E32" s="203">
        <v>119012</v>
      </c>
      <c r="F32" s="204">
        <v>-6.6096441323027477</v>
      </c>
    </row>
    <row r="33" spans="1:6" ht="15.6" customHeight="1" x14ac:dyDescent="0.25">
      <c r="A33" s="202" t="s">
        <v>182</v>
      </c>
      <c r="B33" s="203">
        <v>815</v>
      </c>
      <c r="C33" s="203">
        <v>4796</v>
      </c>
      <c r="D33" s="203">
        <v>7626</v>
      </c>
      <c r="E33" s="203">
        <v>14605</v>
      </c>
      <c r="F33" s="204">
        <v>91.515866771570956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1950619</v>
      </c>
      <c r="C35" s="91">
        <f>SUM(C7:C34)</f>
        <v>2076296</v>
      </c>
      <c r="D35" s="90">
        <f>SUM(D7:D34)</f>
        <v>4124706</v>
      </c>
      <c r="E35" s="92">
        <f>SUM(E7:E34)</f>
        <v>4472233</v>
      </c>
      <c r="F35" s="154">
        <f>E35*100/D35-100</f>
        <v>8.4254974778808531</v>
      </c>
    </row>
    <row r="36" spans="1:6" ht="15.6" customHeight="1" x14ac:dyDescent="0.25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4485F-020E-4249-B1EB-C2E5510576EE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11828</v>
      </c>
      <c r="C8" s="203">
        <v>11411</v>
      </c>
      <c r="D8" s="203">
        <v>17818</v>
      </c>
      <c r="E8" s="203">
        <v>21678</v>
      </c>
      <c r="F8" s="204">
        <v>21.663486362105729</v>
      </c>
      <c r="G8" s="20"/>
    </row>
    <row r="9" spans="1:14" ht="15.6" customHeight="1" x14ac:dyDescent="0.25">
      <c r="A9" s="202" t="s">
        <v>8</v>
      </c>
      <c r="B9" s="203">
        <v>27115</v>
      </c>
      <c r="C9" s="203">
        <v>26868</v>
      </c>
      <c r="D9" s="203">
        <v>67940</v>
      </c>
      <c r="E9" s="203">
        <v>67824</v>
      </c>
      <c r="F9" s="204">
        <v>-0.17073888725346359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291007</v>
      </c>
      <c r="C11" s="203">
        <v>331756</v>
      </c>
      <c r="D11" s="203">
        <v>653177</v>
      </c>
      <c r="E11" s="203">
        <v>731631</v>
      </c>
      <c r="F11" s="204">
        <v>12.011139400193221</v>
      </c>
    </row>
    <row r="12" spans="1:14" ht="15.6" customHeight="1" x14ac:dyDescent="0.25">
      <c r="A12" s="202" t="s">
        <v>6</v>
      </c>
      <c r="B12" s="203">
        <v>1510</v>
      </c>
      <c r="C12" s="203">
        <v>2902</v>
      </c>
      <c r="D12" s="203">
        <v>3327</v>
      </c>
      <c r="E12" s="203">
        <v>5492</v>
      </c>
      <c r="F12" s="204">
        <v>65.07363991584009</v>
      </c>
    </row>
    <row r="13" spans="1:14" ht="15.6" customHeight="1" x14ac:dyDescent="0.25">
      <c r="A13" s="202" t="s">
        <v>175</v>
      </c>
      <c r="B13" s="203">
        <v>247122</v>
      </c>
      <c r="C13" s="203">
        <v>263647</v>
      </c>
      <c r="D13" s="203">
        <v>491785</v>
      </c>
      <c r="E13" s="203">
        <v>520508</v>
      </c>
      <c r="F13" s="204">
        <v>5.8405604074951478</v>
      </c>
    </row>
    <row r="14" spans="1:14" ht="15.6" customHeight="1" x14ac:dyDescent="0.25">
      <c r="A14" s="202" t="s">
        <v>148</v>
      </c>
      <c r="B14" s="203">
        <v>57914</v>
      </c>
      <c r="C14" s="203">
        <v>57696</v>
      </c>
      <c r="D14" s="203">
        <v>126768</v>
      </c>
      <c r="E14" s="203">
        <v>126134</v>
      </c>
      <c r="F14" s="204">
        <v>-0.50012621481762665</v>
      </c>
    </row>
    <row r="15" spans="1:14" ht="15.6" customHeight="1" x14ac:dyDescent="0.25">
      <c r="A15" s="202" t="s">
        <v>145</v>
      </c>
      <c r="B15" s="203">
        <v>36</v>
      </c>
      <c r="C15" s="203">
        <v>4436</v>
      </c>
      <c r="D15" s="203">
        <v>49</v>
      </c>
      <c r="E15" s="203">
        <v>8803</v>
      </c>
      <c r="F15" s="204">
        <v>17865.306122448979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112354</v>
      </c>
      <c r="C18" s="203">
        <v>127821</v>
      </c>
      <c r="D18" s="203">
        <v>247028</v>
      </c>
      <c r="E18" s="203">
        <v>274710</v>
      </c>
      <c r="F18" s="204">
        <v>11.206017131661181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4070</v>
      </c>
      <c r="C21" s="203">
        <v>2582</v>
      </c>
      <c r="D21" s="203">
        <v>8264</v>
      </c>
      <c r="E21" s="203">
        <v>5476</v>
      </c>
      <c r="F21" s="204">
        <v>-33.736689254598261</v>
      </c>
    </row>
    <row r="22" spans="1:7" ht="15.6" customHeight="1" x14ac:dyDescent="0.25">
      <c r="A22" s="202" t="s">
        <v>146</v>
      </c>
      <c r="B22" s="203">
        <v>103836</v>
      </c>
      <c r="C22" s="203">
        <v>88265</v>
      </c>
      <c r="D22" s="203">
        <v>204494</v>
      </c>
      <c r="E22" s="203">
        <v>185597</v>
      </c>
      <c r="F22" s="204">
        <v>-9.2408579224818368</v>
      </c>
    </row>
    <row r="23" spans="1:7" ht="15.6" customHeight="1" x14ac:dyDescent="0.25">
      <c r="A23" s="202" t="s">
        <v>165</v>
      </c>
      <c r="B23" s="203">
        <v>17447</v>
      </c>
      <c r="C23" s="203">
        <v>17824</v>
      </c>
      <c r="D23" s="203">
        <v>42515</v>
      </c>
      <c r="E23" s="203">
        <v>44300</v>
      </c>
      <c r="F23" s="204">
        <v>4.1985181700576248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30308</v>
      </c>
      <c r="C25" s="203">
        <v>26542</v>
      </c>
      <c r="D25" s="203">
        <v>71353</v>
      </c>
      <c r="E25" s="203">
        <v>68860</v>
      </c>
      <c r="F25" s="204">
        <v>-3.4938965425420041</v>
      </c>
    </row>
    <row r="26" spans="1:7" ht="15.6" customHeight="1" x14ac:dyDescent="0.25">
      <c r="A26" s="202" t="s">
        <v>152</v>
      </c>
      <c r="B26" s="203">
        <v>5718</v>
      </c>
      <c r="C26" s="203">
        <v>4965</v>
      </c>
      <c r="D26" s="203">
        <v>14491</v>
      </c>
      <c r="E26" s="203">
        <v>12714</v>
      </c>
      <c r="F26" s="204">
        <v>-12.262783796839409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470776</v>
      </c>
      <c r="C28" s="203">
        <v>408057</v>
      </c>
      <c r="D28" s="203">
        <v>875012</v>
      </c>
      <c r="E28" s="203">
        <v>838394</v>
      </c>
      <c r="F28" s="204">
        <v>-4.1848568933911707</v>
      </c>
    </row>
    <row r="29" spans="1:7" ht="15.6" customHeight="1" x14ac:dyDescent="0.25">
      <c r="A29" s="202" t="s">
        <v>178</v>
      </c>
      <c r="B29" s="203">
        <v>10180</v>
      </c>
      <c r="C29" s="203">
        <v>6527</v>
      </c>
      <c r="D29" s="203">
        <v>21266</v>
      </c>
      <c r="E29" s="203">
        <v>12575</v>
      </c>
      <c r="F29" s="204">
        <v>-40.868052290040438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37676</v>
      </c>
      <c r="C32" s="203">
        <v>37414</v>
      </c>
      <c r="D32" s="203">
        <v>88759</v>
      </c>
      <c r="E32" s="203">
        <v>88681</v>
      </c>
      <c r="F32" s="204">
        <v>-8.7878412330013589E-2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192">
        <f>SUM(B7:B34)</f>
        <v>1428897</v>
      </c>
      <c r="C35" s="91">
        <f>SUM(C7:C34)</f>
        <v>1418713</v>
      </c>
      <c r="D35" s="90">
        <f>SUM(D7:D34)</f>
        <v>2934046</v>
      </c>
      <c r="E35" s="92">
        <f>SUM(E7:E34)</f>
        <v>3013377</v>
      </c>
      <c r="F35" s="154">
        <f>E35*100/D35-100</f>
        <v>2.7038090064027642</v>
      </c>
    </row>
    <row r="36" spans="1:6" ht="15.6" customHeight="1" x14ac:dyDescent="0.25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CB37-1556-49F3-A4F5-70A925E6E00D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3714</v>
      </c>
      <c r="C7" s="203">
        <v>5780</v>
      </c>
      <c r="D7" s="203">
        <v>13418</v>
      </c>
      <c r="E7" s="203">
        <v>11457</v>
      </c>
      <c r="F7" s="204">
        <v>-14.614696676106719</v>
      </c>
      <c r="G7" s="27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2161</v>
      </c>
      <c r="E8" s="203">
        <v>0</v>
      </c>
      <c r="F8" s="204">
        <v>-100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11211</v>
      </c>
      <c r="C12" s="203">
        <v>6322</v>
      </c>
      <c r="D12" s="203">
        <v>42464</v>
      </c>
      <c r="E12" s="203">
        <v>18841</v>
      </c>
      <c r="F12" s="204">
        <v>-55.630651846269778</v>
      </c>
    </row>
    <row r="13" spans="1:14" ht="15.6" customHeight="1" x14ac:dyDescent="0.25">
      <c r="A13" s="202" t="s">
        <v>175</v>
      </c>
      <c r="B13" s="203">
        <v>45317</v>
      </c>
      <c r="C13" s="203">
        <v>29260</v>
      </c>
      <c r="D13" s="203">
        <v>101423</v>
      </c>
      <c r="E13" s="203">
        <v>80498</v>
      </c>
      <c r="F13" s="204">
        <v>-20.631414965047369</v>
      </c>
    </row>
    <row r="14" spans="1:14" ht="15.6" customHeight="1" x14ac:dyDescent="0.25">
      <c r="A14" s="202" t="s">
        <v>148</v>
      </c>
      <c r="B14" s="203">
        <v>74939</v>
      </c>
      <c r="C14" s="203">
        <v>92360</v>
      </c>
      <c r="D14" s="203">
        <v>185975</v>
      </c>
      <c r="E14" s="203">
        <v>203414</v>
      </c>
      <c r="F14" s="204">
        <v>9.377066810055112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5420</v>
      </c>
      <c r="D16" s="203">
        <v>0</v>
      </c>
      <c r="E16" s="203">
        <v>13535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1010</v>
      </c>
      <c r="D18" s="203">
        <v>0</v>
      </c>
      <c r="E18" s="203">
        <v>1858</v>
      </c>
      <c r="F18" s="204" t="s">
        <v>151</v>
      </c>
    </row>
    <row r="19" spans="1:7" ht="15.6" customHeight="1" x14ac:dyDescent="0.25">
      <c r="A19" s="202" t="s">
        <v>143</v>
      </c>
      <c r="B19" s="203">
        <v>964</v>
      </c>
      <c r="C19" s="203">
        <v>0</v>
      </c>
      <c r="D19" s="203">
        <v>964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 x14ac:dyDescent="0.25">
      <c r="A22" s="202" t="s">
        <v>146</v>
      </c>
      <c r="B22" s="203">
        <v>224303</v>
      </c>
      <c r="C22" s="203">
        <v>281436</v>
      </c>
      <c r="D22" s="203">
        <v>467154</v>
      </c>
      <c r="E22" s="203">
        <v>600169</v>
      </c>
      <c r="F22" s="204">
        <v>28.47347983748401</v>
      </c>
    </row>
    <row r="23" spans="1:7" ht="15.6" customHeight="1" x14ac:dyDescent="0.25">
      <c r="A23" s="202" t="s">
        <v>165</v>
      </c>
      <c r="B23" s="203">
        <v>1055</v>
      </c>
      <c r="C23" s="203">
        <v>2159</v>
      </c>
      <c r="D23" s="203">
        <v>11363</v>
      </c>
      <c r="E23" s="203">
        <v>14587</v>
      </c>
      <c r="F23" s="204">
        <v>28.372788876177051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397</v>
      </c>
      <c r="D25" s="203">
        <v>0</v>
      </c>
      <c r="E25" s="203">
        <v>397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144982</v>
      </c>
      <c r="C28" s="203">
        <v>216916</v>
      </c>
      <c r="D28" s="203">
        <v>319122</v>
      </c>
      <c r="E28" s="203">
        <v>468745</v>
      </c>
      <c r="F28" s="204">
        <v>46.885830497427321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4</v>
      </c>
      <c r="E29" s="203">
        <v>0</v>
      </c>
      <c r="F29" s="204">
        <v>-100</v>
      </c>
    </row>
    <row r="30" spans="1:7" ht="15.6" customHeight="1" x14ac:dyDescent="0.25">
      <c r="A30" s="202" t="s">
        <v>179</v>
      </c>
      <c r="B30" s="203">
        <v>0</v>
      </c>
      <c r="C30" s="203">
        <v>124</v>
      </c>
      <c r="D30" s="203">
        <v>310</v>
      </c>
      <c r="E30" s="203">
        <v>419</v>
      </c>
      <c r="F30" s="204">
        <v>35.161290322580641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14422</v>
      </c>
      <c r="C32" s="203">
        <v>11603</v>
      </c>
      <c r="D32" s="203">
        <v>38676</v>
      </c>
      <c r="E32" s="203">
        <v>30331</v>
      </c>
      <c r="F32" s="204">
        <v>-21.576688385562111</v>
      </c>
    </row>
    <row r="33" spans="1:6" ht="15.6" customHeight="1" x14ac:dyDescent="0.25">
      <c r="A33" s="202" t="s">
        <v>182</v>
      </c>
      <c r="B33" s="203">
        <v>815</v>
      </c>
      <c r="C33" s="203">
        <v>4796</v>
      </c>
      <c r="D33" s="203">
        <v>7626</v>
      </c>
      <c r="E33" s="203">
        <v>14605</v>
      </c>
      <c r="F33" s="204">
        <v>91.515866771570956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90">
        <f>SUM(B7:B34)</f>
        <v>521722</v>
      </c>
      <c r="C35" s="91">
        <f>SUM(C7:C34)</f>
        <v>657583</v>
      </c>
      <c r="D35" s="90">
        <f>SUM(D7:D34)</f>
        <v>1190660</v>
      </c>
      <c r="E35" s="192">
        <f>SUM(E7:E34)</f>
        <v>1458856</v>
      </c>
      <c r="F35" s="154">
        <f>E35*100/D35-100</f>
        <v>22.524986142139653</v>
      </c>
    </row>
    <row r="36" spans="1:6" ht="15.6" customHeight="1" x14ac:dyDescent="0.25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C967-033B-4172-A1FA-145AC2FED5AD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 x14ac:dyDescent="0.3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 x14ac:dyDescent="0.25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 x14ac:dyDescent="0.25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 x14ac:dyDescent="0.25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 x14ac:dyDescent="0.25">
      <c r="A7" s="8" t="s">
        <v>16</v>
      </c>
      <c r="B7" s="169" t="s">
        <v>21</v>
      </c>
      <c r="C7" s="162" t="s">
        <v>2</v>
      </c>
      <c r="D7" s="67" cm="1">
        <f t="array" ref="D7:G7">Líquidos!B35:E35</f>
        <v>14243199</v>
      </c>
      <c r="E7" s="67">
        <v>13791743</v>
      </c>
      <c r="F7" s="67">
        <v>29979032</v>
      </c>
      <c r="G7" s="67">
        <v>27845279</v>
      </c>
      <c r="H7" s="179">
        <f>G7-F7</f>
        <v>-2133753</v>
      </c>
      <c r="I7" s="156">
        <f>((G7*100/F7)-100)</f>
        <v>-7.1174846472694639</v>
      </c>
      <c r="J7" s="185"/>
      <c r="K7" s="27"/>
    </row>
    <row r="8" spans="1:15" ht="15" customHeight="1" x14ac:dyDescent="0.25">
      <c r="A8" s="8"/>
      <c r="B8" s="56" t="s">
        <v>22</v>
      </c>
      <c r="C8" s="56" t="s">
        <v>2</v>
      </c>
      <c r="D8" s="67" cm="1">
        <f t="array" ref="D8:G8">Sólidos!B35:E35</f>
        <v>6125875</v>
      </c>
      <c r="E8" s="67">
        <v>6802770</v>
      </c>
      <c r="F8" s="69">
        <v>13697739</v>
      </c>
      <c r="G8" s="67">
        <v>12976354</v>
      </c>
      <c r="H8" s="61">
        <f t="shared" ref="H8:H18" si="0">G8-F8</f>
        <v>-721385</v>
      </c>
      <c r="I8" s="155">
        <f>((G8*100/F8)-100)</f>
        <v>-5.2664530985734217</v>
      </c>
      <c r="J8" s="51"/>
      <c r="K8" s="27"/>
    </row>
    <row r="9" spans="1:15" ht="15" customHeight="1" x14ac:dyDescent="0.25">
      <c r="A9" s="8"/>
      <c r="B9" s="9" t="s">
        <v>23</v>
      </c>
      <c r="C9" s="57" t="s">
        <v>2</v>
      </c>
      <c r="D9" s="67" cm="1">
        <f t="array" ref="D9:G9">'Mercancía general'!B35:E35</f>
        <v>21447591</v>
      </c>
      <c r="E9" s="80">
        <v>21982204</v>
      </c>
      <c r="F9" s="67">
        <v>42785020</v>
      </c>
      <c r="G9" s="81">
        <v>43517112</v>
      </c>
      <c r="H9" s="61">
        <f t="shared" si="0"/>
        <v>732092</v>
      </c>
      <c r="I9" s="156">
        <f t="shared" ref="I9:I30" si="1">((G9*100/F9)-100)</f>
        <v>1.7110942100763253</v>
      </c>
      <c r="J9" s="51"/>
      <c r="K9" s="27"/>
    </row>
    <row r="10" spans="1:15" ht="15" customHeight="1" x14ac:dyDescent="0.25">
      <c r="A10" s="8"/>
      <c r="B10" s="9"/>
      <c r="C10" s="50" t="s">
        <v>24</v>
      </c>
      <c r="D10" s="70" cm="1">
        <f t="array" ref="D10:G10">'Mercancías contenedores'!B35:E35</f>
        <v>14830174</v>
      </c>
      <c r="E10" s="70">
        <v>14862762</v>
      </c>
      <c r="F10" s="82">
        <v>29608448</v>
      </c>
      <c r="G10" s="70">
        <v>29784976</v>
      </c>
      <c r="H10" s="62">
        <f t="shared" si="0"/>
        <v>176528</v>
      </c>
      <c r="I10" s="157">
        <f t="shared" si="1"/>
        <v>0.59620821733039975</v>
      </c>
      <c r="J10" s="51"/>
      <c r="K10" s="27"/>
    </row>
    <row r="11" spans="1:15" ht="15" customHeight="1" x14ac:dyDescent="0.25">
      <c r="A11" s="8"/>
      <c r="B11" s="9"/>
      <c r="C11" s="50" t="s">
        <v>25</v>
      </c>
      <c r="D11" s="83">
        <f>D9-D10</f>
        <v>6617417</v>
      </c>
      <c r="E11" s="83">
        <f t="shared" ref="E11:G11" si="2">E9-E10</f>
        <v>7119442</v>
      </c>
      <c r="F11" s="84">
        <f t="shared" si="2"/>
        <v>13176572</v>
      </c>
      <c r="G11" s="85">
        <f t="shared" si="2"/>
        <v>13732136</v>
      </c>
      <c r="H11" s="62">
        <f t="shared" si="0"/>
        <v>555564</v>
      </c>
      <c r="I11" s="158">
        <f t="shared" si="1"/>
        <v>4.2163014781082637</v>
      </c>
      <c r="J11" s="51"/>
      <c r="K11" s="27"/>
    </row>
    <row r="12" spans="1:15" ht="15" customHeight="1" x14ac:dyDescent="0.25">
      <c r="A12" s="8"/>
      <c r="B12" s="54"/>
      <c r="C12" s="55" t="s">
        <v>26</v>
      </c>
      <c r="D12" s="63">
        <f>SUM(D7,D8,D9)</f>
        <v>41816665</v>
      </c>
      <c r="E12" s="63">
        <f>SUM(E7,E8,E9)</f>
        <v>42576717</v>
      </c>
      <c r="F12" s="63">
        <f>SUM(F7,F8,F9)</f>
        <v>86461791</v>
      </c>
      <c r="G12" s="63">
        <f>SUM(G7,G8,G9)</f>
        <v>84338745</v>
      </c>
      <c r="H12" s="64">
        <f t="shared" si="0"/>
        <v>-2123046</v>
      </c>
      <c r="I12" s="159">
        <f t="shared" si="1"/>
        <v>-2.4554730771191231</v>
      </c>
      <c r="J12" s="51"/>
      <c r="K12" s="27"/>
    </row>
    <row r="13" spans="1:15" ht="15" customHeight="1" x14ac:dyDescent="0.25">
      <c r="A13" s="7" t="s">
        <v>17</v>
      </c>
      <c r="B13" s="56" t="s">
        <v>27</v>
      </c>
      <c r="C13" s="57" t="s">
        <v>2</v>
      </c>
      <c r="D13" s="65" cm="1">
        <f t="array" ref="D13:G13">Pesca!B35:E35</f>
        <v>7540.3259999999991</v>
      </c>
      <c r="E13" s="66">
        <v>8127.976999999999</v>
      </c>
      <c r="F13" s="67">
        <v>15393.43</v>
      </c>
      <c r="G13" s="68">
        <v>14575.749999999996</v>
      </c>
      <c r="H13" s="67">
        <f>G13-F13</f>
        <v>-817.68000000000393</v>
      </c>
      <c r="I13" s="160">
        <f t="shared" si="1"/>
        <v>-5.3118765603247908</v>
      </c>
      <c r="J13" s="52"/>
      <c r="K13" s="27"/>
    </row>
    <row r="14" spans="1:15" ht="15" customHeight="1" x14ac:dyDescent="0.25">
      <c r="A14" s="7"/>
      <c r="B14" s="9" t="s">
        <v>28</v>
      </c>
      <c r="C14" s="57" t="s">
        <v>2</v>
      </c>
      <c r="D14" s="69" cm="1">
        <f t="array" ref="D14:G14">Avituallamiento!B35:E35</f>
        <v>850065</v>
      </c>
      <c r="E14" s="67">
        <v>934399</v>
      </c>
      <c r="F14" s="67">
        <v>1840970</v>
      </c>
      <c r="G14" s="66">
        <v>1771183</v>
      </c>
      <c r="H14" s="67">
        <f>G14-F14</f>
        <v>-69787</v>
      </c>
      <c r="I14" s="156">
        <f t="shared" si="1"/>
        <v>-3.790773342314111</v>
      </c>
      <c r="J14" s="27"/>
      <c r="K14" s="27"/>
    </row>
    <row r="15" spans="1:15" ht="15" customHeight="1" x14ac:dyDescent="0.25">
      <c r="A15" s="7"/>
      <c r="B15" s="9"/>
      <c r="C15" s="50" t="s">
        <v>29</v>
      </c>
      <c r="D15" s="70" cm="1">
        <f t="array" ref="D15:G15">'Avi. combustibles'!B35:E35</f>
        <v>719360</v>
      </c>
      <c r="E15" s="71">
        <v>773692</v>
      </c>
      <c r="F15" s="72">
        <v>1568098</v>
      </c>
      <c r="G15" s="72">
        <v>1465420</v>
      </c>
      <c r="H15" s="70">
        <f>G15-F15</f>
        <v>-102678</v>
      </c>
      <c r="I15" s="161">
        <f t="shared" si="1"/>
        <v>-6.5479325909477666</v>
      </c>
      <c r="J15" s="27"/>
      <c r="K15" s="27"/>
      <c r="L15" s="53"/>
      <c r="O15" s="53"/>
    </row>
    <row r="16" spans="1:15" ht="15" customHeight="1" x14ac:dyDescent="0.25">
      <c r="A16" s="7"/>
      <c r="B16" s="56" t="s">
        <v>30</v>
      </c>
      <c r="C16" s="57" t="s">
        <v>2</v>
      </c>
      <c r="D16" s="73" cm="1">
        <f t="array" ref="D16:G16">'Tráfico interior'!B35:E35</f>
        <v>305876</v>
      </c>
      <c r="E16" s="74">
        <v>406822</v>
      </c>
      <c r="F16" s="65">
        <v>666205</v>
      </c>
      <c r="G16" s="66">
        <v>698334</v>
      </c>
      <c r="H16" s="67">
        <f>G16-F16</f>
        <v>32129</v>
      </c>
      <c r="I16" s="155">
        <f t="shared" si="1"/>
        <v>4.8226897126259871</v>
      </c>
      <c r="J16" s="27"/>
      <c r="K16" s="27"/>
    </row>
    <row r="17" spans="1:14" ht="15" customHeight="1" x14ac:dyDescent="0.25">
      <c r="A17" s="7"/>
      <c r="B17" s="59"/>
      <c r="C17" s="59" t="s">
        <v>26</v>
      </c>
      <c r="D17" s="171">
        <f>SUM(D13,D14,D16)</f>
        <v>1163481.3259999999</v>
      </c>
      <c r="E17" s="172">
        <f t="shared" ref="E17:G17" si="3">SUM(E13,E14,E16)</f>
        <v>1349348.977</v>
      </c>
      <c r="F17" s="172">
        <f t="shared" si="3"/>
        <v>2522568.4299999997</v>
      </c>
      <c r="G17" s="172">
        <f t="shared" si="3"/>
        <v>2484092.75</v>
      </c>
      <c r="H17" s="173">
        <f>G17-F17</f>
        <v>-38475.679999999702</v>
      </c>
      <c r="I17" s="159">
        <f t="shared" si="1"/>
        <v>-1.5252581274871346</v>
      </c>
      <c r="J17" s="27"/>
      <c r="K17" s="27"/>
    </row>
    <row r="18" spans="1:14" ht="15" customHeight="1" x14ac:dyDescent="0.25">
      <c r="A18" s="6" t="s">
        <v>31</v>
      </c>
      <c r="B18" s="6"/>
      <c r="C18" s="6"/>
      <c r="D18" s="167">
        <f>D12+D17</f>
        <v>42980146.325999998</v>
      </c>
      <c r="E18" s="186">
        <f>E12+E17</f>
        <v>43926065.976999998</v>
      </c>
      <c r="F18" s="186">
        <f>F12+F17</f>
        <v>88984359.430000007</v>
      </c>
      <c r="G18" s="186">
        <f>G12+G17</f>
        <v>86822837.75</v>
      </c>
      <c r="H18" s="188">
        <f t="shared" si="0"/>
        <v>-2161521.6800000072</v>
      </c>
      <c r="I18" s="187">
        <f t="shared" si="1"/>
        <v>-2.4291029275772615</v>
      </c>
      <c r="J18" s="51"/>
      <c r="K18" s="27"/>
    </row>
    <row r="19" spans="1:14" ht="15" customHeight="1" x14ac:dyDescent="0.25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 x14ac:dyDescent="0.25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11468466</v>
      </c>
      <c r="E20" s="67">
        <v>11457411</v>
      </c>
      <c r="F20" s="67">
        <v>23709601</v>
      </c>
      <c r="G20" s="67">
        <v>22682614</v>
      </c>
      <c r="H20" s="75">
        <f>G20-F20</f>
        <v>-1026987</v>
      </c>
      <c r="I20" s="76">
        <f t="shared" si="1"/>
        <v>-4.3315237569792941</v>
      </c>
      <c r="J20" s="27"/>
      <c r="K20" s="27"/>
      <c r="L20" s="27"/>
      <c r="M20" s="27"/>
    </row>
    <row r="21" spans="1:14" ht="15" customHeight="1" x14ac:dyDescent="0.25">
      <c r="A21" s="5"/>
      <c r="B21" s="9"/>
      <c r="C21" s="49" t="s">
        <v>24</v>
      </c>
      <c r="D21" s="77" cm="1">
        <f t="array" ref="D21:G21">'Mercan. contene. tránsito'!B35:E35</f>
        <v>9016783</v>
      </c>
      <c r="E21" s="77">
        <v>8524533</v>
      </c>
      <c r="F21" s="77">
        <v>18495754</v>
      </c>
      <c r="G21" s="77">
        <v>17480787</v>
      </c>
      <c r="H21" s="78">
        <f>G21-F21</f>
        <v>-1014967</v>
      </c>
      <c r="I21" s="79">
        <f t="shared" si="1"/>
        <v>-5.4875675790238176</v>
      </c>
      <c r="J21" s="27"/>
      <c r="K21" s="27"/>
      <c r="L21" s="27"/>
      <c r="M21" s="27"/>
    </row>
    <row r="22" spans="1:14" ht="15" customHeight="1" x14ac:dyDescent="0.25">
      <c r="A22" s="5"/>
      <c r="B22" s="9" t="s">
        <v>33</v>
      </c>
      <c r="C22" s="56" t="s">
        <v>34</v>
      </c>
      <c r="D22" s="67" cm="1">
        <f t="array" ref="D22:G22">'Ro-Ro'!B35:E35</f>
        <v>5893459</v>
      </c>
      <c r="E22" s="67">
        <v>5984066</v>
      </c>
      <c r="F22" s="67">
        <v>11558813</v>
      </c>
      <c r="G22" s="67">
        <v>11710955</v>
      </c>
      <c r="H22" s="75">
        <f t="shared" ref="H22:H30" si="4">G22-F22</f>
        <v>152142</v>
      </c>
      <c r="I22" s="76">
        <f t="shared" si="1"/>
        <v>1.3162424203938627</v>
      </c>
      <c r="J22" s="27"/>
      <c r="K22" s="27"/>
      <c r="L22" s="27"/>
      <c r="M22" s="27"/>
    </row>
    <row r="23" spans="1:14" ht="15" customHeight="1" x14ac:dyDescent="0.25">
      <c r="A23" s="5"/>
      <c r="B23" s="9"/>
      <c r="C23" s="58" t="s">
        <v>35</v>
      </c>
      <c r="D23" s="77" cm="1">
        <f t="array" ref="D23:G23">'Ro-Ro UTIS'!B35:E35</f>
        <v>253481</v>
      </c>
      <c r="E23" s="77">
        <v>252615</v>
      </c>
      <c r="F23" s="77">
        <v>494638</v>
      </c>
      <c r="G23" s="77">
        <v>497804</v>
      </c>
      <c r="H23" s="78">
        <f t="shared" si="4"/>
        <v>3166</v>
      </c>
      <c r="I23" s="79">
        <f t="shared" si="1"/>
        <v>0.64006404683829032</v>
      </c>
      <c r="J23" s="27"/>
      <c r="K23" s="27"/>
      <c r="L23" s="27"/>
      <c r="M23" s="27"/>
    </row>
    <row r="24" spans="1:14" ht="15" customHeight="1" x14ac:dyDescent="0.25">
      <c r="A24" s="5"/>
      <c r="B24" s="9" t="s">
        <v>36</v>
      </c>
      <c r="C24" s="56" t="s">
        <v>2</v>
      </c>
      <c r="D24" s="67" cm="1">
        <f t="array" ref="D24:G24">TEUS!B35:E35</f>
        <v>1383318.5</v>
      </c>
      <c r="E24" s="67">
        <v>1418924</v>
      </c>
      <c r="F24" s="67">
        <v>2750276</v>
      </c>
      <c r="G24" s="67">
        <v>2828283.5</v>
      </c>
      <c r="H24" s="75">
        <f t="shared" si="4"/>
        <v>78007.5</v>
      </c>
      <c r="I24" s="76">
        <f t="shared" si="1"/>
        <v>2.8363516970660356</v>
      </c>
      <c r="J24" s="27"/>
      <c r="K24" s="27"/>
      <c r="L24" s="27"/>
      <c r="M24" s="27"/>
    </row>
    <row r="25" spans="1:14" ht="15" customHeight="1" x14ac:dyDescent="0.25">
      <c r="A25" s="5"/>
      <c r="B25" s="9"/>
      <c r="C25" s="49" t="s">
        <v>40</v>
      </c>
      <c r="D25" s="77" cm="1">
        <f t="array" ref="D25:G25">'TEUS tránsito'!B35:E35</f>
        <v>726340.75</v>
      </c>
      <c r="E25" s="77">
        <v>710414.25</v>
      </c>
      <c r="F25" s="77">
        <v>1478873.5</v>
      </c>
      <c r="G25" s="77">
        <v>1447727.25</v>
      </c>
      <c r="H25" s="78">
        <f t="shared" si="4"/>
        <v>-31146.25</v>
      </c>
      <c r="I25" s="79">
        <f t="shared" si="1"/>
        <v>-2.1060793908336279</v>
      </c>
      <c r="J25" s="27"/>
      <c r="K25" s="27"/>
      <c r="L25" s="27"/>
      <c r="M25" s="27"/>
    </row>
    <row r="26" spans="1:14" ht="15" customHeight="1" x14ac:dyDescent="0.25">
      <c r="A26" s="5"/>
      <c r="B26" s="9"/>
      <c r="C26" s="49" t="s">
        <v>171</v>
      </c>
      <c r="D26" s="77" cm="1">
        <f t="array" ref="D26:G26">'TEUS nacional'!B35:E35</f>
        <v>168252.75</v>
      </c>
      <c r="E26" s="77">
        <v>174242.75</v>
      </c>
      <c r="F26" s="77">
        <v>327956.75</v>
      </c>
      <c r="G26" s="77">
        <v>342579.75</v>
      </c>
      <c r="H26" s="78">
        <f t="shared" si="4"/>
        <v>14623</v>
      </c>
      <c r="I26" s="79">
        <f t="shared" si="1"/>
        <v>4.458819646188104</v>
      </c>
      <c r="J26" s="27"/>
      <c r="K26" s="27"/>
      <c r="L26" s="27"/>
      <c r="M26" s="27"/>
    </row>
    <row r="27" spans="1:14" ht="15" customHeight="1" x14ac:dyDescent="0.25">
      <c r="A27" s="5"/>
      <c r="B27" s="9"/>
      <c r="C27" s="49" t="s">
        <v>170</v>
      </c>
      <c r="D27" s="77" cm="1">
        <f t="array" ref="D27:G27">'TEUS exterior'!B35:E35</f>
        <v>488725</v>
      </c>
      <c r="E27" s="77">
        <v>534267</v>
      </c>
      <c r="F27" s="77">
        <v>943445.75</v>
      </c>
      <c r="G27" s="77">
        <v>1037976.5</v>
      </c>
      <c r="H27" s="78">
        <f t="shared" si="4"/>
        <v>94530.75</v>
      </c>
      <c r="I27" s="79">
        <f t="shared" si="1"/>
        <v>10.019733514089182</v>
      </c>
      <c r="J27" s="27"/>
      <c r="K27" s="27"/>
      <c r="L27" s="27"/>
      <c r="M27" s="27"/>
    </row>
    <row r="28" spans="1:14" ht="15" customHeight="1" x14ac:dyDescent="0.25">
      <c r="A28" s="5"/>
      <c r="B28" s="9" t="s">
        <v>37</v>
      </c>
      <c r="C28" s="56" t="s">
        <v>41</v>
      </c>
      <c r="D28" s="67" cm="1">
        <f t="array" ref="D28:G28">'Buques número'!B35:E35</f>
        <v>11221</v>
      </c>
      <c r="E28" s="67">
        <v>11366</v>
      </c>
      <c r="F28" s="67">
        <v>23741</v>
      </c>
      <c r="G28" s="67">
        <v>23603</v>
      </c>
      <c r="H28" s="75">
        <f t="shared" si="4"/>
        <v>-138</v>
      </c>
      <c r="I28" s="76">
        <f t="shared" si="1"/>
        <v>-0.58127290341603555</v>
      </c>
      <c r="J28" s="27"/>
      <c r="K28" s="27"/>
      <c r="L28" s="27"/>
      <c r="M28" s="27"/>
    </row>
    <row r="29" spans="1:14" ht="15" customHeight="1" x14ac:dyDescent="0.25">
      <c r="A29" s="5"/>
      <c r="B29" s="9"/>
      <c r="C29" s="56" t="s">
        <v>42</v>
      </c>
      <c r="D29" s="67" cm="1">
        <f t="array" ref="D29:G29">'Buques GT'!B35:E35</f>
        <v>187189377</v>
      </c>
      <c r="E29" s="67">
        <v>187389800</v>
      </c>
      <c r="F29" s="67">
        <v>395355598</v>
      </c>
      <c r="G29" s="67">
        <v>389186525</v>
      </c>
      <c r="H29" s="75">
        <f t="shared" si="4"/>
        <v>-6169073</v>
      </c>
      <c r="I29" s="76">
        <f t="shared" si="1"/>
        <v>-1.5603858984690504</v>
      </c>
      <c r="J29" s="27"/>
      <c r="K29" s="27"/>
      <c r="L29" s="27"/>
      <c r="M29" s="27"/>
    </row>
    <row r="30" spans="1:14" ht="15" customHeight="1" x14ac:dyDescent="0.25">
      <c r="A30" s="5"/>
      <c r="B30" s="9"/>
      <c r="C30" s="49" t="s">
        <v>43</v>
      </c>
      <c r="D30" s="77" cm="1">
        <f t="array" ref="D30:G30">Cruceros!B35:E35</f>
        <v>162</v>
      </c>
      <c r="E30" s="77">
        <v>242</v>
      </c>
      <c r="F30" s="77">
        <v>385</v>
      </c>
      <c r="G30" s="77">
        <v>524</v>
      </c>
      <c r="H30" s="78">
        <f t="shared" si="4"/>
        <v>139</v>
      </c>
      <c r="I30" s="79">
        <f t="shared" si="1"/>
        <v>36.103896103896091</v>
      </c>
      <c r="J30" s="27"/>
      <c r="K30" s="27"/>
      <c r="L30" s="27"/>
      <c r="M30" s="27"/>
    </row>
    <row r="31" spans="1:14" ht="15" customHeight="1" x14ac:dyDescent="0.25">
      <c r="A31" s="5"/>
      <c r="B31" s="9" t="s">
        <v>38</v>
      </c>
      <c r="C31" s="56" t="s">
        <v>2</v>
      </c>
      <c r="D31" s="67" cm="1">
        <f t="array" ref="D31:G31">'Pasajeros total'!B35:E35</f>
        <v>1950619</v>
      </c>
      <c r="E31" s="67">
        <v>2076296</v>
      </c>
      <c r="F31" s="67">
        <v>4124706</v>
      </c>
      <c r="G31" s="67">
        <v>4472233</v>
      </c>
      <c r="H31" s="75">
        <f>G31-F31</f>
        <v>347527</v>
      </c>
      <c r="I31" s="76">
        <f>((G31*100/F31)-100)</f>
        <v>8.4254974778808531</v>
      </c>
      <c r="J31" s="27"/>
      <c r="K31" s="27"/>
      <c r="L31" s="27"/>
      <c r="M31" s="27"/>
    </row>
    <row r="32" spans="1:14" ht="15" customHeight="1" x14ac:dyDescent="0.25">
      <c r="A32" s="5"/>
      <c r="B32" s="9"/>
      <c r="C32" s="49" t="s">
        <v>44</v>
      </c>
      <c r="D32" s="77" cm="1">
        <f t="array" ref="D32:G32">'Pasajeros regulares'!B35:E35</f>
        <v>1428897</v>
      </c>
      <c r="E32" s="77">
        <v>1418713</v>
      </c>
      <c r="F32" s="77">
        <v>2934046</v>
      </c>
      <c r="G32" s="77">
        <v>3013377</v>
      </c>
      <c r="H32" s="78">
        <f>G32-F32</f>
        <v>79331</v>
      </c>
      <c r="I32" s="79">
        <f>((G32*100/F32)-100)</f>
        <v>2.7038090064027642</v>
      </c>
      <c r="J32" s="27"/>
      <c r="K32" s="27"/>
      <c r="L32" s="27"/>
      <c r="M32" s="27"/>
    </row>
    <row r="33" spans="1:13" ht="15" customHeight="1" x14ac:dyDescent="0.25">
      <c r="A33" s="5"/>
      <c r="B33" s="9"/>
      <c r="C33" s="49" t="s">
        <v>45</v>
      </c>
      <c r="D33" s="77" cm="1">
        <f t="array" ref="D33:G33">'Pasajeros crucero'!B35:E35</f>
        <v>521722</v>
      </c>
      <c r="E33" s="77">
        <v>657583</v>
      </c>
      <c r="F33" s="77">
        <v>1190660</v>
      </c>
      <c r="G33" s="77">
        <v>1458856</v>
      </c>
      <c r="H33" s="78">
        <f>G33-F33</f>
        <v>268196</v>
      </c>
      <c r="I33" s="79">
        <f>((G33*100/F33)-100)</f>
        <v>22.524986142139653</v>
      </c>
      <c r="J33" s="27"/>
      <c r="K33" s="27"/>
      <c r="L33" s="27"/>
      <c r="M33" s="27"/>
    </row>
    <row r="34" spans="1:13" ht="15" customHeight="1" x14ac:dyDescent="0.25">
      <c r="A34" s="5"/>
      <c r="B34" s="9" t="s">
        <v>39</v>
      </c>
      <c r="C34" s="56" t="s">
        <v>46</v>
      </c>
      <c r="D34" s="67" cm="1">
        <f t="array" ref="D34:G34">'Automóviles régimen pasaje'!B35:E35</f>
        <v>383297</v>
      </c>
      <c r="E34" s="67">
        <v>395035</v>
      </c>
      <c r="F34" s="67">
        <v>799731</v>
      </c>
      <c r="G34" s="67">
        <v>850082</v>
      </c>
      <c r="H34" s="75">
        <f>G34-F34</f>
        <v>50351</v>
      </c>
      <c r="I34" s="76">
        <f>((G34*100/F34)-100)</f>
        <v>6.2959920273191869</v>
      </c>
      <c r="J34" s="27"/>
      <c r="K34" s="27"/>
      <c r="L34" s="27"/>
      <c r="M34" s="27"/>
    </row>
    <row r="35" spans="1:13" ht="15" customHeight="1" x14ac:dyDescent="0.25">
      <c r="A35" s="5"/>
      <c r="B35" s="9"/>
      <c r="C35" s="56" t="s">
        <v>164</v>
      </c>
      <c r="D35" s="67" cm="1">
        <f t="array" ref="D35:G35">'Automóviles régimen mercancía'!B35:E35</f>
        <v>317573</v>
      </c>
      <c r="E35" s="67">
        <v>293473</v>
      </c>
      <c r="F35" s="67">
        <v>594316</v>
      </c>
      <c r="G35" s="67">
        <v>492505</v>
      </c>
      <c r="H35" s="75">
        <f>G35-F35</f>
        <v>-101811</v>
      </c>
      <c r="I35" s="76">
        <f>((G35*100/F35)-100)</f>
        <v>-17.130785642654743</v>
      </c>
      <c r="J35" s="27"/>
      <c r="K35" s="27"/>
      <c r="L35" s="27"/>
      <c r="M35" s="27"/>
    </row>
    <row r="36" spans="1:13" ht="15" customHeight="1" x14ac:dyDescent="0.25">
      <c r="A36" s="87" t="s">
        <v>49</v>
      </c>
      <c r="J36" s="27"/>
      <c r="K36" s="27"/>
      <c r="L36" s="27"/>
      <c r="M36" s="27"/>
    </row>
    <row r="37" spans="1:13" x14ac:dyDescent="0.25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 x14ac:dyDescent="0.25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5729-0FF2-4E45-8CD6-30802E145076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4102</v>
      </c>
      <c r="C8" s="203">
        <v>5146</v>
      </c>
      <c r="D8" s="203">
        <v>5682</v>
      </c>
      <c r="E8" s="203">
        <v>9092</v>
      </c>
      <c r="F8" s="204">
        <v>60.014079549454422</v>
      </c>
      <c r="G8" s="20"/>
    </row>
    <row r="9" spans="1:14" ht="15.6" customHeight="1" x14ac:dyDescent="0.25">
      <c r="A9" s="202" t="s">
        <v>8</v>
      </c>
      <c r="B9" s="203">
        <v>8314</v>
      </c>
      <c r="C9" s="203">
        <v>8874</v>
      </c>
      <c r="D9" s="203">
        <v>19759</v>
      </c>
      <c r="E9" s="203">
        <v>21149</v>
      </c>
      <c r="F9" s="204">
        <v>7.0347689660407866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62109</v>
      </c>
      <c r="C11" s="203">
        <v>73011</v>
      </c>
      <c r="D11" s="203">
        <v>143269</v>
      </c>
      <c r="E11" s="203">
        <v>165506</v>
      </c>
      <c r="F11" s="204">
        <v>15.52115251729265</v>
      </c>
    </row>
    <row r="12" spans="1:14" ht="15.6" customHeight="1" x14ac:dyDescent="0.25">
      <c r="A12" s="202" t="s">
        <v>6</v>
      </c>
      <c r="B12" s="203">
        <v>917</v>
      </c>
      <c r="C12" s="203">
        <v>1783</v>
      </c>
      <c r="D12" s="203">
        <v>2019</v>
      </c>
      <c r="E12" s="203">
        <v>3352</v>
      </c>
      <c r="F12" s="204">
        <v>66.022783556215956</v>
      </c>
    </row>
    <row r="13" spans="1:14" ht="15.6" customHeight="1" x14ac:dyDescent="0.25">
      <c r="A13" s="202" t="s">
        <v>175</v>
      </c>
      <c r="B13" s="203">
        <v>54264</v>
      </c>
      <c r="C13" s="203">
        <v>58178</v>
      </c>
      <c r="D13" s="203">
        <v>109260</v>
      </c>
      <c r="E13" s="203">
        <v>124086</v>
      </c>
      <c r="F13" s="204">
        <v>13.569467325645251</v>
      </c>
    </row>
    <row r="14" spans="1:14" ht="15.6" customHeight="1" x14ac:dyDescent="0.25">
      <c r="A14" s="202" t="s">
        <v>148</v>
      </c>
      <c r="B14" s="203">
        <v>18146</v>
      </c>
      <c r="C14" s="203">
        <v>19358</v>
      </c>
      <c r="D14" s="203">
        <v>40594</v>
      </c>
      <c r="E14" s="203">
        <v>43228</v>
      </c>
      <c r="F14" s="204">
        <v>6.4886436419175197</v>
      </c>
    </row>
    <row r="15" spans="1:14" ht="15.6" customHeight="1" x14ac:dyDescent="0.25">
      <c r="A15" s="202" t="s">
        <v>145</v>
      </c>
      <c r="B15" s="203">
        <v>0</v>
      </c>
      <c r="C15" s="203">
        <v>2060</v>
      </c>
      <c r="D15" s="203">
        <v>0</v>
      </c>
      <c r="E15" s="203">
        <v>4012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27699</v>
      </c>
      <c r="C18" s="203">
        <v>32759</v>
      </c>
      <c r="D18" s="203">
        <v>61614</v>
      </c>
      <c r="E18" s="203">
        <v>72225</v>
      </c>
      <c r="F18" s="204">
        <v>17.22173531989483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2148</v>
      </c>
      <c r="C21" s="203">
        <v>1600</v>
      </c>
      <c r="D21" s="203">
        <v>4776</v>
      </c>
      <c r="E21" s="203">
        <v>3359</v>
      </c>
      <c r="F21" s="204">
        <v>-29.66917922948074</v>
      </c>
    </row>
    <row r="22" spans="1:7" ht="15.6" customHeight="1" x14ac:dyDescent="0.25">
      <c r="A22" s="202" t="s">
        <v>146</v>
      </c>
      <c r="B22" s="203">
        <v>43458</v>
      </c>
      <c r="C22" s="203">
        <v>40350</v>
      </c>
      <c r="D22" s="203">
        <v>88360</v>
      </c>
      <c r="E22" s="203">
        <v>84068</v>
      </c>
      <c r="F22" s="204">
        <v>-4.8574015391579914</v>
      </c>
    </row>
    <row r="23" spans="1:7" ht="15.6" customHeight="1" x14ac:dyDescent="0.25">
      <c r="A23" s="202" t="s">
        <v>165</v>
      </c>
      <c r="B23" s="203">
        <v>3533</v>
      </c>
      <c r="C23" s="203">
        <v>3911</v>
      </c>
      <c r="D23" s="203">
        <v>8999</v>
      </c>
      <c r="E23" s="203">
        <v>9802</v>
      </c>
      <c r="F23" s="204">
        <v>8.9232136904100514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7194</v>
      </c>
      <c r="C25" s="203">
        <v>6784</v>
      </c>
      <c r="D25" s="203">
        <v>17314</v>
      </c>
      <c r="E25" s="203">
        <v>17404</v>
      </c>
      <c r="F25" s="204">
        <v>0.51981055793000053</v>
      </c>
    </row>
    <row r="26" spans="1:7" ht="15.6" customHeight="1" x14ac:dyDescent="0.25">
      <c r="A26" s="202" t="s">
        <v>152</v>
      </c>
      <c r="B26" s="203">
        <v>1809</v>
      </c>
      <c r="C26" s="203">
        <v>1524</v>
      </c>
      <c r="D26" s="203">
        <v>4355</v>
      </c>
      <c r="E26" s="203">
        <v>3636</v>
      </c>
      <c r="F26" s="204">
        <v>-16.5097588978186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134453</v>
      </c>
      <c r="C28" s="203">
        <v>126091</v>
      </c>
      <c r="D28" s="203">
        <v>257896</v>
      </c>
      <c r="E28" s="203">
        <v>256783</v>
      </c>
      <c r="F28" s="204">
        <v>-0.43156931476254101</v>
      </c>
    </row>
    <row r="29" spans="1:7" ht="15.6" customHeight="1" x14ac:dyDescent="0.25">
      <c r="A29" s="202" t="s">
        <v>178</v>
      </c>
      <c r="B29" s="203">
        <v>4736</v>
      </c>
      <c r="C29" s="203">
        <v>3232</v>
      </c>
      <c r="D29" s="203">
        <v>9857</v>
      </c>
      <c r="E29" s="203">
        <v>6104</v>
      </c>
      <c r="F29" s="204">
        <v>-38.074464847316627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10415</v>
      </c>
      <c r="C32" s="203">
        <v>10374</v>
      </c>
      <c r="D32" s="203">
        <v>25977</v>
      </c>
      <c r="E32" s="203">
        <v>26276</v>
      </c>
      <c r="F32" s="204">
        <v>1.1510182084151379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383297</v>
      </c>
      <c r="C35" s="91">
        <f>SUM(C7:C34)</f>
        <v>395035</v>
      </c>
      <c r="D35" s="192">
        <f>SUM(D7:D34)</f>
        <v>799731</v>
      </c>
      <c r="E35" s="192">
        <f>SUM(E7:E34)</f>
        <v>850082</v>
      </c>
      <c r="F35" s="154">
        <f>E35*100/D35-100</f>
        <v>6.2959920273191869</v>
      </c>
    </row>
    <row r="36" spans="1:6" ht="15.6" customHeight="1" x14ac:dyDescent="0.25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0F7FB-3B1C-4858-B9BB-AABDC1F5E78C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243</v>
      </c>
      <c r="C8" s="203">
        <v>825</v>
      </c>
      <c r="D8" s="203">
        <v>294</v>
      </c>
      <c r="E8" s="203">
        <v>1369</v>
      </c>
      <c r="F8" s="204">
        <v>365.64625850340138</v>
      </c>
      <c r="G8" s="20"/>
    </row>
    <row r="9" spans="1:14" ht="15.6" customHeight="1" x14ac:dyDescent="0.25">
      <c r="A9" s="202" t="s">
        <v>8</v>
      </c>
      <c r="B9" s="203">
        <v>230</v>
      </c>
      <c r="C9" s="203">
        <v>317</v>
      </c>
      <c r="D9" s="203">
        <v>469</v>
      </c>
      <c r="E9" s="203">
        <v>921</v>
      </c>
      <c r="F9" s="204">
        <v>96.375266524520242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336</v>
      </c>
      <c r="C11" s="203">
        <v>490</v>
      </c>
      <c r="D11" s="203">
        <v>663</v>
      </c>
      <c r="E11" s="203">
        <v>872</v>
      </c>
      <c r="F11" s="204">
        <v>31.523378582202099</v>
      </c>
    </row>
    <row r="12" spans="1:14" ht="15.6" customHeight="1" x14ac:dyDescent="0.25">
      <c r="A12" s="202" t="s">
        <v>6</v>
      </c>
      <c r="B12" s="203">
        <v>1759</v>
      </c>
      <c r="C12" s="203">
        <v>4039</v>
      </c>
      <c r="D12" s="203">
        <v>2983</v>
      </c>
      <c r="E12" s="203">
        <v>5286</v>
      </c>
      <c r="F12" s="204">
        <v>77.204156889037876</v>
      </c>
    </row>
    <row r="13" spans="1:14" ht="15.6" customHeight="1" x14ac:dyDescent="0.25">
      <c r="A13" s="202" t="s">
        <v>175</v>
      </c>
      <c r="B13" s="203">
        <v>11032</v>
      </c>
      <c r="C13" s="203">
        <v>6687</v>
      </c>
      <c r="D13" s="203">
        <v>18872</v>
      </c>
      <c r="E13" s="203">
        <v>12229</v>
      </c>
      <c r="F13" s="204">
        <v>-35.200296735905042</v>
      </c>
    </row>
    <row r="14" spans="1:14" ht="15.6" customHeight="1" x14ac:dyDescent="0.25">
      <c r="A14" s="202" t="s">
        <v>148</v>
      </c>
      <c r="B14" s="203">
        <v>60872</v>
      </c>
      <c r="C14" s="203">
        <v>51535</v>
      </c>
      <c r="D14" s="203">
        <v>110593</v>
      </c>
      <c r="E14" s="203">
        <v>94358</v>
      </c>
      <c r="F14" s="204">
        <v>-14.679952619062689</v>
      </c>
    </row>
    <row r="15" spans="1:14" ht="15.6" customHeight="1" x14ac:dyDescent="0.25">
      <c r="A15" s="202" t="s">
        <v>145</v>
      </c>
      <c r="B15" s="203">
        <v>1532</v>
      </c>
      <c r="C15" s="203">
        <v>1359</v>
      </c>
      <c r="D15" s="203">
        <v>3046</v>
      </c>
      <c r="E15" s="203">
        <v>2185</v>
      </c>
      <c r="F15" s="204">
        <v>-28.266579120157591</v>
      </c>
    </row>
    <row r="16" spans="1:14" ht="15.6" customHeight="1" x14ac:dyDescent="0.5">
      <c r="A16" s="202" t="s">
        <v>144</v>
      </c>
      <c r="B16" s="203">
        <v>4</v>
      </c>
      <c r="C16" s="203">
        <v>0</v>
      </c>
      <c r="D16" s="203">
        <v>4</v>
      </c>
      <c r="E16" s="203">
        <v>0</v>
      </c>
      <c r="F16" s="204">
        <v>-100</v>
      </c>
      <c r="G16" s="15"/>
    </row>
    <row r="17" spans="1:7" ht="15.6" customHeight="1" x14ac:dyDescent="0.35">
      <c r="A17" s="202" t="s">
        <v>150</v>
      </c>
      <c r="B17" s="203">
        <v>26</v>
      </c>
      <c r="C17" s="203">
        <v>18</v>
      </c>
      <c r="D17" s="203">
        <v>55</v>
      </c>
      <c r="E17" s="203">
        <v>26</v>
      </c>
      <c r="F17" s="204">
        <v>-52.727272727272727</v>
      </c>
      <c r="G17" s="16"/>
    </row>
    <row r="18" spans="1:7" ht="15.6" customHeight="1" x14ac:dyDescent="0.25">
      <c r="A18" s="202" t="s">
        <v>147</v>
      </c>
      <c r="B18" s="203">
        <v>118</v>
      </c>
      <c r="C18" s="203">
        <v>133</v>
      </c>
      <c r="D18" s="203">
        <v>289</v>
      </c>
      <c r="E18" s="203">
        <v>226</v>
      </c>
      <c r="F18" s="204">
        <v>-21.79930795847751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3</v>
      </c>
      <c r="C20" s="203">
        <v>11</v>
      </c>
      <c r="D20" s="203">
        <v>3</v>
      </c>
      <c r="E20" s="203">
        <v>24</v>
      </c>
      <c r="F20" s="204">
        <v>700</v>
      </c>
    </row>
    <row r="21" spans="1:7" ht="15.6" customHeight="1" x14ac:dyDescent="0.25">
      <c r="A21" s="202" t="s">
        <v>149</v>
      </c>
      <c r="B21" s="203">
        <v>1726</v>
      </c>
      <c r="C21" s="203">
        <v>1466</v>
      </c>
      <c r="D21" s="203">
        <v>2455</v>
      </c>
      <c r="E21" s="203">
        <v>2306</v>
      </c>
      <c r="F21" s="204">
        <v>-6.0692464358452156</v>
      </c>
    </row>
    <row r="22" spans="1:7" ht="15.6" customHeight="1" x14ac:dyDescent="0.25">
      <c r="A22" s="202" t="s">
        <v>146</v>
      </c>
      <c r="B22" s="203">
        <v>40172</v>
      </c>
      <c r="C22" s="203">
        <v>45781</v>
      </c>
      <c r="D22" s="203">
        <v>68427</v>
      </c>
      <c r="E22" s="203">
        <v>71181</v>
      </c>
      <c r="F22" s="204">
        <v>4.0247270814152358</v>
      </c>
    </row>
    <row r="23" spans="1:7" ht="15.6" customHeight="1" x14ac:dyDescent="0.25">
      <c r="A23" s="202" t="s">
        <v>165</v>
      </c>
      <c r="B23" s="203">
        <v>10556</v>
      </c>
      <c r="C23" s="203">
        <v>8224</v>
      </c>
      <c r="D23" s="203">
        <v>15155</v>
      </c>
      <c r="E23" s="203">
        <v>15936</v>
      </c>
      <c r="F23" s="204">
        <v>5.1534147146156357</v>
      </c>
    </row>
    <row r="24" spans="1:7" ht="15.6" customHeight="1" x14ac:dyDescent="0.25">
      <c r="A24" s="202" t="s">
        <v>141</v>
      </c>
      <c r="B24" s="203">
        <v>146</v>
      </c>
      <c r="C24" s="203">
        <v>10</v>
      </c>
      <c r="D24" s="203">
        <v>162</v>
      </c>
      <c r="E24" s="203">
        <v>15</v>
      </c>
      <c r="F24" s="204">
        <v>-90.740740740740733</v>
      </c>
    </row>
    <row r="25" spans="1:7" ht="15.6" customHeight="1" x14ac:dyDescent="0.25">
      <c r="A25" s="202" t="s">
        <v>140</v>
      </c>
      <c r="B25" s="203">
        <v>10922</v>
      </c>
      <c r="C25" s="203">
        <v>165</v>
      </c>
      <c r="D25" s="203">
        <v>11149</v>
      </c>
      <c r="E25" s="203">
        <v>346</v>
      </c>
      <c r="F25" s="204">
        <v>-96.896582653152748</v>
      </c>
    </row>
    <row r="26" spans="1:7" ht="15.6" customHeight="1" x14ac:dyDescent="0.25">
      <c r="A26" s="202" t="s">
        <v>152</v>
      </c>
      <c r="B26" s="203">
        <v>9</v>
      </c>
      <c r="C26" s="203">
        <v>1</v>
      </c>
      <c r="D26" s="203">
        <v>10</v>
      </c>
      <c r="E26" s="203">
        <v>5</v>
      </c>
      <c r="F26" s="204">
        <v>-50</v>
      </c>
    </row>
    <row r="27" spans="1:7" ht="15.6" customHeight="1" x14ac:dyDescent="0.25">
      <c r="A27" s="202" t="s">
        <v>173</v>
      </c>
      <c r="B27" s="203">
        <v>23593</v>
      </c>
      <c r="C27" s="203">
        <v>18040</v>
      </c>
      <c r="D27" s="203">
        <v>43148</v>
      </c>
      <c r="E27" s="203">
        <v>29420</v>
      </c>
      <c r="F27" s="204">
        <v>-31.816074904978208</v>
      </c>
    </row>
    <row r="28" spans="1:7" ht="15.6" customHeight="1" x14ac:dyDescent="0.25">
      <c r="A28" s="202" t="s">
        <v>177</v>
      </c>
      <c r="B28" s="203">
        <v>6900</v>
      </c>
      <c r="C28" s="203">
        <v>6395</v>
      </c>
      <c r="D28" s="203">
        <v>13430</v>
      </c>
      <c r="E28" s="203">
        <v>13273</v>
      </c>
      <c r="F28" s="204">
        <v>-1.169024571854052</v>
      </c>
    </row>
    <row r="29" spans="1:7" ht="15.6" customHeight="1" x14ac:dyDescent="0.25">
      <c r="A29" s="202" t="s">
        <v>178</v>
      </c>
      <c r="B29" s="203">
        <v>31260</v>
      </c>
      <c r="C29" s="203">
        <v>35184</v>
      </c>
      <c r="D29" s="203">
        <v>51595</v>
      </c>
      <c r="E29" s="203">
        <v>49921</v>
      </c>
      <c r="F29" s="204">
        <v>-3.2445004360887699</v>
      </c>
    </row>
    <row r="30" spans="1:7" ht="15.6" customHeight="1" x14ac:dyDescent="0.25">
      <c r="A30" s="202" t="s">
        <v>179</v>
      </c>
      <c r="B30" s="203">
        <v>365</v>
      </c>
      <c r="C30" s="203">
        <v>330</v>
      </c>
      <c r="D30" s="203">
        <v>1309</v>
      </c>
      <c r="E30" s="203">
        <v>809</v>
      </c>
      <c r="F30" s="204">
        <v>-38.19709702062643</v>
      </c>
    </row>
    <row r="31" spans="1:7" ht="15.6" customHeight="1" x14ac:dyDescent="0.25">
      <c r="A31" s="202" t="s">
        <v>180</v>
      </c>
      <c r="B31" s="203">
        <v>11893</v>
      </c>
      <c r="C31" s="203">
        <v>24294</v>
      </c>
      <c r="D31" s="203">
        <v>39186</v>
      </c>
      <c r="E31" s="203">
        <v>43236</v>
      </c>
      <c r="F31" s="204">
        <v>10.335323840147</v>
      </c>
    </row>
    <row r="32" spans="1:7" ht="15.6" customHeight="1" x14ac:dyDescent="0.25">
      <c r="A32" s="202" t="s">
        <v>181</v>
      </c>
      <c r="B32" s="203">
        <v>37591</v>
      </c>
      <c r="C32" s="203">
        <v>28803</v>
      </c>
      <c r="D32" s="203">
        <v>88928</v>
      </c>
      <c r="E32" s="203">
        <v>55111</v>
      </c>
      <c r="F32" s="204">
        <v>-38.027392947103273</v>
      </c>
    </row>
    <row r="33" spans="1:6" ht="15.6" customHeight="1" x14ac:dyDescent="0.25">
      <c r="A33" s="202" t="s">
        <v>182</v>
      </c>
      <c r="B33" s="203">
        <v>66274</v>
      </c>
      <c r="C33" s="203">
        <v>59364</v>
      </c>
      <c r="D33" s="203">
        <v>122075</v>
      </c>
      <c r="E33" s="203">
        <v>93445</v>
      </c>
      <c r="F33" s="204">
        <v>-23.452795412656162</v>
      </c>
    </row>
    <row r="34" spans="1:6" ht="15.6" customHeight="1" x14ac:dyDescent="0.25">
      <c r="A34" s="202" t="s">
        <v>183</v>
      </c>
      <c r="B34" s="203">
        <v>11</v>
      </c>
      <c r="C34" s="203">
        <v>2</v>
      </c>
      <c r="D34" s="203">
        <v>16</v>
      </c>
      <c r="E34" s="203">
        <v>5</v>
      </c>
      <c r="F34" s="204">
        <v>-68.75</v>
      </c>
    </row>
    <row r="35" spans="1:6" ht="15.6" customHeight="1" x14ac:dyDescent="0.25">
      <c r="A35" s="170" t="s">
        <v>153</v>
      </c>
      <c r="B35" s="90">
        <f>SUM(B7:B34)</f>
        <v>317573</v>
      </c>
      <c r="C35" s="91">
        <f>SUM(C7:C34)</f>
        <v>293473</v>
      </c>
      <c r="D35" s="90">
        <f>SUM(D7:D34)</f>
        <v>594316</v>
      </c>
      <c r="E35" s="92">
        <f>SUM(E7:E34)</f>
        <v>492505</v>
      </c>
      <c r="F35" s="154">
        <f>E35*100/D35-100</f>
        <v>-17.130785642654743</v>
      </c>
    </row>
    <row r="36" spans="1:6" ht="15.6" customHeight="1" x14ac:dyDescent="0.25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4C816-CEAE-41BF-9A9C-7365434D15F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3A4D-2D74-40BD-A27D-C9579873B0F5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 x14ac:dyDescent="0.3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27" ht="15.6" customHeight="1" x14ac:dyDescent="0.25">
      <c r="A7" s="236" t="s">
        <v>18</v>
      </c>
      <c r="B7" s="237">
        <v>709712</v>
      </c>
      <c r="C7" s="237">
        <v>829972</v>
      </c>
      <c r="D7" s="237">
        <v>1509096</v>
      </c>
      <c r="E7" s="237">
        <v>1314957</v>
      </c>
      <c r="F7" s="238">
        <v>-12.86458913150655</v>
      </c>
      <c r="G7" s="20"/>
    </row>
    <row r="8" spans="1:27" s="47" customFormat="1" ht="15.6" customHeight="1" x14ac:dyDescent="0.2">
      <c r="A8" s="236" t="s">
        <v>11</v>
      </c>
      <c r="B8" s="237">
        <v>43773</v>
      </c>
      <c r="C8" s="237">
        <v>46453</v>
      </c>
      <c r="D8" s="237">
        <v>103085</v>
      </c>
      <c r="E8" s="237">
        <v>125219</v>
      </c>
      <c r="F8" s="238">
        <v>21.47160110588349</v>
      </c>
      <c r="G8" s="239"/>
    </row>
    <row r="9" spans="1:27" ht="15.6" customHeight="1" x14ac:dyDescent="0.25">
      <c r="A9" s="236" t="s">
        <v>8</v>
      </c>
      <c r="B9" s="237">
        <v>80971</v>
      </c>
      <c r="C9" s="237">
        <v>78254</v>
      </c>
      <c r="D9" s="237">
        <v>160664</v>
      </c>
      <c r="E9" s="237">
        <v>147335</v>
      </c>
      <c r="F9" s="238">
        <v>-8.296195787481949</v>
      </c>
      <c r="G9" s="20"/>
    </row>
    <row r="10" spans="1:27" ht="15.6" customHeight="1" x14ac:dyDescent="0.25">
      <c r="A10" s="236" t="s">
        <v>10</v>
      </c>
      <c r="B10" s="237">
        <v>123323</v>
      </c>
      <c r="C10" s="237">
        <v>116622</v>
      </c>
      <c r="D10" s="237">
        <v>340911</v>
      </c>
      <c r="E10" s="237">
        <v>276330</v>
      </c>
      <c r="F10" s="238">
        <v>-18.943653915538079</v>
      </c>
    </row>
    <row r="11" spans="1:27" ht="15.6" customHeight="1" x14ac:dyDescent="0.25">
      <c r="A11" s="236" t="s">
        <v>9</v>
      </c>
      <c r="B11" s="237">
        <v>1520947</v>
      </c>
      <c r="C11" s="237">
        <v>1469695</v>
      </c>
      <c r="D11" s="237">
        <v>3147356</v>
      </c>
      <c r="E11" s="237">
        <v>2853407</v>
      </c>
      <c r="F11" s="238">
        <v>-9.3395535808469106</v>
      </c>
    </row>
    <row r="12" spans="1:27" ht="15.6" customHeight="1" x14ac:dyDescent="0.25">
      <c r="A12" s="236" t="s">
        <v>6</v>
      </c>
      <c r="B12" s="237">
        <v>101822</v>
      </c>
      <c r="C12" s="237">
        <v>70339</v>
      </c>
      <c r="D12" s="237">
        <v>220173</v>
      </c>
      <c r="E12" s="237">
        <v>194835</v>
      </c>
      <c r="F12" s="238">
        <v>-11.50822307912415</v>
      </c>
    </row>
    <row r="13" spans="1:27" ht="15.6" customHeight="1" x14ac:dyDescent="0.25">
      <c r="A13" s="236" t="s">
        <v>175</v>
      </c>
      <c r="B13" s="237">
        <v>12821</v>
      </c>
      <c r="C13" s="237">
        <v>5080</v>
      </c>
      <c r="D13" s="237">
        <v>85392</v>
      </c>
      <c r="E13" s="237">
        <v>21347</v>
      </c>
      <c r="F13" s="238">
        <v>-75.001171069889452</v>
      </c>
    </row>
    <row r="14" spans="1:27" ht="15.6" customHeight="1" x14ac:dyDescent="0.25">
      <c r="A14" s="236" t="s">
        <v>148</v>
      </c>
      <c r="B14" s="237">
        <v>1301453</v>
      </c>
      <c r="C14" s="237">
        <v>1183167</v>
      </c>
      <c r="D14" s="237">
        <v>2430016</v>
      </c>
      <c r="E14" s="237">
        <v>2518166</v>
      </c>
      <c r="F14" s="238">
        <v>3.6275481313703319</v>
      </c>
    </row>
    <row r="15" spans="1:27" ht="15.6" customHeight="1" x14ac:dyDescent="0.25">
      <c r="A15" s="236" t="s">
        <v>145</v>
      </c>
      <c r="B15" s="237">
        <v>1603548</v>
      </c>
      <c r="C15" s="237">
        <v>2057189</v>
      </c>
      <c r="D15" s="237">
        <v>3642570</v>
      </c>
      <c r="E15" s="237">
        <v>3651434</v>
      </c>
      <c r="F15" s="238">
        <v>0.2433446714819496</v>
      </c>
    </row>
    <row r="16" spans="1:27" ht="15.6" customHeight="1" x14ac:dyDescent="0.5">
      <c r="A16" s="236" t="s">
        <v>144</v>
      </c>
      <c r="B16" s="237">
        <v>2445832</v>
      </c>
      <c r="C16" s="237">
        <v>1757312</v>
      </c>
      <c r="D16" s="237">
        <v>4630447</v>
      </c>
      <c r="E16" s="237">
        <v>4005252</v>
      </c>
      <c r="F16" s="238">
        <v>-13.50182822522318</v>
      </c>
      <c r="G16" s="15"/>
    </row>
    <row r="17" spans="1:7" ht="15.6" customHeight="1" x14ac:dyDescent="0.35">
      <c r="A17" s="236" t="s">
        <v>150</v>
      </c>
      <c r="B17" s="237">
        <v>866154</v>
      </c>
      <c r="C17" s="237">
        <v>1024952</v>
      </c>
      <c r="D17" s="237">
        <v>1535787</v>
      </c>
      <c r="E17" s="237">
        <v>2099745</v>
      </c>
      <c r="F17" s="238">
        <v>36.72110780987208</v>
      </c>
      <c r="G17" s="16"/>
    </row>
    <row r="18" spans="1:7" ht="15.6" customHeight="1" x14ac:dyDescent="0.25">
      <c r="A18" s="236" t="s">
        <v>147</v>
      </c>
      <c r="B18" s="237">
        <v>315</v>
      </c>
      <c r="C18" s="237">
        <v>49670</v>
      </c>
      <c r="D18" s="237">
        <v>53590</v>
      </c>
      <c r="E18" s="237">
        <v>56795</v>
      </c>
      <c r="F18" s="238">
        <v>5.9805933942899827</v>
      </c>
    </row>
    <row r="19" spans="1:7" ht="15.6" customHeight="1" x14ac:dyDescent="0.25">
      <c r="A19" s="236" t="s">
        <v>143</v>
      </c>
      <c r="B19" s="237">
        <v>187964</v>
      </c>
      <c r="C19" s="237">
        <v>297327</v>
      </c>
      <c r="D19" s="237">
        <v>550564</v>
      </c>
      <c r="E19" s="237">
        <v>543126</v>
      </c>
      <c r="F19" s="238">
        <v>-1.350978269556308</v>
      </c>
    </row>
    <row r="20" spans="1:7" ht="15.6" customHeight="1" x14ac:dyDescent="0.25">
      <c r="A20" s="236" t="s">
        <v>142</v>
      </c>
      <c r="B20" s="237">
        <v>646913</v>
      </c>
      <c r="C20" s="237">
        <v>883780</v>
      </c>
      <c r="D20" s="237">
        <v>1371963</v>
      </c>
      <c r="E20" s="237">
        <v>1844731</v>
      </c>
      <c r="F20" s="238">
        <v>34.459238332229063</v>
      </c>
    </row>
    <row r="21" spans="1:7" ht="15.6" customHeight="1" x14ac:dyDescent="0.25">
      <c r="A21" s="236" t="s">
        <v>149</v>
      </c>
      <c r="B21" s="237">
        <v>1085719</v>
      </c>
      <c r="C21" s="237">
        <v>1173131</v>
      </c>
      <c r="D21" s="237">
        <v>2845726</v>
      </c>
      <c r="E21" s="237">
        <v>2667102</v>
      </c>
      <c r="F21" s="238">
        <v>-6.2769219524297162</v>
      </c>
    </row>
    <row r="22" spans="1:7" ht="15.6" customHeight="1" x14ac:dyDescent="0.25">
      <c r="A22" s="236" t="s">
        <v>146</v>
      </c>
      <c r="B22" s="237">
        <v>108388</v>
      </c>
      <c r="C22" s="237">
        <v>111075</v>
      </c>
      <c r="D22" s="237">
        <v>279004</v>
      </c>
      <c r="E22" s="237">
        <v>264392</v>
      </c>
      <c r="F22" s="238">
        <v>-5.2372009003455133</v>
      </c>
    </row>
    <row r="23" spans="1:7" ht="15.6" customHeight="1" x14ac:dyDescent="0.25">
      <c r="A23" s="236" t="s">
        <v>165</v>
      </c>
      <c r="B23" s="237">
        <v>81740</v>
      </c>
      <c r="C23" s="237">
        <v>107558</v>
      </c>
      <c r="D23" s="237">
        <v>278553</v>
      </c>
      <c r="E23" s="237">
        <v>201498</v>
      </c>
      <c r="F23" s="238">
        <v>-27.66259921810212</v>
      </c>
    </row>
    <row r="24" spans="1:7" ht="15.6" customHeight="1" x14ac:dyDescent="0.25">
      <c r="A24" s="236" t="s">
        <v>141</v>
      </c>
      <c r="B24" s="237">
        <v>42712</v>
      </c>
      <c r="C24" s="237">
        <v>171097</v>
      </c>
      <c r="D24" s="237">
        <v>283502</v>
      </c>
      <c r="E24" s="237">
        <v>295835</v>
      </c>
      <c r="F24" s="238">
        <v>4.3502338607840443</v>
      </c>
    </row>
    <row r="25" spans="1:7" ht="15.6" customHeight="1" x14ac:dyDescent="0.25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105690</v>
      </c>
      <c r="C26" s="237">
        <v>70694</v>
      </c>
      <c r="D26" s="237">
        <v>268458</v>
      </c>
      <c r="E26" s="237">
        <v>190484</v>
      </c>
      <c r="F26" s="238">
        <v>-29.045139276907381</v>
      </c>
    </row>
    <row r="27" spans="1:7" ht="15.6" customHeight="1" x14ac:dyDescent="0.25">
      <c r="A27" s="236" t="s">
        <v>173</v>
      </c>
      <c r="B27" s="237">
        <v>154784</v>
      </c>
      <c r="C27" s="237">
        <v>226292</v>
      </c>
      <c r="D27" s="237">
        <v>344518</v>
      </c>
      <c r="E27" s="237">
        <v>381815</v>
      </c>
      <c r="F27" s="238">
        <v>10.825849447634081</v>
      </c>
    </row>
    <row r="28" spans="1:7" ht="15.6" customHeight="1" x14ac:dyDescent="0.25">
      <c r="A28" s="236" t="s">
        <v>177</v>
      </c>
      <c r="B28" s="237">
        <v>67359</v>
      </c>
      <c r="C28" s="237">
        <v>81642</v>
      </c>
      <c r="D28" s="237">
        <v>131062</v>
      </c>
      <c r="E28" s="237">
        <v>180749</v>
      </c>
      <c r="F28" s="238">
        <v>37.911064992141121</v>
      </c>
    </row>
    <row r="29" spans="1:7" ht="15.6" customHeight="1" x14ac:dyDescent="0.25">
      <c r="A29" s="236" t="s">
        <v>178</v>
      </c>
      <c r="B29" s="237">
        <v>233889</v>
      </c>
      <c r="C29" s="237">
        <v>204680</v>
      </c>
      <c r="D29" s="237">
        <v>622273</v>
      </c>
      <c r="E29" s="237">
        <v>397066</v>
      </c>
      <c r="F29" s="238">
        <v>-36.191028696408168</v>
      </c>
    </row>
    <row r="30" spans="1:7" ht="15.6" customHeight="1" x14ac:dyDescent="0.25">
      <c r="A30" s="236" t="s">
        <v>179</v>
      </c>
      <c r="B30" s="237">
        <v>159710</v>
      </c>
      <c r="C30" s="237">
        <v>198130</v>
      </c>
      <c r="D30" s="237">
        <v>355206</v>
      </c>
      <c r="E30" s="237">
        <v>332253</v>
      </c>
      <c r="F30" s="238">
        <v>-6.461884089795773</v>
      </c>
    </row>
    <row r="31" spans="1:7" ht="15.6" customHeight="1" x14ac:dyDescent="0.25">
      <c r="A31" s="236" t="s">
        <v>180</v>
      </c>
      <c r="B31" s="237">
        <v>1758589</v>
      </c>
      <c r="C31" s="237">
        <v>1732515</v>
      </c>
      <c r="D31" s="237">
        <v>4137983</v>
      </c>
      <c r="E31" s="237">
        <v>3524885</v>
      </c>
      <c r="F31" s="238">
        <v>-14.816348931351341</v>
      </c>
    </row>
    <row r="32" spans="1:7" ht="15.6" customHeight="1" x14ac:dyDescent="0.25">
      <c r="A32" s="236" t="s">
        <v>181</v>
      </c>
      <c r="B32" s="237">
        <v>1285803</v>
      </c>
      <c r="C32" s="237">
        <v>1246417</v>
      </c>
      <c r="D32" s="237">
        <v>2599314</v>
      </c>
      <c r="E32" s="237">
        <v>2609564</v>
      </c>
      <c r="F32" s="238">
        <v>0.39433481295449718</v>
      </c>
    </row>
    <row r="33" spans="1:6" ht="15.6" customHeight="1" x14ac:dyDescent="0.25">
      <c r="A33" s="236" t="s">
        <v>182</v>
      </c>
      <c r="B33" s="237">
        <v>114434</v>
      </c>
      <c r="C33" s="237">
        <v>138184</v>
      </c>
      <c r="D33" s="237">
        <v>233201</v>
      </c>
      <c r="E33" s="237">
        <v>260405</v>
      </c>
      <c r="F33" s="238">
        <v>11.6654731326195</v>
      </c>
    </row>
    <row r="34" spans="1:6" ht="15.6" customHeight="1" x14ac:dyDescent="0.25">
      <c r="A34" s="236" t="s">
        <v>183</v>
      </c>
      <c r="B34" s="237">
        <v>53385</v>
      </c>
      <c r="C34" s="237">
        <v>106850</v>
      </c>
      <c r="D34" s="237">
        <v>108004</v>
      </c>
      <c r="E34" s="237">
        <v>140581</v>
      </c>
      <c r="F34" s="238">
        <v>30.162771749194459</v>
      </c>
    </row>
    <row r="35" spans="1:6" ht="15.6" customHeight="1" x14ac:dyDescent="0.25">
      <c r="A35" s="240" t="s">
        <v>153</v>
      </c>
      <c r="B35" s="241">
        <f>SUM(B7:B34)</f>
        <v>14897760</v>
      </c>
      <c r="C35" s="241">
        <f>SUM(C7:C34)</f>
        <v>15438077</v>
      </c>
      <c r="D35" s="241">
        <f>SUM(D7:D34)</f>
        <v>32268429</v>
      </c>
      <c r="E35" s="241">
        <f>SUM(E7:E34)</f>
        <v>31099308</v>
      </c>
      <c r="F35" s="242">
        <f>E35*100/D35-100</f>
        <v>-3.6231109980594312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22EA8-2CDC-46B6-A1F1-962F2DE66858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467023</v>
      </c>
      <c r="C7" s="237">
        <v>538825</v>
      </c>
      <c r="D7" s="237">
        <v>909156</v>
      </c>
      <c r="E7" s="237">
        <v>891865</v>
      </c>
      <c r="F7" s="238">
        <v>-1.9018738258340731</v>
      </c>
      <c r="G7" s="20"/>
    </row>
    <row r="8" spans="1:14" s="47" customFormat="1" ht="15.6" customHeight="1" x14ac:dyDescent="0.2">
      <c r="A8" s="236" t="s">
        <v>11</v>
      </c>
      <c r="B8" s="237">
        <v>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 x14ac:dyDescent="0.25">
      <c r="A9" s="236" t="s">
        <v>8</v>
      </c>
      <c r="B9" s="237">
        <v>12221</v>
      </c>
      <c r="C9" s="237">
        <v>6000</v>
      </c>
      <c r="D9" s="237">
        <v>18621</v>
      </c>
      <c r="E9" s="237">
        <v>6000</v>
      </c>
      <c r="F9" s="238">
        <v>-67.778314805864341</v>
      </c>
      <c r="G9" s="20"/>
    </row>
    <row r="10" spans="1:14" ht="15.6" customHeight="1" x14ac:dyDescent="0.25">
      <c r="A10" s="236" t="s">
        <v>10</v>
      </c>
      <c r="B10" s="237">
        <v>8647</v>
      </c>
      <c r="C10" s="237">
        <v>30619</v>
      </c>
      <c r="D10" s="237">
        <v>32304</v>
      </c>
      <c r="E10" s="237">
        <v>57687</v>
      </c>
      <c r="F10" s="238">
        <v>78.575408618127796</v>
      </c>
    </row>
    <row r="11" spans="1:14" ht="15.6" customHeight="1" x14ac:dyDescent="0.25">
      <c r="A11" s="236" t="s">
        <v>9</v>
      </c>
      <c r="B11" s="237">
        <v>1028703</v>
      </c>
      <c r="C11" s="237">
        <v>975755</v>
      </c>
      <c r="D11" s="237">
        <v>2157887</v>
      </c>
      <c r="E11" s="237">
        <v>1843906</v>
      </c>
      <c r="F11" s="238">
        <v>-14.550391192865989</v>
      </c>
    </row>
    <row r="12" spans="1:14" ht="15.6" customHeight="1" x14ac:dyDescent="0.25">
      <c r="A12" s="236" t="s">
        <v>6</v>
      </c>
      <c r="B12" s="237">
        <v>6991</v>
      </c>
      <c r="C12" s="237">
        <v>9911</v>
      </c>
      <c r="D12" s="237">
        <v>6991</v>
      </c>
      <c r="E12" s="237">
        <v>9911</v>
      </c>
      <c r="F12" s="238">
        <v>41.767987412387363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62381</v>
      </c>
      <c r="E13" s="237">
        <v>9492</v>
      </c>
      <c r="F13" s="238">
        <v>-84.783828409291289</v>
      </c>
    </row>
    <row r="14" spans="1:14" ht="15.6" customHeight="1" x14ac:dyDescent="0.25">
      <c r="A14" s="236" t="s">
        <v>148</v>
      </c>
      <c r="B14" s="237">
        <v>519503</v>
      </c>
      <c r="C14" s="237">
        <v>406118</v>
      </c>
      <c r="D14" s="237">
        <v>851867</v>
      </c>
      <c r="E14" s="237">
        <v>881179</v>
      </c>
      <c r="F14" s="238">
        <v>3.440912724638935</v>
      </c>
    </row>
    <row r="15" spans="1:14" ht="15.6" customHeight="1" x14ac:dyDescent="0.25">
      <c r="A15" s="236" t="s">
        <v>145</v>
      </c>
      <c r="B15" s="237">
        <v>1195785</v>
      </c>
      <c r="C15" s="237">
        <v>1557144</v>
      </c>
      <c r="D15" s="237">
        <v>2814583</v>
      </c>
      <c r="E15" s="237">
        <v>2753615</v>
      </c>
      <c r="F15" s="238">
        <v>-2.166146814643596</v>
      </c>
    </row>
    <row r="16" spans="1:14" ht="15.6" customHeight="1" x14ac:dyDescent="0.5">
      <c r="A16" s="236" t="s">
        <v>144</v>
      </c>
      <c r="B16" s="237">
        <v>1984662</v>
      </c>
      <c r="C16" s="237">
        <v>1274018</v>
      </c>
      <c r="D16" s="237">
        <v>3580119</v>
      </c>
      <c r="E16" s="237">
        <v>3103373</v>
      </c>
      <c r="F16" s="238">
        <v>-13.31648473137345</v>
      </c>
      <c r="G16" s="15"/>
    </row>
    <row r="17" spans="1:7" ht="15.6" customHeight="1" x14ac:dyDescent="0.35">
      <c r="A17" s="236" t="s">
        <v>150</v>
      </c>
      <c r="B17" s="237">
        <v>493507</v>
      </c>
      <c r="C17" s="237">
        <v>503971</v>
      </c>
      <c r="D17" s="237">
        <v>893243</v>
      </c>
      <c r="E17" s="237">
        <v>1107273</v>
      </c>
      <c r="F17" s="238">
        <v>23.961005012073979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49605</v>
      </c>
      <c r="D18" s="237">
        <v>52922</v>
      </c>
      <c r="E18" s="237">
        <v>56595</v>
      </c>
      <c r="F18" s="238">
        <v>6.9404028570348828</v>
      </c>
    </row>
    <row r="19" spans="1:7" ht="15.6" customHeight="1" x14ac:dyDescent="0.25">
      <c r="A19" s="236" t="s">
        <v>143</v>
      </c>
      <c r="B19" s="237">
        <v>99549</v>
      </c>
      <c r="C19" s="237">
        <v>87545</v>
      </c>
      <c r="D19" s="237">
        <v>264839</v>
      </c>
      <c r="E19" s="237">
        <v>258702</v>
      </c>
      <c r="F19" s="238">
        <v>-2.3172568994747711</v>
      </c>
    </row>
    <row r="20" spans="1:7" ht="15.6" customHeight="1" x14ac:dyDescent="0.25">
      <c r="A20" s="236" t="s">
        <v>142</v>
      </c>
      <c r="B20" s="237">
        <v>73139</v>
      </c>
      <c r="C20" s="237">
        <v>80199</v>
      </c>
      <c r="D20" s="237">
        <v>192677</v>
      </c>
      <c r="E20" s="237">
        <v>193551</v>
      </c>
      <c r="F20" s="238">
        <v>0.45360888948862049</v>
      </c>
    </row>
    <row r="21" spans="1:7" ht="15.6" customHeight="1" x14ac:dyDescent="0.25">
      <c r="A21" s="236" t="s">
        <v>149</v>
      </c>
      <c r="B21" s="237">
        <v>943142</v>
      </c>
      <c r="C21" s="237">
        <v>1081864</v>
      </c>
      <c r="D21" s="237">
        <v>2332820</v>
      </c>
      <c r="E21" s="237">
        <v>2170789</v>
      </c>
      <c r="F21" s="238">
        <v>-6.9457137713153969</v>
      </c>
    </row>
    <row r="22" spans="1:7" ht="15.6" customHeight="1" x14ac:dyDescent="0.25">
      <c r="A22" s="236" t="s">
        <v>146</v>
      </c>
      <c r="B22" s="237">
        <v>67380</v>
      </c>
      <c r="C22" s="237">
        <v>58273</v>
      </c>
      <c r="D22" s="237">
        <v>191392</v>
      </c>
      <c r="E22" s="237">
        <v>152350</v>
      </c>
      <c r="F22" s="238">
        <v>-20.39897174385554</v>
      </c>
    </row>
    <row r="23" spans="1:7" ht="15.6" customHeight="1" x14ac:dyDescent="0.25">
      <c r="A23" s="236" t="s">
        <v>165</v>
      </c>
      <c r="B23" s="237">
        <v>0</v>
      </c>
      <c r="C23" s="237">
        <v>0</v>
      </c>
      <c r="D23" s="237">
        <v>0</v>
      </c>
      <c r="E23" s="237">
        <v>6376</v>
      </c>
      <c r="F23" s="238"/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65620</v>
      </c>
      <c r="C26" s="237">
        <v>28885</v>
      </c>
      <c r="D26" s="237">
        <v>181862</v>
      </c>
      <c r="E26" s="237">
        <v>102307</v>
      </c>
      <c r="F26" s="238">
        <v>-43.744707525486348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17999</v>
      </c>
      <c r="C28" s="237">
        <v>33488</v>
      </c>
      <c r="D28" s="237">
        <v>50910</v>
      </c>
      <c r="E28" s="237">
        <v>68305</v>
      </c>
      <c r="F28" s="238">
        <v>34.16813985464546</v>
      </c>
    </row>
    <row r="29" spans="1:7" ht="15.6" customHeight="1" x14ac:dyDescent="0.25">
      <c r="A29" s="236" t="s">
        <v>178</v>
      </c>
      <c r="B29" s="237">
        <v>14463</v>
      </c>
      <c r="C29" s="237">
        <v>13262</v>
      </c>
      <c r="D29" s="237">
        <v>33989</v>
      </c>
      <c r="E29" s="237">
        <v>34892</v>
      </c>
      <c r="F29" s="238">
        <v>2.656741887081111</v>
      </c>
    </row>
    <row r="30" spans="1:7" ht="15.6" customHeight="1" x14ac:dyDescent="0.25">
      <c r="A30" s="236" t="s">
        <v>179</v>
      </c>
      <c r="B30" s="237">
        <v>35342</v>
      </c>
      <c r="C30" s="237">
        <v>42049</v>
      </c>
      <c r="D30" s="237">
        <v>91396</v>
      </c>
      <c r="E30" s="237">
        <v>60224</v>
      </c>
      <c r="F30" s="238">
        <v>-34.106525449691453</v>
      </c>
    </row>
    <row r="31" spans="1:7" ht="15.6" customHeight="1" x14ac:dyDescent="0.25">
      <c r="A31" s="236" t="s">
        <v>180</v>
      </c>
      <c r="B31" s="237">
        <v>1015105</v>
      </c>
      <c r="C31" s="237">
        <v>1059692</v>
      </c>
      <c r="D31" s="237">
        <v>2345572</v>
      </c>
      <c r="E31" s="237">
        <v>2219998</v>
      </c>
      <c r="F31" s="238">
        <v>-5.3536621344388493</v>
      </c>
    </row>
    <row r="32" spans="1:7" ht="15.6" customHeight="1" x14ac:dyDescent="0.25">
      <c r="A32" s="236" t="s">
        <v>181</v>
      </c>
      <c r="B32" s="237">
        <v>180933</v>
      </c>
      <c r="C32" s="237">
        <v>137706</v>
      </c>
      <c r="D32" s="237">
        <v>435951</v>
      </c>
      <c r="E32" s="237">
        <v>400135</v>
      </c>
      <c r="F32" s="238">
        <v>-8.2156022121752272</v>
      </c>
    </row>
    <row r="33" spans="1:6" ht="15.6" customHeight="1" x14ac:dyDescent="0.25">
      <c r="A33" s="236" t="s">
        <v>182</v>
      </c>
      <c r="B33" s="237">
        <v>6000</v>
      </c>
      <c r="C33" s="237">
        <v>2986</v>
      </c>
      <c r="D33" s="237">
        <v>6000</v>
      </c>
      <c r="E33" s="237">
        <v>2986</v>
      </c>
      <c r="F33" s="238">
        <v>-50.233333333333327</v>
      </c>
    </row>
    <row r="34" spans="1:6" ht="15.6" customHeight="1" x14ac:dyDescent="0.25">
      <c r="A34" s="236" t="s">
        <v>183</v>
      </c>
      <c r="B34" s="237">
        <v>20404</v>
      </c>
      <c r="C34" s="237">
        <v>44561</v>
      </c>
      <c r="D34" s="237">
        <v>28384</v>
      </c>
      <c r="E34" s="237">
        <v>53838</v>
      </c>
      <c r="F34" s="238">
        <v>89.677282976324676</v>
      </c>
    </row>
    <row r="35" spans="1:6" ht="15.6" customHeight="1" x14ac:dyDescent="0.25">
      <c r="A35" s="240" t="s">
        <v>153</v>
      </c>
      <c r="B35" s="241">
        <f>SUM(B7:B34)</f>
        <v>8256118</v>
      </c>
      <c r="C35" s="241">
        <f>SUM(C7:C34)</f>
        <v>8022476</v>
      </c>
      <c r="D35" s="241">
        <f>SUM(D7:D34)</f>
        <v>17539366</v>
      </c>
      <c r="E35" s="241">
        <f>SUM(E7:E34)</f>
        <v>16445349</v>
      </c>
      <c r="F35" s="242">
        <f>E35*100/D35-100</f>
        <v>-6.2374945593814459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95134-397A-450D-A817-BF8AA5EBD41F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231541</v>
      </c>
      <c r="C7" s="237">
        <v>279961</v>
      </c>
      <c r="D7" s="237">
        <v>564095</v>
      </c>
      <c r="E7" s="237">
        <v>400027</v>
      </c>
      <c r="F7" s="238">
        <v>-29.08517182389491</v>
      </c>
      <c r="G7" s="20"/>
    </row>
    <row r="8" spans="1:14" ht="15.6" customHeight="1" x14ac:dyDescent="0.25">
      <c r="A8" s="236" t="s">
        <v>11</v>
      </c>
      <c r="B8" s="237">
        <v>33298</v>
      </c>
      <c r="C8" s="237">
        <v>21963</v>
      </c>
      <c r="D8" s="237">
        <v>75378</v>
      </c>
      <c r="E8" s="237">
        <v>81842</v>
      </c>
      <c r="F8" s="238">
        <v>8.5754464167263649</v>
      </c>
    </row>
    <row r="9" spans="1:14" ht="15.6" customHeight="1" x14ac:dyDescent="0.25">
      <c r="A9" s="236" t="s">
        <v>8</v>
      </c>
      <c r="B9" s="237">
        <v>16238</v>
      </c>
      <c r="C9" s="237">
        <v>32645</v>
      </c>
      <c r="D9" s="237">
        <v>39716</v>
      </c>
      <c r="E9" s="237">
        <v>41446</v>
      </c>
      <c r="F9" s="238">
        <v>4.3559270822842109</v>
      </c>
    </row>
    <row r="10" spans="1:14" ht="15.6" customHeight="1" x14ac:dyDescent="0.25">
      <c r="A10" s="236" t="s">
        <v>10</v>
      </c>
      <c r="B10" s="237">
        <v>96025</v>
      </c>
      <c r="C10" s="237">
        <v>77961</v>
      </c>
      <c r="D10" s="237">
        <v>279166</v>
      </c>
      <c r="E10" s="237">
        <v>203293</v>
      </c>
      <c r="F10" s="238">
        <v>-27.17845296346977</v>
      </c>
    </row>
    <row r="11" spans="1:14" ht="15.6" customHeight="1" x14ac:dyDescent="0.25">
      <c r="A11" s="236" t="s">
        <v>9</v>
      </c>
      <c r="B11" s="237">
        <v>14473</v>
      </c>
      <c r="C11" s="237">
        <v>21636</v>
      </c>
      <c r="D11" s="237">
        <v>42624</v>
      </c>
      <c r="E11" s="237">
        <v>28315</v>
      </c>
      <c r="F11" s="238">
        <v>-33.570289039039039</v>
      </c>
    </row>
    <row r="12" spans="1:14" ht="15.6" customHeight="1" x14ac:dyDescent="0.25">
      <c r="A12" s="236" t="s">
        <v>6</v>
      </c>
      <c r="B12" s="237">
        <v>90068</v>
      </c>
      <c r="C12" s="237">
        <v>53703</v>
      </c>
      <c r="D12" s="237">
        <v>206904</v>
      </c>
      <c r="E12" s="237">
        <v>173456</v>
      </c>
      <c r="F12" s="238">
        <v>-16.165951359084399</v>
      </c>
    </row>
    <row r="13" spans="1:14" ht="15.6" customHeight="1" x14ac:dyDescent="0.25">
      <c r="A13" s="236" t="s">
        <v>175</v>
      </c>
      <c r="B13" s="237">
        <v>12805</v>
      </c>
      <c r="C13" s="237">
        <v>4900</v>
      </c>
      <c r="D13" s="237">
        <v>22985</v>
      </c>
      <c r="E13" s="237">
        <v>11540</v>
      </c>
      <c r="F13" s="238">
        <v>-49.793343484881447</v>
      </c>
    </row>
    <row r="14" spans="1:14" ht="15.6" customHeight="1" x14ac:dyDescent="0.25">
      <c r="A14" s="236" t="s">
        <v>148</v>
      </c>
      <c r="B14" s="237">
        <v>208946</v>
      </c>
      <c r="C14" s="237">
        <v>107185</v>
      </c>
      <c r="D14" s="237">
        <v>450866</v>
      </c>
      <c r="E14" s="237">
        <v>324473</v>
      </c>
      <c r="F14" s="238">
        <v>-28.033384642000058</v>
      </c>
    </row>
    <row r="15" spans="1:14" ht="15.6" customHeight="1" x14ac:dyDescent="0.25">
      <c r="A15" s="236" t="s">
        <v>145</v>
      </c>
      <c r="B15" s="237">
        <v>172248</v>
      </c>
      <c r="C15" s="237">
        <v>147351</v>
      </c>
      <c r="D15" s="237">
        <v>336725</v>
      </c>
      <c r="E15" s="237">
        <v>269824</v>
      </c>
      <c r="F15" s="238">
        <v>-19.8681416586235</v>
      </c>
    </row>
    <row r="16" spans="1:14" ht="15.6" customHeight="1" x14ac:dyDescent="0.5">
      <c r="A16" s="236" t="s">
        <v>144</v>
      </c>
      <c r="B16" s="237">
        <v>433374</v>
      </c>
      <c r="C16" s="237">
        <v>447301</v>
      </c>
      <c r="D16" s="237">
        <v>992120</v>
      </c>
      <c r="E16" s="237">
        <v>826460</v>
      </c>
      <c r="F16" s="238">
        <v>-16.697576906019439</v>
      </c>
      <c r="G16" s="15"/>
    </row>
    <row r="17" spans="1:7" ht="15.6" customHeight="1" x14ac:dyDescent="0.35">
      <c r="A17" s="236" t="s">
        <v>150</v>
      </c>
      <c r="B17" s="237">
        <v>356137</v>
      </c>
      <c r="C17" s="237">
        <v>513838</v>
      </c>
      <c r="D17" s="237">
        <v>611602</v>
      </c>
      <c r="E17" s="237">
        <v>980536</v>
      </c>
      <c r="F17" s="238">
        <v>60.322562712352152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86305</v>
      </c>
      <c r="C19" s="237">
        <v>205828</v>
      </c>
      <c r="D19" s="237">
        <v>275923</v>
      </c>
      <c r="E19" s="237">
        <v>276989</v>
      </c>
      <c r="F19" s="238">
        <v>0.38633966722599672</v>
      </c>
    </row>
    <row r="20" spans="1:7" ht="15.6" customHeight="1" x14ac:dyDescent="0.25">
      <c r="A20" s="236" t="s">
        <v>142</v>
      </c>
      <c r="B20" s="237">
        <v>530245</v>
      </c>
      <c r="C20" s="237">
        <v>771835</v>
      </c>
      <c r="D20" s="237">
        <v>1060379</v>
      </c>
      <c r="E20" s="237">
        <v>1578010</v>
      </c>
      <c r="F20" s="238">
        <v>48.815659306719567</v>
      </c>
    </row>
    <row r="21" spans="1:7" ht="15.6" customHeight="1" x14ac:dyDescent="0.25">
      <c r="A21" s="236" t="s">
        <v>149</v>
      </c>
      <c r="B21" s="237">
        <v>140491</v>
      </c>
      <c r="C21" s="237">
        <v>90636</v>
      </c>
      <c r="D21" s="237">
        <v>509872</v>
      </c>
      <c r="E21" s="237">
        <v>494176</v>
      </c>
      <c r="F21" s="238">
        <v>-3.0784196818024858</v>
      </c>
    </row>
    <row r="22" spans="1:7" ht="15.6" customHeight="1" x14ac:dyDescent="0.25">
      <c r="A22" s="236" t="s">
        <v>146</v>
      </c>
      <c r="B22" s="237">
        <v>9580</v>
      </c>
      <c r="C22" s="237">
        <v>19151</v>
      </c>
      <c r="D22" s="237">
        <v>25080</v>
      </c>
      <c r="E22" s="237">
        <v>46252</v>
      </c>
      <c r="F22" s="238">
        <v>84.417862838915482</v>
      </c>
    </row>
    <row r="23" spans="1:7" ht="15.6" customHeight="1" x14ac:dyDescent="0.25">
      <c r="A23" s="236" t="s">
        <v>165</v>
      </c>
      <c r="B23" s="237">
        <v>67081</v>
      </c>
      <c r="C23" s="237">
        <v>97260</v>
      </c>
      <c r="D23" s="237">
        <v>246088</v>
      </c>
      <c r="E23" s="237">
        <v>175611</v>
      </c>
      <c r="F23" s="238">
        <v>-28.638942167029679</v>
      </c>
    </row>
    <row r="24" spans="1:7" ht="15.6" customHeight="1" x14ac:dyDescent="0.25">
      <c r="A24" s="236" t="s">
        <v>141</v>
      </c>
      <c r="B24" s="237">
        <v>17086</v>
      </c>
      <c r="C24" s="237">
        <v>132877</v>
      </c>
      <c r="D24" s="237">
        <v>234191</v>
      </c>
      <c r="E24" s="237">
        <v>225873</v>
      </c>
      <c r="F24" s="238">
        <v>-3.5518017344816859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14810</v>
      </c>
      <c r="C26" s="237">
        <v>18917</v>
      </c>
      <c r="D26" s="237">
        <v>35785</v>
      </c>
      <c r="E26" s="237">
        <v>32890</v>
      </c>
      <c r="F26" s="238">
        <v>-8.0899818359647924</v>
      </c>
    </row>
    <row r="27" spans="1:7" ht="15.6" customHeight="1" x14ac:dyDescent="0.25">
      <c r="A27" s="236" t="s">
        <v>173</v>
      </c>
      <c r="B27" s="237">
        <v>55750</v>
      </c>
      <c r="C27" s="237">
        <v>73547</v>
      </c>
      <c r="D27" s="237">
        <v>127973</v>
      </c>
      <c r="E27" s="237">
        <v>164926</v>
      </c>
      <c r="F27" s="238">
        <v>28.875622201558141</v>
      </c>
    </row>
    <row r="28" spans="1:7" ht="15.6" customHeight="1" x14ac:dyDescent="0.25">
      <c r="A28" s="236" t="s">
        <v>177</v>
      </c>
      <c r="B28" s="237">
        <v>10643</v>
      </c>
      <c r="C28" s="237">
        <v>11597</v>
      </c>
      <c r="D28" s="237">
        <v>14946</v>
      </c>
      <c r="E28" s="237">
        <v>29956</v>
      </c>
      <c r="F28" s="238">
        <v>100.4282082162451</v>
      </c>
    </row>
    <row r="29" spans="1:7" ht="15.6" customHeight="1" x14ac:dyDescent="0.25">
      <c r="A29" s="236" t="s">
        <v>178</v>
      </c>
      <c r="B29" s="237">
        <v>158694</v>
      </c>
      <c r="C29" s="237">
        <v>103079</v>
      </c>
      <c r="D29" s="237">
        <v>467792</v>
      </c>
      <c r="E29" s="237">
        <v>227872</v>
      </c>
      <c r="F29" s="238">
        <v>-51.287751821322303</v>
      </c>
    </row>
    <row r="30" spans="1:7" ht="15.6" customHeight="1" x14ac:dyDescent="0.25">
      <c r="A30" s="236" t="s">
        <v>179</v>
      </c>
      <c r="B30" s="237">
        <v>108165</v>
      </c>
      <c r="C30" s="237">
        <v>151034</v>
      </c>
      <c r="D30" s="237">
        <v>239788</v>
      </c>
      <c r="E30" s="237">
        <v>248745</v>
      </c>
      <c r="F30" s="238">
        <v>3.735382921580737</v>
      </c>
    </row>
    <row r="31" spans="1:7" ht="15.6" customHeight="1" x14ac:dyDescent="0.25">
      <c r="A31" s="236" t="s">
        <v>180</v>
      </c>
      <c r="B31" s="237">
        <v>708788</v>
      </c>
      <c r="C31" s="237">
        <v>598058</v>
      </c>
      <c r="D31" s="237">
        <v>1670101</v>
      </c>
      <c r="E31" s="237">
        <v>1147657</v>
      </c>
      <c r="F31" s="238">
        <v>-31.28217994001561</v>
      </c>
    </row>
    <row r="32" spans="1:7" ht="15.6" customHeight="1" x14ac:dyDescent="0.25">
      <c r="A32" s="236" t="s">
        <v>181</v>
      </c>
      <c r="B32" s="237">
        <v>242312</v>
      </c>
      <c r="C32" s="237">
        <v>177652</v>
      </c>
      <c r="D32" s="237">
        <v>438823</v>
      </c>
      <c r="E32" s="237">
        <v>320922</v>
      </c>
      <c r="F32" s="238">
        <v>-26.86755252117597</v>
      </c>
    </row>
    <row r="33" spans="1:7" ht="15.6" customHeight="1" x14ac:dyDescent="0.25">
      <c r="A33" s="236" t="s">
        <v>182</v>
      </c>
      <c r="B33" s="237">
        <v>4165</v>
      </c>
      <c r="C33" s="237">
        <v>4420</v>
      </c>
      <c r="D33" s="237">
        <v>7670</v>
      </c>
      <c r="E33" s="237">
        <v>8766</v>
      </c>
      <c r="F33" s="238">
        <v>14.28943937418514</v>
      </c>
    </row>
    <row r="34" spans="1:7" ht="15.6" customHeight="1" x14ac:dyDescent="0.25">
      <c r="A34" s="236" t="s">
        <v>183</v>
      </c>
      <c r="B34" s="237">
        <v>13237</v>
      </c>
      <c r="C34" s="237">
        <v>31262</v>
      </c>
      <c r="D34" s="237">
        <v>34776</v>
      </c>
      <c r="E34" s="237">
        <v>36772</v>
      </c>
      <c r="F34" s="238">
        <v>5.7395905221992223</v>
      </c>
    </row>
    <row r="35" spans="1:7" s="47" customFormat="1" ht="15.6" customHeight="1" x14ac:dyDescent="0.2">
      <c r="A35" s="240" t="s">
        <v>153</v>
      </c>
      <c r="B35" s="241">
        <f>SUM(B7:B34)</f>
        <v>3832505</v>
      </c>
      <c r="C35" s="241">
        <f>SUM(C7:C34)</f>
        <v>4195597</v>
      </c>
      <c r="D35" s="241">
        <f>SUM(D7:D34)</f>
        <v>9011368</v>
      </c>
      <c r="E35" s="241">
        <f>SUM(E7:E34)</f>
        <v>8356629</v>
      </c>
      <c r="F35" s="242">
        <f>E35*100/D35-100</f>
        <v>-7.2657003908840494</v>
      </c>
      <c r="G35" s="239"/>
    </row>
    <row r="36" spans="1:7" ht="15.6" customHeight="1" x14ac:dyDescent="0.25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ED9B-5282-4AF3-9E45-C1A0D6E8DE4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11148</v>
      </c>
      <c r="C7" s="237">
        <v>11186</v>
      </c>
      <c r="D7" s="237">
        <v>35845</v>
      </c>
      <c r="E7" s="237">
        <v>23065</v>
      </c>
      <c r="F7" s="238">
        <v>-35.65350816013391</v>
      </c>
      <c r="G7" s="20"/>
    </row>
    <row r="8" spans="1:14" s="47" customFormat="1" ht="15.6" customHeight="1" x14ac:dyDescent="0.2">
      <c r="A8" s="236" t="s">
        <v>11</v>
      </c>
      <c r="B8" s="237">
        <v>10475</v>
      </c>
      <c r="C8" s="237">
        <v>24490</v>
      </c>
      <c r="D8" s="237">
        <v>24207</v>
      </c>
      <c r="E8" s="237">
        <v>43377</v>
      </c>
      <c r="F8" s="238">
        <v>79.191969265088602</v>
      </c>
      <c r="G8" s="239"/>
    </row>
    <row r="9" spans="1:14" ht="15.6" customHeight="1" x14ac:dyDescent="0.25">
      <c r="A9" s="236" t="s">
        <v>8</v>
      </c>
      <c r="B9" s="237">
        <v>52512</v>
      </c>
      <c r="C9" s="237">
        <v>39609</v>
      </c>
      <c r="D9" s="237">
        <v>102327</v>
      </c>
      <c r="E9" s="237">
        <v>99889</v>
      </c>
      <c r="F9" s="238">
        <v>-2.3825578781748651</v>
      </c>
      <c r="G9" s="243"/>
    </row>
    <row r="10" spans="1:14" ht="15.6" customHeight="1" x14ac:dyDescent="0.25">
      <c r="A10" s="236" t="s">
        <v>10</v>
      </c>
      <c r="B10" s="237">
        <v>18651</v>
      </c>
      <c r="C10" s="237">
        <v>8042</v>
      </c>
      <c r="D10" s="237">
        <v>29441</v>
      </c>
      <c r="E10" s="237">
        <v>15350</v>
      </c>
      <c r="F10" s="238">
        <v>-47.861825345606469</v>
      </c>
      <c r="G10" s="244"/>
    </row>
    <row r="11" spans="1:14" ht="15.6" customHeight="1" x14ac:dyDescent="0.25">
      <c r="A11" s="236" t="s">
        <v>9</v>
      </c>
      <c r="B11" s="237">
        <v>477771</v>
      </c>
      <c r="C11" s="237">
        <v>472304</v>
      </c>
      <c r="D11" s="237">
        <v>946845</v>
      </c>
      <c r="E11" s="237">
        <v>981186</v>
      </c>
      <c r="F11" s="238">
        <v>3.62688718850498</v>
      </c>
    </row>
    <row r="12" spans="1:14" ht="15.6" customHeight="1" x14ac:dyDescent="0.25">
      <c r="A12" s="236" t="s">
        <v>6</v>
      </c>
      <c r="B12" s="237">
        <v>4763</v>
      </c>
      <c r="C12" s="237">
        <v>6725</v>
      </c>
      <c r="D12" s="237">
        <v>6278</v>
      </c>
      <c r="E12" s="237">
        <v>11468</v>
      </c>
      <c r="F12" s="238">
        <v>82.669640012742917</v>
      </c>
    </row>
    <row r="13" spans="1:14" ht="15.6" customHeight="1" x14ac:dyDescent="0.25">
      <c r="A13" s="236" t="s">
        <v>175</v>
      </c>
      <c r="B13" s="237">
        <v>16</v>
      </c>
      <c r="C13" s="237">
        <v>180</v>
      </c>
      <c r="D13" s="237">
        <v>26</v>
      </c>
      <c r="E13" s="237">
        <v>315</v>
      </c>
      <c r="F13" s="238">
        <v>1111.538461538461</v>
      </c>
    </row>
    <row r="14" spans="1:14" ht="15.6" customHeight="1" x14ac:dyDescent="0.25">
      <c r="A14" s="236" t="s">
        <v>148</v>
      </c>
      <c r="B14" s="237">
        <v>573004</v>
      </c>
      <c r="C14" s="237">
        <v>669864</v>
      </c>
      <c r="D14" s="237">
        <v>1127283</v>
      </c>
      <c r="E14" s="237">
        <v>1312514</v>
      </c>
      <c r="F14" s="238">
        <v>16.431632518187541</v>
      </c>
    </row>
    <row r="15" spans="1:14" ht="15.6" customHeight="1" x14ac:dyDescent="0.25">
      <c r="A15" s="236" t="s">
        <v>145</v>
      </c>
      <c r="B15" s="237">
        <v>235515</v>
      </c>
      <c r="C15" s="237">
        <v>352694</v>
      </c>
      <c r="D15" s="237">
        <v>491262</v>
      </c>
      <c r="E15" s="237">
        <v>627995</v>
      </c>
      <c r="F15" s="238">
        <v>27.8330096771173</v>
      </c>
    </row>
    <row r="16" spans="1:14" ht="15.6" customHeight="1" x14ac:dyDescent="0.5">
      <c r="A16" s="236" t="s">
        <v>144</v>
      </c>
      <c r="B16" s="237">
        <v>27796</v>
      </c>
      <c r="C16" s="237">
        <v>35993</v>
      </c>
      <c r="D16" s="237">
        <v>58208</v>
      </c>
      <c r="E16" s="237">
        <v>75419</v>
      </c>
      <c r="F16" s="238">
        <v>29.568100604727871</v>
      </c>
      <c r="G16" s="15"/>
    </row>
    <row r="17" spans="1:7" ht="15.6" customHeight="1" x14ac:dyDescent="0.35">
      <c r="A17" s="236" t="s">
        <v>150</v>
      </c>
      <c r="B17" s="237">
        <v>16510</v>
      </c>
      <c r="C17" s="237">
        <v>7143</v>
      </c>
      <c r="D17" s="237">
        <v>30942</v>
      </c>
      <c r="E17" s="237">
        <v>11936</v>
      </c>
      <c r="F17" s="238">
        <v>-61.424600866136643</v>
      </c>
      <c r="G17" s="16"/>
    </row>
    <row r="18" spans="1:7" ht="15.6" customHeight="1" x14ac:dyDescent="0.25">
      <c r="A18" s="236" t="s">
        <v>147</v>
      </c>
      <c r="B18" s="237">
        <v>315</v>
      </c>
      <c r="C18" s="237">
        <v>65</v>
      </c>
      <c r="D18" s="237">
        <v>668</v>
      </c>
      <c r="E18" s="237">
        <v>200</v>
      </c>
      <c r="F18" s="238">
        <v>-70.059880239520965</v>
      </c>
    </row>
    <row r="19" spans="1:7" ht="15.6" customHeight="1" x14ac:dyDescent="0.25">
      <c r="A19" s="236" t="s">
        <v>143</v>
      </c>
      <c r="B19" s="237">
        <v>2110</v>
      </c>
      <c r="C19" s="237">
        <v>3954</v>
      </c>
      <c r="D19" s="237">
        <v>9802</v>
      </c>
      <c r="E19" s="237">
        <v>7435</v>
      </c>
      <c r="F19" s="238">
        <v>-24.148133034074679</v>
      </c>
    </row>
    <row r="20" spans="1:7" ht="15.6" customHeight="1" x14ac:dyDescent="0.25">
      <c r="A20" s="236" t="s">
        <v>142</v>
      </c>
      <c r="B20" s="237">
        <v>43529</v>
      </c>
      <c r="C20" s="237">
        <v>31746</v>
      </c>
      <c r="D20" s="237">
        <v>118907</v>
      </c>
      <c r="E20" s="237">
        <v>73170</v>
      </c>
      <c r="F20" s="238">
        <v>-38.464514284272582</v>
      </c>
    </row>
    <row r="21" spans="1:7" ht="15.6" customHeight="1" x14ac:dyDescent="0.25">
      <c r="A21" s="236" t="s">
        <v>149</v>
      </c>
      <c r="B21" s="237">
        <v>2086</v>
      </c>
      <c r="C21" s="237">
        <v>631</v>
      </c>
      <c r="D21" s="237">
        <v>3034</v>
      </c>
      <c r="E21" s="237">
        <v>2137</v>
      </c>
      <c r="F21" s="238">
        <v>-29.564930784442971</v>
      </c>
    </row>
    <row r="22" spans="1:7" ht="15.6" customHeight="1" x14ac:dyDescent="0.25">
      <c r="A22" s="236" t="s">
        <v>146</v>
      </c>
      <c r="B22" s="237">
        <v>31428</v>
      </c>
      <c r="C22" s="237">
        <v>33651</v>
      </c>
      <c r="D22" s="237">
        <v>62532</v>
      </c>
      <c r="E22" s="237">
        <v>65790</v>
      </c>
      <c r="F22" s="238">
        <v>5.2101324122049562</v>
      </c>
    </row>
    <row r="23" spans="1:7" ht="15.6" customHeight="1" x14ac:dyDescent="0.25">
      <c r="A23" s="236" t="s">
        <v>165</v>
      </c>
      <c r="B23" s="237">
        <v>14659</v>
      </c>
      <c r="C23" s="237">
        <v>10298</v>
      </c>
      <c r="D23" s="237">
        <v>32465</v>
      </c>
      <c r="E23" s="237">
        <v>19511</v>
      </c>
      <c r="F23" s="238">
        <v>-39.901432311720313</v>
      </c>
    </row>
    <row r="24" spans="1:7" ht="15.6" customHeight="1" x14ac:dyDescent="0.25">
      <c r="A24" s="236" t="s">
        <v>141</v>
      </c>
      <c r="B24" s="237">
        <v>25626</v>
      </c>
      <c r="C24" s="237">
        <v>38220</v>
      </c>
      <c r="D24" s="237">
        <v>49311</v>
      </c>
      <c r="E24" s="237">
        <v>69962</v>
      </c>
      <c r="F24" s="238">
        <v>41.879093914136803</v>
      </c>
    </row>
    <row r="25" spans="1:7" ht="15.6" customHeight="1" x14ac:dyDescent="0.25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25260</v>
      </c>
      <c r="C26" s="237">
        <v>22892</v>
      </c>
      <c r="D26" s="237">
        <v>50811</v>
      </c>
      <c r="E26" s="237">
        <v>55287</v>
      </c>
      <c r="F26" s="238">
        <v>8.8091161362697079</v>
      </c>
    </row>
    <row r="27" spans="1:7" ht="15.6" customHeight="1" x14ac:dyDescent="0.25">
      <c r="A27" s="236" t="s">
        <v>173</v>
      </c>
      <c r="B27" s="237">
        <v>99034</v>
      </c>
      <c r="C27" s="237">
        <v>152745</v>
      </c>
      <c r="D27" s="237">
        <v>216545</v>
      </c>
      <c r="E27" s="237">
        <v>216889</v>
      </c>
      <c r="F27" s="238">
        <v>0.15885843589092019</v>
      </c>
    </row>
    <row r="28" spans="1:7" ht="15.6" customHeight="1" x14ac:dyDescent="0.25">
      <c r="A28" s="236" t="s">
        <v>177</v>
      </c>
      <c r="B28" s="237">
        <v>38717</v>
      </c>
      <c r="C28" s="237">
        <v>36557</v>
      </c>
      <c r="D28" s="237">
        <v>65206</v>
      </c>
      <c r="E28" s="237">
        <v>82488</v>
      </c>
      <c r="F28" s="238">
        <v>26.50369597889765</v>
      </c>
    </row>
    <row r="29" spans="1:7" ht="15.6" customHeight="1" x14ac:dyDescent="0.25">
      <c r="A29" s="236" t="s">
        <v>178</v>
      </c>
      <c r="B29" s="237">
        <v>60732</v>
      </c>
      <c r="C29" s="237">
        <v>88339</v>
      </c>
      <c r="D29" s="237">
        <v>120492</v>
      </c>
      <c r="E29" s="237">
        <v>134302</v>
      </c>
      <c r="F29" s="238">
        <v>11.46134183182286</v>
      </c>
    </row>
    <row r="30" spans="1:7" ht="15.6" customHeight="1" x14ac:dyDescent="0.25">
      <c r="A30" s="236" t="s">
        <v>179</v>
      </c>
      <c r="B30" s="237">
        <v>16203</v>
      </c>
      <c r="C30" s="237">
        <v>5047</v>
      </c>
      <c r="D30" s="237">
        <v>24022</v>
      </c>
      <c r="E30" s="237">
        <v>23284</v>
      </c>
      <c r="F30" s="238">
        <v>-3.072183831487806</v>
      </c>
    </row>
    <row r="31" spans="1:7" ht="15.6" customHeight="1" x14ac:dyDescent="0.25">
      <c r="A31" s="236" t="s">
        <v>180</v>
      </c>
      <c r="B31" s="237">
        <v>34696</v>
      </c>
      <c r="C31" s="237">
        <v>74765</v>
      </c>
      <c r="D31" s="237">
        <v>122310</v>
      </c>
      <c r="E31" s="237">
        <v>157230</v>
      </c>
      <c r="F31" s="238">
        <v>28.55040470934512</v>
      </c>
    </row>
    <row r="32" spans="1:7" ht="15.6" customHeight="1" x14ac:dyDescent="0.25">
      <c r="A32" s="236" t="s">
        <v>181</v>
      </c>
      <c r="B32" s="237">
        <v>862558</v>
      </c>
      <c r="C32" s="237">
        <v>931059</v>
      </c>
      <c r="D32" s="237">
        <v>1724540</v>
      </c>
      <c r="E32" s="237">
        <v>1888507</v>
      </c>
      <c r="F32" s="238">
        <v>9.5078687650040052</v>
      </c>
    </row>
    <row r="33" spans="1:6" ht="15.6" customHeight="1" x14ac:dyDescent="0.25">
      <c r="A33" s="236" t="s">
        <v>182</v>
      </c>
      <c r="B33" s="237">
        <v>104269</v>
      </c>
      <c r="C33" s="237">
        <v>130778</v>
      </c>
      <c r="D33" s="237">
        <v>219531</v>
      </c>
      <c r="E33" s="237">
        <v>248653</v>
      </c>
      <c r="F33" s="238">
        <v>13.26555247322702</v>
      </c>
    </row>
    <row r="34" spans="1:6" ht="15.6" customHeight="1" x14ac:dyDescent="0.25">
      <c r="A34" s="236" t="s">
        <v>183</v>
      </c>
      <c r="B34" s="237">
        <v>19744</v>
      </c>
      <c r="C34" s="237">
        <v>31027</v>
      </c>
      <c r="D34" s="237">
        <v>44844</v>
      </c>
      <c r="E34" s="237">
        <v>49971</v>
      </c>
      <c r="F34" s="238">
        <v>11.43296762108643</v>
      </c>
    </row>
    <row r="35" spans="1:6" ht="15.6" customHeight="1" x14ac:dyDescent="0.25">
      <c r="A35" s="240" t="s">
        <v>153</v>
      </c>
      <c r="B35" s="241">
        <f>SUM(B7:B34)</f>
        <v>2809137</v>
      </c>
      <c r="C35" s="241">
        <f>SUM(C7:C34)</f>
        <v>3220004</v>
      </c>
      <c r="D35" s="241">
        <f>SUM(D7:D34)</f>
        <v>5717695</v>
      </c>
      <c r="E35" s="241">
        <f>SUM(E7:E34)</f>
        <v>6297330</v>
      </c>
      <c r="F35" s="242">
        <f>E35*100/D35-100</f>
        <v>10.137564175773633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72136-09A8-4EAE-8890-92971853D86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178858</v>
      </c>
      <c r="C7" s="237">
        <v>210212</v>
      </c>
      <c r="D7" s="237">
        <v>358714</v>
      </c>
      <c r="E7" s="237">
        <v>328007</v>
      </c>
      <c r="F7" s="238">
        <v>-8.5603015215464069</v>
      </c>
      <c r="G7" s="20"/>
    </row>
    <row r="8" spans="1:14" s="47" customFormat="1" ht="15.6" customHeight="1" x14ac:dyDescent="0.2">
      <c r="A8" s="236" t="s">
        <v>11</v>
      </c>
      <c r="B8" s="237">
        <v>125065</v>
      </c>
      <c r="C8" s="237">
        <v>60373</v>
      </c>
      <c r="D8" s="237">
        <v>177296</v>
      </c>
      <c r="E8" s="237">
        <v>67886</v>
      </c>
      <c r="F8" s="238">
        <v>-61.710360075805433</v>
      </c>
      <c r="G8" s="239"/>
    </row>
    <row r="9" spans="1:14" ht="15.6" customHeight="1" x14ac:dyDescent="0.25">
      <c r="A9" s="236" t="s">
        <v>8</v>
      </c>
      <c r="B9" s="237">
        <v>224370</v>
      </c>
      <c r="C9" s="237">
        <v>434866</v>
      </c>
      <c r="D9" s="237">
        <v>448059</v>
      </c>
      <c r="E9" s="237">
        <v>596386</v>
      </c>
      <c r="F9" s="238">
        <v>33.104345633052787</v>
      </c>
      <c r="G9" s="20"/>
    </row>
    <row r="10" spans="1:14" ht="15.6" customHeight="1" x14ac:dyDescent="0.25">
      <c r="A10" s="236" t="s">
        <v>10</v>
      </c>
      <c r="B10" s="237">
        <v>91975</v>
      </c>
      <c r="C10" s="237">
        <v>251720</v>
      </c>
      <c r="D10" s="237">
        <v>226662</v>
      </c>
      <c r="E10" s="237">
        <v>455838</v>
      </c>
      <c r="F10" s="238">
        <v>101.109140482304</v>
      </c>
    </row>
    <row r="11" spans="1:14" ht="15.6" customHeight="1" x14ac:dyDescent="0.25">
      <c r="A11" s="236" t="s">
        <v>9</v>
      </c>
      <c r="B11" s="237">
        <v>851305</v>
      </c>
      <c r="C11" s="237">
        <v>677567</v>
      </c>
      <c r="D11" s="237">
        <v>1554898</v>
      </c>
      <c r="E11" s="237">
        <v>1339477</v>
      </c>
      <c r="F11" s="238">
        <v>-13.854349288506381</v>
      </c>
    </row>
    <row r="12" spans="1:14" ht="15.6" customHeight="1" x14ac:dyDescent="0.25">
      <c r="A12" s="236" t="s">
        <v>6</v>
      </c>
      <c r="B12" s="237">
        <v>41062</v>
      </c>
      <c r="C12" s="237">
        <v>61171</v>
      </c>
      <c r="D12" s="237">
        <v>120725</v>
      </c>
      <c r="E12" s="237">
        <v>164212</v>
      </c>
      <c r="F12" s="238">
        <v>36.021536550010353</v>
      </c>
    </row>
    <row r="13" spans="1:14" ht="15.6" customHeight="1" x14ac:dyDescent="0.25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 x14ac:dyDescent="0.25">
      <c r="A14" s="236" t="s">
        <v>148</v>
      </c>
      <c r="B14" s="237">
        <v>973782</v>
      </c>
      <c r="C14" s="237">
        <v>944351</v>
      </c>
      <c r="D14" s="237">
        <v>1777842</v>
      </c>
      <c r="E14" s="237">
        <v>1782248</v>
      </c>
      <c r="F14" s="238">
        <v>0.24782854719373401</v>
      </c>
    </row>
    <row r="15" spans="1:14" ht="15.6" customHeight="1" x14ac:dyDescent="0.25">
      <c r="A15" s="236" t="s">
        <v>145</v>
      </c>
      <c r="B15" s="237">
        <v>523420</v>
      </c>
      <c r="C15" s="237">
        <v>590933</v>
      </c>
      <c r="D15" s="237">
        <v>1199844</v>
      </c>
      <c r="E15" s="237">
        <v>1202473</v>
      </c>
      <c r="F15" s="238">
        <v>0.2191118178696598</v>
      </c>
    </row>
    <row r="16" spans="1:14" ht="15.6" customHeight="1" x14ac:dyDescent="0.5">
      <c r="A16" s="236" t="s">
        <v>144</v>
      </c>
      <c r="B16" s="237">
        <v>754504</v>
      </c>
      <c r="C16" s="237">
        <v>486636</v>
      </c>
      <c r="D16" s="237">
        <v>1301985</v>
      </c>
      <c r="E16" s="237">
        <v>1103110</v>
      </c>
      <c r="F16" s="238">
        <v>-15.27475354938805</v>
      </c>
      <c r="G16" s="15"/>
    </row>
    <row r="17" spans="1:7" ht="15.6" customHeight="1" x14ac:dyDescent="0.35">
      <c r="A17" s="236" t="s">
        <v>150</v>
      </c>
      <c r="B17" s="237">
        <v>248732</v>
      </c>
      <c r="C17" s="237">
        <v>242823</v>
      </c>
      <c r="D17" s="237">
        <v>518957</v>
      </c>
      <c r="E17" s="237">
        <v>474111</v>
      </c>
      <c r="F17" s="238">
        <v>-8.6415637519100841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7" ht="15.6" customHeight="1" x14ac:dyDescent="0.25">
      <c r="A19" s="236" t="s">
        <v>143</v>
      </c>
      <c r="B19" s="237">
        <v>103055</v>
      </c>
      <c r="C19" s="237">
        <v>140149</v>
      </c>
      <c r="D19" s="237">
        <v>207893</v>
      </c>
      <c r="E19" s="237">
        <v>261825</v>
      </c>
      <c r="F19" s="238">
        <v>25.942191415776382</v>
      </c>
    </row>
    <row r="20" spans="1:7" ht="15.6" customHeight="1" x14ac:dyDescent="0.25">
      <c r="A20" s="236" t="s">
        <v>142</v>
      </c>
      <c r="B20" s="237">
        <v>211132</v>
      </c>
      <c r="C20" s="237">
        <v>244906</v>
      </c>
      <c r="D20" s="237">
        <v>476371</v>
      </c>
      <c r="E20" s="237">
        <v>538613</v>
      </c>
      <c r="F20" s="238">
        <v>13.065866729922689</v>
      </c>
    </row>
    <row r="21" spans="1:7" ht="15.6" customHeight="1" x14ac:dyDescent="0.25">
      <c r="A21" s="236" t="s">
        <v>149</v>
      </c>
      <c r="B21" s="237">
        <v>493592</v>
      </c>
      <c r="C21" s="237">
        <v>407378</v>
      </c>
      <c r="D21" s="237">
        <v>1107640</v>
      </c>
      <c r="E21" s="237">
        <v>925591</v>
      </c>
      <c r="F21" s="238">
        <v>-16.435755299555812</v>
      </c>
    </row>
    <row r="22" spans="1:7" ht="15.6" customHeight="1" x14ac:dyDescent="0.25">
      <c r="A22" s="236" t="s">
        <v>146</v>
      </c>
      <c r="B22" s="237">
        <v>25140</v>
      </c>
      <c r="C22" s="237">
        <v>42286</v>
      </c>
      <c r="D22" s="237">
        <v>62603</v>
      </c>
      <c r="E22" s="237">
        <v>79795</v>
      </c>
      <c r="F22" s="238">
        <v>27.461942718400081</v>
      </c>
    </row>
    <row r="23" spans="1:7" ht="15.6" customHeight="1" x14ac:dyDescent="0.25">
      <c r="A23" s="236" t="s">
        <v>165</v>
      </c>
      <c r="B23" s="237">
        <v>33406</v>
      </c>
      <c r="C23" s="237">
        <v>33888</v>
      </c>
      <c r="D23" s="237">
        <v>73724</v>
      </c>
      <c r="E23" s="237">
        <v>58757</v>
      </c>
      <c r="F23" s="238">
        <v>-20.30139438988661</v>
      </c>
    </row>
    <row r="24" spans="1:7" ht="15.6" customHeight="1" x14ac:dyDescent="0.25">
      <c r="A24" s="236" t="s">
        <v>141</v>
      </c>
      <c r="B24" s="237">
        <v>56794</v>
      </c>
      <c r="C24" s="237">
        <v>43712</v>
      </c>
      <c r="D24" s="237">
        <v>110498</v>
      </c>
      <c r="E24" s="237">
        <v>90841</v>
      </c>
      <c r="F24" s="238">
        <v>-17.78946225271045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69804</v>
      </c>
      <c r="C26" s="237">
        <v>33552</v>
      </c>
      <c r="D26" s="237">
        <v>111341</v>
      </c>
      <c r="E26" s="237">
        <v>55416</v>
      </c>
      <c r="F26" s="238">
        <v>-50.228577074033822</v>
      </c>
    </row>
    <row r="27" spans="1:7" ht="15.6" customHeight="1" x14ac:dyDescent="0.25">
      <c r="A27" s="236" t="s">
        <v>173</v>
      </c>
      <c r="B27" s="237">
        <v>117807</v>
      </c>
      <c r="C27" s="237">
        <v>96966</v>
      </c>
      <c r="D27" s="237">
        <v>172340</v>
      </c>
      <c r="E27" s="237">
        <v>144376</v>
      </c>
      <c r="F27" s="238">
        <v>-16.226064755715441</v>
      </c>
    </row>
    <row r="28" spans="1:7" ht="15.6" customHeight="1" x14ac:dyDescent="0.25">
      <c r="A28" s="236" t="s">
        <v>177</v>
      </c>
      <c r="B28" s="237">
        <v>50266</v>
      </c>
      <c r="C28" s="237">
        <v>33938</v>
      </c>
      <c r="D28" s="237">
        <v>96114</v>
      </c>
      <c r="E28" s="237">
        <v>76779</v>
      </c>
      <c r="F28" s="238">
        <v>-20.11673637555403</v>
      </c>
    </row>
    <row r="29" spans="1:7" ht="15.6" customHeight="1" x14ac:dyDescent="0.25">
      <c r="A29" s="236" t="s">
        <v>178</v>
      </c>
      <c r="B29" s="237">
        <v>182867</v>
      </c>
      <c r="C29" s="237">
        <v>288533</v>
      </c>
      <c r="D29" s="237">
        <v>376878</v>
      </c>
      <c r="E29" s="237">
        <v>421293</v>
      </c>
      <c r="F29" s="238">
        <v>11.7849808160731</v>
      </c>
    </row>
    <row r="30" spans="1:7" ht="15.6" customHeight="1" x14ac:dyDescent="0.25">
      <c r="A30" s="236" t="s">
        <v>179</v>
      </c>
      <c r="B30" s="237">
        <v>50318</v>
      </c>
      <c r="C30" s="237">
        <v>78920</v>
      </c>
      <c r="D30" s="237">
        <v>105339</v>
      </c>
      <c r="E30" s="237">
        <v>131502</v>
      </c>
      <c r="F30" s="238">
        <v>24.836954973941271</v>
      </c>
    </row>
    <row r="31" spans="1:7" ht="15.6" customHeight="1" x14ac:dyDescent="0.25">
      <c r="A31" s="236" t="s">
        <v>180</v>
      </c>
      <c r="B31" s="237">
        <v>278304</v>
      </c>
      <c r="C31" s="237">
        <v>309644</v>
      </c>
      <c r="D31" s="237">
        <v>485892</v>
      </c>
      <c r="E31" s="237">
        <v>599641</v>
      </c>
      <c r="F31" s="238">
        <v>23.41034633210673</v>
      </c>
    </row>
    <row r="32" spans="1:7" ht="15.6" customHeight="1" x14ac:dyDescent="0.25">
      <c r="A32" s="236" t="s">
        <v>181</v>
      </c>
      <c r="B32" s="237">
        <v>1193914</v>
      </c>
      <c r="C32" s="237">
        <v>1204534</v>
      </c>
      <c r="D32" s="237">
        <v>2213707</v>
      </c>
      <c r="E32" s="237">
        <v>2306257</v>
      </c>
      <c r="F32" s="238">
        <v>4.1807700838457862</v>
      </c>
    </row>
    <row r="33" spans="1:6" ht="15.6" customHeight="1" x14ac:dyDescent="0.25">
      <c r="A33" s="236" t="s">
        <v>182</v>
      </c>
      <c r="B33" s="237">
        <v>176307</v>
      </c>
      <c r="C33" s="237">
        <v>173254</v>
      </c>
      <c r="D33" s="237">
        <v>314382</v>
      </c>
      <c r="E33" s="237">
        <v>279358</v>
      </c>
      <c r="F33" s="238">
        <v>-11.14058692927712</v>
      </c>
    </row>
    <row r="34" spans="1:6" ht="15.6" customHeight="1" x14ac:dyDescent="0.25">
      <c r="A34" s="236" t="s">
        <v>183</v>
      </c>
      <c r="B34" s="237">
        <v>21065</v>
      </c>
      <c r="C34" s="237">
        <v>21882</v>
      </c>
      <c r="D34" s="237">
        <v>42639</v>
      </c>
      <c r="E34" s="237">
        <v>51634</v>
      </c>
      <c r="F34" s="238">
        <v>21.095710499777201</v>
      </c>
    </row>
    <row r="35" spans="1:6" ht="15.6" customHeight="1" x14ac:dyDescent="0.25">
      <c r="A35" s="240" t="s">
        <v>153</v>
      </c>
      <c r="B35" s="241">
        <f>SUM(B7:B34)</f>
        <v>7077270</v>
      </c>
      <c r="C35" s="241">
        <f>SUM(C7:C34)</f>
        <v>7117309</v>
      </c>
      <c r="D35" s="241">
        <f>SUM(D7:D34)</f>
        <v>13643088</v>
      </c>
      <c r="E35" s="241">
        <f>SUM(E7:E34)</f>
        <v>13539194</v>
      </c>
      <c r="F35" s="242">
        <f>E35*100/D35-100</f>
        <v>-0.76151381564056919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1589B-B176-403B-A47B-C9E9FE07C9FD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132004</v>
      </c>
      <c r="C7" s="237">
        <v>157426</v>
      </c>
      <c r="D7" s="237">
        <v>283576</v>
      </c>
      <c r="E7" s="237">
        <v>221761</v>
      </c>
      <c r="F7" s="238">
        <v>-21.79838914435636</v>
      </c>
      <c r="G7" s="20"/>
    </row>
    <row r="8" spans="1:14" s="47" customFormat="1" ht="15.6" customHeight="1" x14ac:dyDescent="0.2">
      <c r="A8" s="236" t="s">
        <v>11</v>
      </c>
      <c r="B8" s="237">
        <v>4</v>
      </c>
      <c r="C8" s="237">
        <v>0</v>
      </c>
      <c r="D8" s="237">
        <v>5</v>
      </c>
      <c r="E8" s="237">
        <v>0</v>
      </c>
      <c r="F8" s="238">
        <v>-100</v>
      </c>
      <c r="G8" s="245"/>
    </row>
    <row r="9" spans="1:14" ht="15.6" customHeight="1" x14ac:dyDescent="0.25">
      <c r="A9" s="236" t="s">
        <v>8</v>
      </c>
      <c r="B9" s="237">
        <v>7117</v>
      </c>
      <c r="C9" s="237">
        <v>7091</v>
      </c>
      <c r="D9" s="237">
        <v>19228</v>
      </c>
      <c r="E9" s="237">
        <v>7091</v>
      </c>
      <c r="F9" s="238">
        <v>-63.121489494487207</v>
      </c>
      <c r="G9" s="246"/>
    </row>
    <row r="10" spans="1:14" ht="15.6" customHeight="1" x14ac:dyDescent="0.25">
      <c r="A10" s="236" t="s">
        <v>10</v>
      </c>
      <c r="B10" s="237">
        <v>250</v>
      </c>
      <c r="C10" s="237">
        <v>14720</v>
      </c>
      <c r="D10" s="237">
        <v>21253</v>
      </c>
      <c r="E10" s="237">
        <v>19832</v>
      </c>
      <c r="F10" s="238">
        <v>-6.6861149014256824</v>
      </c>
    </row>
    <row r="11" spans="1:14" ht="15.6" customHeight="1" x14ac:dyDescent="0.25">
      <c r="A11" s="236" t="s">
        <v>9</v>
      </c>
      <c r="B11" s="237">
        <v>420089</v>
      </c>
      <c r="C11" s="237">
        <v>188338</v>
      </c>
      <c r="D11" s="237">
        <v>743466</v>
      </c>
      <c r="E11" s="237">
        <v>425660</v>
      </c>
      <c r="F11" s="238">
        <v>-42.746541200270087</v>
      </c>
    </row>
    <row r="12" spans="1:14" ht="15.6" customHeight="1" x14ac:dyDescent="0.25">
      <c r="A12" s="236" t="s">
        <v>6</v>
      </c>
      <c r="B12" s="237">
        <v>0</v>
      </c>
      <c r="C12" s="237">
        <v>4009</v>
      </c>
      <c r="D12" s="237">
        <v>0</v>
      </c>
      <c r="E12" s="237">
        <v>4009</v>
      </c>
      <c r="F12" s="238"/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54716</v>
      </c>
      <c r="C14" s="237">
        <v>30891</v>
      </c>
      <c r="D14" s="237">
        <v>91277</v>
      </c>
      <c r="E14" s="237">
        <v>45994</v>
      </c>
      <c r="F14" s="238">
        <v>-49.610526200466708</v>
      </c>
    </row>
    <row r="15" spans="1:14" ht="15.6" customHeight="1" x14ac:dyDescent="0.25">
      <c r="A15" s="236" t="s">
        <v>145</v>
      </c>
      <c r="B15" s="237">
        <v>216503</v>
      </c>
      <c r="C15" s="237">
        <v>200387</v>
      </c>
      <c r="D15" s="237">
        <v>555862</v>
      </c>
      <c r="E15" s="237">
        <v>408661</v>
      </c>
      <c r="F15" s="238">
        <v>-26.48157276446312</v>
      </c>
    </row>
    <row r="16" spans="1:14" ht="15.6" customHeight="1" x14ac:dyDescent="0.5">
      <c r="A16" s="236" t="s">
        <v>144</v>
      </c>
      <c r="B16" s="237">
        <v>459641</v>
      </c>
      <c r="C16" s="237">
        <v>294913</v>
      </c>
      <c r="D16" s="237">
        <v>763590</v>
      </c>
      <c r="E16" s="237">
        <v>713876</v>
      </c>
      <c r="F16" s="238">
        <v>-6.5105619507851031</v>
      </c>
      <c r="G16" s="15"/>
    </row>
    <row r="17" spans="1:10" ht="15.6" customHeight="1" x14ac:dyDescent="0.35">
      <c r="A17" s="236" t="s">
        <v>150</v>
      </c>
      <c r="B17" s="237">
        <v>108526</v>
      </c>
      <c r="C17" s="237">
        <v>75909</v>
      </c>
      <c r="D17" s="237">
        <v>234736</v>
      </c>
      <c r="E17" s="237">
        <v>156504</v>
      </c>
      <c r="F17" s="238">
        <v>-33.327653193374687</v>
      </c>
      <c r="G17" s="16"/>
    </row>
    <row r="18" spans="1:10" ht="15.6" customHeight="1" x14ac:dyDescent="0.25">
      <c r="A18" s="236" t="s">
        <v>147</v>
      </c>
      <c r="B18" s="237">
        <v>0</v>
      </c>
      <c r="C18" s="237">
        <v>2997</v>
      </c>
      <c r="D18" s="237">
        <v>0</v>
      </c>
      <c r="E18" s="237">
        <v>2997</v>
      </c>
      <c r="F18" s="238"/>
    </row>
    <row r="19" spans="1:10" ht="15.6" customHeight="1" x14ac:dyDescent="0.25">
      <c r="A19" s="236" t="s">
        <v>143</v>
      </c>
      <c r="B19" s="237">
        <v>10769</v>
      </c>
      <c r="C19" s="237">
        <v>9313</v>
      </c>
      <c r="D19" s="237">
        <v>15637</v>
      </c>
      <c r="E19" s="237">
        <v>25020</v>
      </c>
      <c r="F19" s="238">
        <v>60.005116070857589</v>
      </c>
    </row>
    <row r="20" spans="1:10" ht="15.6" customHeight="1" x14ac:dyDescent="0.25">
      <c r="A20" s="236" t="s">
        <v>142</v>
      </c>
      <c r="B20" s="237">
        <v>3179</v>
      </c>
      <c r="C20" s="237">
        <v>3356</v>
      </c>
      <c r="D20" s="237">
        <v>7108</v>
      </c>
      <c r="E20" s="237">
        <v>10115</v>
      </c>
      <c r="F20" s="238">
        <v>42.304445694991557</v>
      </c>
      <c r="J20" s="247"/>
    </row>
    <row r="21" spans="1:10" ht="15.6" customHeight="1" x14ac:dyDescent="0.25">
      <c r="A21" s="236" t="s">
        <v>149</v>
      </c>
      <c r="B21" s="237">
        <v>355777</v>
      </c>
      <c r="C21" s="237">
        <v>227694</v>
      </c>
      <c r="D21" s="237">
        <v>814056</v>
      </c>
      <c r="E21" s="237">
        <v>565469</v>
      </c>
      <c r="F21" s="238">
        <v>-30.53684267421405</v>
      </c>
    </row>
    <row r="22" spans="1:10" ht="15.6" customHeight="1" x14ac:dyDescent="0.25">
      <c r="A22" s="236" t="s">
        <v>146</v>
      </c>
      <c r="B22" s="237">
        <v>6437</v>
      </c>
      <c r="C22" s="237">
        <v>26884</v>
      </c>
      <c r="D22" s="237">
        <v>27521</v>
      </c>
      <c r="E22" s="237">
        <v>44622</v>
      </c>
      <c r="F22" s="238">
        <v>62.138003706260662</v>
      </c>
    </row>
    <row r="23" spans="1:10" ht="15.6" customHeight="1" x14ac:dyDescent="0.25">
      <c r="A23" s="236" t="s">
        <v>165</v>
      </c>
      <c r="B23" s="237">
        <v>0</v>
      </c>
      <c r="C23" s="237">
        <v>0</v>
      </c>
      <c r="D23" s="237">
        <v>4216</v>
      </c>
      <c r="E23" s="237">
        <v>2709</v>
      </c>
      <c r="F23" s="238">
        <v>-35.744781783681219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41419</v>
      </c>
      <c r="C28" s="237">
        <v>23881</v>
      </c>
      <c r="D28" s="237">
        <v>70454</v>
      </c>
      <c r="E28" s="237">
        <v>53059</v>
      </c>
      <c r="F28" s="238">
        <v>-24.689868566724389</v>
      </c>
    </row>
    <row r="29" spans="1:10" ht="15.6" customHeight="1" x14ac:dyDescent="0.25">
      <c r="A29" s="236" t="s">
        <v>178</v>
      </c>
      <c r="B29" s="237">
        <v>0</v>
      </c>
      <c r="C29" s="237">
        <v>2304</v>
      </c>
      <c r="D29" s="237">
        <v>0</v>
      </c>
      <c r="E29" s="237">
        <v>2304</v>
      </c>
      <c r="F29" s="238"/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 x14ac:dyDescent="0.25">
      <c r="A31" s="236" t="s">
        <v>180</v>
      </c>
      <c r="B31" s="237">
        <v>242676</v>
      </c>
      <c r="C31" s="237">
        <v>251785</v>
      </c>
      <c r="D31" s="237">
        <v>406899</v>
      </c>
      <c r="E31" s="237">
        <v>482586</v>
      </c>
      <c r="F31" s="238">
        <v>18.600930452028631</v>
      </c>
    </row>
    <row r="32" spans="1:10" ht="15.6" customHeight="1" x14ac:dyDescent="0.25">
      <c r="A32" s="236" t="s">
        <v>181</v>
      </c>
      <c r="B32" s="237">
        <v>13334</v>
      </c>
      <c r="C32" s="237">
        <v>15519</v>
      </c>
      <c r="D32" s="237">
        <v>34258</v>
      </c>
      <c r="E32" s="237">
        <v>28195</v>
      </c>
      <c r="F32" s="238">
        <v>-17.698055928542232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2072441</v>
      </c>
      <c r="C35" s="241">
        <f>SUM(C7:C34)</f>
        <v>1537417</v>
      </c>
      <c r="D35" s="241">
        <f>SUM(D7:D34)</f>
        <v>4093142</v>
      </c>
      <c r="E35" s="241">
        <f>SUM(E7:E34)</f>
        <v>3220464</v>
      </c>
      <c r="F35" s="242">
        <f>E35*100/D35-100</f>
        <v>-21.320491690735381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2A0B3-892E-4A75-98B3-0246E991D99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43707</v>
      </c>
      <c r="C7" s="237">
        <v>46232</v>
      </c>
      <c r="D7" s="237">
        <v>66899</v>
      </c>
      <c r="E7" s="237">
        <v>96682</v>
      </c>
      <c r="F7" s="238">
        <v>44.519350065023389</v>
      </c>
      <c r="G7" s="20"/>
    </row>
    <row r="8" spans="1:14" s="47" customFormat="1" ht="15.6" customHeight="1" x14ac:dyDescent="0.2">
      <c r="A8" s="236" t="s">
        <v>11</v>
      </c>
      <c r="B8" s="237">
        <v>121272</v>
      </c>
      <c r="C8" s="237">
        <v>50774</v>
      </c>
      <c r="D8" s="237">
        <v>170970</v>
      </c>
      <c r="E8" s="237">
        <v>50774</v>
      </c>
      <c r="F8" s="238">
        <v>-70.30239223255542</v>
      </c>
      <c r="G8" s="239"/>
    </row>
    <row r="9" spans="1:14" ht="15.6" customHeight="1" x14ac:dyDescent="0.25">
      <c r="A9" s="236" t="s">
        <v>8</v>
      </c>
      <c r="B9" s="237">
        <v>190889</v>
      </c>
      <c r="C9" s="237">
        <v>384042</v>
      </c>
      <c r="D9" s="237">
        <v>376846</v>
      </c>
      <c r="E9" s="237">
        <v>508381</v>
      </c>
      <c r="F9" s="238">
        <v>34.904178364636998</v>
      </c>
      <c r="G9" s="20"/>
    </row>
    <row r="10" spans="1:14" ht="15.6" customHeight="1" x14ac:dyDescent="0.25">
      <c r="A10" s="236" t="s">
        <v>10</v>
      </c>
      <c r="B10" s="237">
        <v>40686</v>
      </c>
      <c r="C10" s="237">
        <v>125028</v>
      </c>
      <c r="D10" s="237">
        <v>91619</v>
      </c>
      <c r="E10" s="237">
        <v>231545</v>
      </c>
      <c r="F10" s="238">
        <v>152.7259629552822</v>
      </c>
    </row>
    <row r="11" spans="1:14" ht="15.6" customHeight="1" x14ac:dyDescent="0.25">
      <c r="A11" s="236" t="s">
        <v>9</v>
      </c>
      <c r="B11" s="237">
        <v>0</v>
      </c>
      <c r="C11" s="237">
        <v>5140</v>
      </c>
      <c r="D11" s="237">
        <v>0</v>
      </c>
      <c r="E11" s="237">
        <v>5140</v>
      </c>
      <c r="F11" s="238"/>
    </row>
    <row r="12" spans="1:14" ht="15.6" customHeight="1" x14ac:dyDescent="0.25">
      <c r="A12" s="236" t="s">
        <v>6</v>
      </c>
      <c r="B12" s="237">
        <v>24586</v>
      </c>
      <c r="C12" s="237">
        <v>40251</v>
      </c>
      <c r="D12" s="237">
        <v>87973</v>
      </c>
      <c r="E12" s="237">
        <v>129757</v>
      </c>
      <c r="F12" s="238">
        <v>47.496390938128741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145177</v>
      </c>
      <c r="C14" s="237">
        <v>81611</v>
      </c>
      <c r="D14" s="237">
        <v>221518</v>
      </c>
      <c r="E14" s="237">
        <v>171265</v>
      </c>
      <c r="F14" s="238">
        <v>-22.685741113588961</v>
      </c>
    </row>
    <row r="15" spans="1:14" ht="15.6" customHeight="1" x14ac:dyDescent="0.25">
      <c r="A15" s="236" t="s">
        <v>145</v>
      </c>
      <c r="B15" s="237">
        <v>75180</v>
      </c>
      <c r="C15" s="237">
        <v>139317</v>
      </c>
      <c r="D15" s="237">
        <v>188016</v>
      </c>
      <c r="E15" s="237">
        <v>326944</v>
      </c>
      <c r="F15" s="238">
        <v>73.89158369500467</v>
      </c>
    </row>
    <row r="16" spans="1:14" ht="15.6" customHeight="1" x14ac:dyDescent="0.5">
      <c r="A16" s="236" t="s">
        <v>144</v>
      </c>
      <c r="B16" s="237">
        <v>270187</v>
      </c>
      <c r="C16" s="237">
        <v>166902</v>
      </c>
      <c r="D16" s="237">
        <v>492976</v>
      </c>
      <c r="E16" s="237">
        <v>333468</v>
      </c>
      <c r="F16" s="238">
        <v>-32.356139041251502</v>
      </c>
      <c r="G16" s="15"/>
    </row>
    <row r="17" spans="1:7" ht="15.6" customHeight="1" x14ac:dyDescent="0.35">
      <c r="A17" s="236" t="s">
        <v>150</v>
      </c>
      <c r="B17" s="237">
        <v>86667</v>
      </c>
      <c r="C17" s="237">
        <v>102820</v>
      </c>
      <c r="D17" s="237">
        <v>190082</v>
      </c>
      <c r="E17" s="237">
        <v>189417</v>
      </c>
      <c r="F17" s="238">
        <v>-0.34984901253143619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66321</v>
      </c>
      <c r="C19" s="237">
        <v>90284</v>
      </c>
      <c r="D19" s="237">
        <v>120710</v>
      </c>
      <c r="E19" s="237">
        <v>151588</v>
      </c>
      <c r="F19" s="238">
        <v>25.580316460939439</v>
      </c>
    </row>
    <row r="20" spans="1:7" ht="15.6" customHeight="1" x14ac:dyDescent="0.25">
      <c r="A20" s="236" t="s">
        <v>142</v>
      </c>
      <c r="B20" s="237">
        <v>151616</v>
      </c>
      <c r="C20" s="237">
        <v>163145</v>
      </c>
      <c r="D20" s="237">
        <v>361282</v>
      </c>
      <c r="E20" s="237">
        <v>394049</v>
      </c>
      <c r="F20" s="238">
        <v>9.0696464257837306</v>
      </c>
    </row>
    <row r="21" spans="1:7" ht="15.6" customHeight="1" x14ac:dyDescent="0.25">
      <c r="A21" s="236" t="s">
        <v>149</v>
      </c>
      <c r="B21" s="237">
        <v>124753</v>
      </c>
      <c r="C21" s="237">
        <v>168623</v>
      </c>
      <c r="D21" s="237">
        <v>258164</v>
      </c>
      <c r="E21" s="237">
        <v>322834</v>
      </c>
      <c r="F21" s="238">
        <v>25.049968237244538</v>
      </c>
    </row>
    <row r="22" spans="1:7" ht="15.6" customHeight="1" x14ac:dyDescent="0.25">
      <c r="A22" s="236" t="s">
        <v>146</v>
      </c>
      <c r="B22" s="237">
        <v>183</v>
      </c>
      <c r="C22" s="237">
        <v>3</v>
      </c>
      <c r="D22" s="237">
        <v>191</v>
      </c>
      <c r="E22" s="237">
        <v>3</v>
      </c>
      <c r="F22" s="238">
        <v>-98.429319371727743</v>
      </c>
    </row>
    <row r="23" spans="1:7" ht="15.6" customHeight="1" x14ac:dyDescent="0.25">
      <c r="A23" s="236" t="s">
        <v>165</v>
      </c>
      <c r="B23" s="237">
        <v>16613</v>
      </c>
      <c r="C23" s="237">
        <v>24267</v>
      </c>
      <c r="D23" s="237">
        <v>38138</v>
      </c>
      <c r="E23" s="237">
        <v>35827</v>
      </c>
      <c r="F23" s="238">
        <v>-6.0595731291625148</v>
      </c>
    </row>
    <row r="24" spans="1:7" ht="15.6" customHeight="1" x14ac:dyDescent="0.25">
      <c r="A24" s="236" t="s">
        <v>141</v>
      </c>
      <c r="B24" s="237">
        <v>2904</v>
      </c>
      <c r="C24" s="237">
        <v>2596</v>
      </c>
      <c r="D24" s="237">
        <v>2904</v>
      </c>
      <c r="E24" s="237">
        <v>2596</v>
      </c>
      <c r="F24" s="238">
        <v>-10.606060606060611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65115</v>
      </c>
      <c r="C26" s="237">
        <v>25973</v>
      </c>
      <c r="D26" s="237">
        <v>102489</v>
      </c>
      <c r="E26" s="237">
        <v>41992</v>
      </c>
      <c r="F26" s="238">
        <v>-59.02779810516251</v>
      </c>
    </row>
    <row r="27" spans="1:7" ht="15.6" customHeight="1" x14ac:dyDescent="0.25">
      <c r="A27" s="236" t="s">
        <v>173</v>
      </c>
      <c r="B27" s="237">
        <v>2000</v>
      </c>
      <c r="C27" s="237">
        <v>5828</v>
      </c>
      <c r="D27" s="237">
        <v>4000</v>
      </c>
      <c r="E27" s="237">
        <v>5828</v>
      </c>
      <c r="F27" s="238">
        <v>45.699999999999989</v>
      </c>
    </row>
    <row r="28" spans="1:7" ht="15.6" customHeight="1" x14ac:dyDescent="0.25">
      <c r="A28" s="236" t="s">
        <v>177</v>
      </c>
      <c r="B28" s="237">
        <v>0</v>
      </c>
      <c r="C28" s="237">
        <v>491</v>
      </c>
      <c r="D28" s="237">
        <v>0</v>
      </c>
      <c r="E28" s="237">
        <v>1383</v>
      </c>
      <c r="F28" s="238"/>
    </row>
    <row r="29" spans="1:7" ht="15.6" customHeight="1" x14ac:dyDescent="0.25">
      <c r="A29" s="236" t="s">
        <v>178</v>
      </c>
      <c r="B29" s="237">
        <v>64172</v>
      </c>
      <c r="C29" s="237">
        <v>149796</v>
      </c>
      <c r="D29" s="237">
        <v>149458</v>
      </c>
      <c r="E29" s="237">
        <v>188942</v>
      </c>
      <c r="F29" s="238">
        <v>26.418124155281081</v>
      </c>
    </row>
    <row r="30" spans="1:7" ht="15.6" customHeight="1" x14ac:dyDescent="0.25">
      <c r="A30" s="236" t="s">
        <v>179</v>
      </c>
      <c r="B30" s="237">
        <v>35964</v>
      </c>
      <c r="C30" s="237">
        <v>37706</v>
      </c>
      <c r="D30" s="237">
        <v>68925</v>
      </c>
      <c r="E30" s="237">
        <v>78914</v>
      </c>
      <c r="F30" s="238">
        <v>14.492564381574169</v>
      </c>
    </row>
    <row r="31" spans="1:7" ht="15.6" customHeight="1" x14ac:dyDescent="0.25">
      <c r="A31" s="236" t="s">
        <v>180</v>
      </c>
      <c r="B31" s="237">
        <v>416</v>
      </c>
      <c r="C31" s="237">
        <v>5311</v>
      </c>
      <c r="D31" s="237">
        <v>416</v>
      </c>
      <c r="E31" s="237">
        <v>11996</v>
      </c>
      <c r="F31" s="238">
        <v>2783.6538461538462</v>
      </c>
    </row>
    <row r="32" spans="1:7" ht="15.6" customHeight="1" x14ac:dyDescent="0.25">
      <c r="A32" s="236" t="s">
        <v>181</v>
      </c>
      <c r="B32" s="237">
        <v>48828</v>
      </c>
      <c r="C32" s="237">
        <v>53502</v>
      </c>
      <c r="D32" s="237">
        <v>90407</v>
      </c>
      <c r="E32" s="237">
        <v>115098</v>
      </c>
      <c r="F32" s="238">
        <v>27.310938312298831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 x14ac:dyDescent="0.25">
      <c r="A34" s="236" t="s">
        <v>183</v>
      </c>
      <c r="B34" s="237">
        <v>0</v>
      </c>
      <c r="C34" s="237">
        <v>6203</v>
      </c>
      <c r="D34" s="237">
        <v>0</v>
      </c>
      <c r="E34" s="237">
        <v>9617</v>
      </c>
    </row>
    <row r="35" spans="1:6" ht="15.6" customHeight="1" x14ac:dyDescent="0.25">
      <c r="A35" s="240" t="s">
        <v>153</v>
      </c>
      <c r="B35" s="241">
        <f>SUM(B7:B34)</f>
        <v>1577236</v>
      </c>
      <c r="C35" s="241">
        <f>SUM(C7:C34)</f>
        <v>1875845</v>
      </c>
      <c r="D35" s="241">
        <f>SUM(D7:D34)</f>
        <v>3083983</v>
      </c>
      <c r="E35" s="241">
        <f>SUM(E7:E34)</f>
        <v>3404040</v>
      </c>
      <c r="F35" s="242">
        <f>E35*100/D35-100</f>
        <v>10.378040345877395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FD739-0D56-4C5C-8C94-6F0A6E55C398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0.25" x14ac:dyDescent="0.25">
      <c r="A2" s="93"/>
      <c r="B2" s="93"/>
      <c r="C2" s="96"/>
    </row>
    <row r="3" spans="1:15" ht="20.25" x14ac:dyDescent="0.25">
      <c r="A3" s="96"/>
      <c r="B3" s="96"/>
      <c r="C3" s="96"/>
    </row>
    <row r="4" spans="1:15" x14ac:dyDescent="0.25">
      <c r="A4" s="97" t="s">
        <v>51</v>
      </c>
      <c r="B4" s="45"/>
      <c r="N4" s="127" t="s">
        <v>172</v>
      </c>
    </row>
    <row r="5" spans="1:15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x14ac:dyDescent="0.2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x14ac:dyDescent="0.2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x14ac:dyDescent="0.2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 x14ac:dyDescent="0.2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 x14ac:dyDescent="0.2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 x14ac:dyDescent="0.2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 x14ac:dyDescent="0.2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 x14ac:dyDescent="0.2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 x14ac:dyDescent="0.2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 x14ac:dyDescent="0.2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 x14ac:dyDescent="0.2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 x14ac:dyDescent="0.25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 x14ac:dyDescent="0.25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 x14ac:dyDescent="0.25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 x14ac:dyDescent="0.25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 x14ac:dyDescent="0.25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 x14ac:dyDescent="0.25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 x14ac:dyDescent="0.25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 x14ac:dyDescent="0.25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 x14ac:dyDescent="0.25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 x14ac:dyDescent="0.25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5.5" x14ac:dyDescent="0.25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 x14ac:dyDescent="0.25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 x14ac:dyDescent="0.25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 x14ac:dyDescent="0.25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 x14ac:dyDescent="0.25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 x14ac:dyDescent="0.25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 x14ac:dyDescent="0.25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 x14ac:dyDescent="0.25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 x14ac:dyDescent="0.25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 x14ac:dyDescent="0.25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 x14ac:dyDescent="0.25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 x14ac:dyDescent="0.25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 x14ac:dyDescent="0.25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 x14ac:dyDescent="0.25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 x14ac:dyDescent="0.25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 x14ac:dyDescent="0.25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 x14ac:dyDescent="0.25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 x14ac:dyDescent="0.25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 x14ac:dyDescent="0.25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 x14ac:dyDescent="0.25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 x14ac:dyDescent="0.25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 x14ac:dyDescent="0.25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60771-1B4A-42DE-8D68-73F4249127F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 x14ac:dyDescent="0.25">
      <c r="A7" s="236" t="s">
        <v>18</v>
      </c>
      <c r="B7" s="237">
        <v>3147</v>
      </c>
      <c r="C7" s="237">
        <v>6554</v>
      </c>
      <c r="D7" s="237">
        <v>8239</v>
      </c>
      <c r="E7" s="237">
        <v>9564</v>
      </c>
      <c r="F7" s="238">
        <v>16.082048792329161</v>
      </c>
      <c r="G7" s="20"/>
    </row>
    <row r="8" spans="1:14" s="47" customFormat="1" ht="15.6" customHeight="1" x14ac:dyDescent="0.2">
      <c r="A8" s="236" t="s">
        <v>11</v>
      </c>
      <c r="B8" s="237">
        <v>3789</v>
      </c>
      <c r="C8" s="237">
        <v>9599</v>
      </c>
      <c r="D8" s="237">
        <v>6321</v>
      </c>
      <c r="E8" s="237">
        <v>17112</v>
      </c>
      <c r="F8" s="238">
        <v>170.7166587565259</v>
      </c>
    </row>
    <row r="9" spans="1:14" ht="15.6" customHeight="1" x14ac:dyDescent="0.25">
      <c r="A9" s="236" t="s">
        <v>8</v>
      </c>
      <c r="B9" s="237">
        <v>26364</v>
      </c>
      <c r="C9" s="237">
        <v>43733</v>
      </c>
      <c r="D9" s="237">
        <v>51985</v>
      </c>
      <c r="E9" s="237">
        <v>80914</v>
      </c>
      <c r="F9" s="238">
        <v>55.64874483023948</v>
      </c>
      <c r="G9" s="20"/>
    </row>
    <row r="10" spans="1:14" ht="15.6" customHeight="1" x14ac:dyDescent="0.25">
      <c r="A10" s="236" t="s">
        <v>10</v>
      </c>
      <c r="B10" s="237">
        <v>51039</v>
      </c>
      <c r="C10" s="237">
        <v>111972</v>
      </c>
      <c r="D10" s="237">
        <v>113790</v>
      </c>
      <c r="E10" s="237">
        <v>204461</v>
      </c>
      <c r="F10" s="238">
        <v>79.682748923455478</v>
      </c>
    </row>
    <row r="11" spans="1:14" ht="15.6" customHeight="1" x14ac:dyDescent="0.25">
      <c r="A11" s="236" t="s">
        <v>9</v>
      </c>
      <c r="B11" s="237">
        <v>431216</v>
      </c>
      <c r="C11" s="237">
        <v>484089</v>
      </c>
      <c r="D11" s="237">
        <v>811432</v>
      </c>
      <c r="E11" s="237">
        <v>908677</v>
      </c>
      <c r="F11" s="238">
        <v>11.98436837590828</v>
      </c>
    </row>
    <row r="12" spans="1:14" ht="15.6" customHeight="1" x14ac:dyDescent="0.25">
      <c r="A12" s="236" t="s">
        <v>6</v>
      </c>
      <c r="B12" s="237">
        <v>16476</v>
      </c>
      <c r="C12" s="237">
        <v>16911</v>
      </c>
      <c r="D12" s="237">
        <v>32752</v>
      </c>
      <c r="E12" s="237">
        <v>30446</v>
      </c>
      <c r="F12" s="238">
        <v>-7.0407914020517808</v>
      </c>
    </row>
    <row r="13" spans="1:14" ht="15.6" customHeight="1" x14ac:dyDescent="0.25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 x14ac:dyDescent="0.25">
      <c r="A14" s="236" t="s">
        <v>148</v>
      </c>
      <c r="B14" s="237">
        <v>773889</v>
      </c>
      <c r="C14" s="237">
        <v>831849</v>
      </c>
      <c r="D14" s="237">
        <v>1465047</v>
      </c>
      <c r="E14" s="237">
        <v>1564989</v>
      </c>
      <c r="F14" s="238">
        <v>6.821760667063927</v>
      </c>
    </row>
    <row r="15" spans="1:14" ht="15.6" customHeight="1" x14ac:dyDescent="0.25">
      <c r="A15" s="236" t="s">
        <v>145</v>
      </c>
      <c r="B15" s="237">
        <v>231737</v>
      </c>
      <c r="C15" s="237">
        <v>251229</v>
      </c>
      <c r="D15" s="237">
        <v>455966</v>
      </c>
      <c r="E15" s="237">
        <v>466868</v>
      </c>
      <c r="F15" s="238">
        <v>2.3909677475952118</v>
      </c>
    </row>
    <row r="16" spans="1:14" ht="15.6" customHeight="1" x14ac:dyDescent="0.5">
      <c r="A16" s="236" t="s">
        <v>144</v>
      </c>
      <c r="B16" s="237">
        <v>24676</v>
      </c>
      <c r="C16" s="237">
        <v>24821</v>
      </c>
      <c r="D16" s="237">
        <v>45419</v>
      </c>
      <c r="E16" s="237">
        <v>55766</v>
      </c>
      <c r="F16" s="238">
        <v>22.78121491005966</v>
      </c>
      <c r="G16" s="15"/>
    </row>
    <row r="17" spans="1:8" ht="15.6" customHeight="1" x14ac:dyDescent="0.35">
      <c r="A17" s="236" t="s">
        <v>150</v>
      </c>
      <c r="B17" s="237">
        <v>53539</v>
      </c>
      <c r="C17" s="237">
        <v>64094</v>
      </c>
      <c r="D17" s="237">
        <v>94139</v>
      </c>
      <c r="E17" s="237">
        <v>128190</v>
      </c>
      <c r="F17" s="238">
        <v>36.170981208638302</v>
      </c>
      <c r="G17" s="16"/>
    </row>
    <row r="18" spans="1:8" ht="15.6" customHeight="1" x14ac:dyDescent="0.25">
      <c r="A18" s="236" t="s">
        <v>147</v>
      </c>
      <c r="B18" s="237">
        <v>0</v>
      </c>
      <c r="C18" s="237">
        <v>39</v>
      </c>
      <c r="D18" s="237">
        <v>0</v>
      </c>
      <c r="E18" s="237">
        <v>39</v>
      </c>
      <c r="F18" s="238"/>
    </row>
    <row r="19" spans="1:8" ht="15.6" customHeight="1" x14ac:dyDescent="0.25">
      <c r="A19" s="236" t="s">
        <v>143</v>
      </c>
      <c r="B19" s="237">
        <v>25965</v>
      </c>
      <c r="C19" s="237">
        <v>40552</v>
      </c>
      <c r="D19" s="237">
        <v>71546</v>
      </c>
      <c r="E19" s="237">
        <v>85217</v>
      </c>
      <c r="F19" s="238">
        <v>19.107986470242921</v>
      </c>
      <c r="H19" s="248"/>
    </row>
    <row r="20" spans="1:8" ht="15.6" customHeight="1" x14ac:dyDescent="0.25">
      <c r="A20" s="236" t="s">
        <v>142</v>
      </c>
      <c r="B20" s="237">
        <v>56337</v>
      </c>
      <c r="C20" s="237">
        <v>78405</v>
      </c>
      <c r="D20" s="237">
        <v>107981</v>
      </c>
      <c r="E20" s="237">
        <v>134449</v>
      </c>
      <c r="F20" s="238">
        <v>24.51171965438364</v>
      </c>
    </row>
    <row r="21" spans="1:8" ht="15.6" customHeight="1" x14ac:dyDescent="0.25">
      <c r="A21" s="236" t="s">
        <v>149</v>
      </c>
      <c r="B21" s="237">
        <v>13062</v>
      </c>
      <c r="C21" s="237">
        <v>11061</v>
      </c>
      <c r="D21" s="237">
        <v>35420</v>
      </c>
      <c r="E21" s="237">
        <v>37288</v>
      </c>
      <c r="F21" s="238">
        <v>5.273856578204402</v>
      </c>
    </row>
    <row r="22" spans="1:8" ht="15.6" customHeight="1" x14ac:dyDescent="0.25">
      <c r="A22" s="236" t="s">
        <v>146</v>
      </c>
      <c r="B22" s="237">
        <v>18520</v>
      </c>
      <c r="C22" s="237">
        <v>15399</v>
      </c>
      <c r="D22" s="237">
        <v>34891</v>
      </c>
      <c r="E22" s="237">
        <v>35170</v>
      </c>
      <c r="F22" s="238">
        <v>0.79963314321744861</v>
      </c>
    </row>
    <row r="23" spans="1:8" ht="15.6" customHeight="1" x14ac:dyDescent="0.25">
      <c r="A23" s="236" t="s">
        <v>165</v>
      </c>
      <c r="B23" s="237">
        <v>16793</v>
      </c>
      <c r="C23" s="237">
        <v>9621</v>
      </c>
      <c r="D23" s="237">
        <v>31370</v>
      </c>
      <c r="E23" s="237">
        <v>20221</v>
      </c>
      <c r="F23" s="238">
        <v>-35.540325151418557</v>
      </c>
    </row>
    <row r="24" spans="1:8" ht="15.6" customHeight="1" x14ac:dyDescent="0.25">
      <c r="A24" s="236" t="s">
        <v>141</v>
      </c>
      <c r="B24" s="237">
        <v>53890</v>
      </c>
      <c r="C24" s="237">
        <v>41116</v>
      </c>
      <c r="D24" s="237">
        <v>107594</v>
      </c>
      <c r="E24" s="237">
        <v>88245</v>
      </c>
      <c r="F24" s="238">
        <v>-17.98334479617823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4689</v>
      </c>
      <c r="C26" s="237">
        <v>7579</v>
      </c>
      <c r="D26" s="237">
        <v>8852</v>
      </c>
      <c r="E26" s="237">
        <v>13424</v>
      </c>
      <c r="F26" s="238">
        <v>51.649344780840487</v>
      </c>
    </row>
    <row r="27" spans="1:8" ht="15.6" customHeight="1" x14ac:dyDescent="0.25">
      <c r="A27" s="236" t="s">
        <v>173</v>
      </c>
      <c r="B27" s="237">
        <v>115807</v>
      </c>
      <c r="C27" s="237">
        <v>91138</v>
      </c>
      <c r="D27" s="237">
        <v>168340</v>
      </c>
      <c r="E27" s="237">
        <v>138548</v>
      </c>
      <c r="F27" s="238">
        <v>-17.697516930022569</v>
      </c>
    </row>
    <row r="28" spans="1:8" ht="15.6" customHeight="1" x14ac:dyDescent="0.25">
      <c r="A28" s="236" t="s">
        <v>177</v>
      </c>
      <c r="B28" s="237">
        <v>8847</v>
      </c>
      <c r="C28" s="237">
        <v>9566</v>
      </c>
      <c r="D28" s="237">
        <v>25660</v>
      </c>
      <c r="E28" s="237">
        <v>22337</v>
      </c>
      <c r="F28" s="238">
        <v>-12.95011691348402</v>
      </c>
    </row>
    <row r="29" spans="1:8" ht="15.6" customHeight="1" x14ac:dyDescent="0.25">
      <c r="A29" s="236" t="s">
        <v>178</v>
      </c>
      <c r="B29" s="237">
        <v>118695</v>
      </c>
      <c r="C29" s="237">
        <v>136433</v>
      </c>
      <c r="D29" s="237">
        <v>227420</v>
      </c>
      <c r="E29" s="237">
        <v>230047</v>
      </c>
      <c r="F29" s="238">
        <v>1.1551314748043211</v>
      </c>
    </row>
    <row r="30" spans="1:8" ht="15.6" customHeight="1" x14ac:dyDescent="0.25">
      <c r="A30" s="236" t="s">
        <v>179</v>
      </c>
      <c r="B30" s="237">
        <v>14354</v>
      </c>
      <c r="C30" s="237">
        <v>41214</v>
      </c>
      <c r="D30" s="237">
        <v>36414</v>
      </c>
      <c r="E30" s="237">
        <v>52588</v>
      </c>
      <c r="F30" s="238">
        <v>44.41698247926621</v>
      </c>
    </row>
    <row r="31" spans="1:8" ht="15.6" customHeight="1" x14ac:dyDescent="0.25">
      <c r="A31" s="236" t="s">
        <v>180</v>
      </c>
      <c r="B31" s="237">
        <v>35212</v>
      </c>
      <c r="C31" s="237">
        <v>52548</v>
      </c>
      <c r="D31" s="237">
        <v>78577</v>
      </c>
      <c r="E31" s="237">
        <v>105059</v>
      </c>
      <c r="F31" s="238">
        <v>33.701973860035373</v>
      </c>
    </row>
    <row r="32" spans="1:8" ht="15.6" customHeight="1" x14ac:dyDescent="0.25">
      <c r="A32" s="236" t="s">
        <v>181</v>
      </c>
      <c r="B32" s="237">
        <v>1131752</v>
      </c>
      <c r="C32" s="237">
        <v>1135513</v>
      </c>
      <c r="D32" s="237">
        <v>2089042</v>
      </c>
      <c r="E32" s="237">
        <v>2162964</v>
      </c>
      <c r="F32" s="238">
        <v>3.5385597800331401</v>
      </c>
    </row>
    <row r="33" spans="1:6" ht="15.6" customHeight="1" x14ac:dyDescent="0.25">
      <c r="A33" s="236" t="s">
        <v>182</v>
      </c>
      <c r="B33" s="237">
        <v>176307</v>
      </c>
      <c r="C33" s="237">
        <v>173254</v>
      </c>
      <c r="D33" s="237">
        <v>314382</v>
      </c>
      <c r="E33" s="237">
        <v>279358</v>
      </c>
      <c r="F33" s="238">
        <v>-11.14058692927712</v>
      </c>
    </row>
    <row r="34" spans="1:6" ht="15.6" customHeight="1" x14ac:dyDescent="0.25">
      <c r="A34" s="236" t="s">
        <v>183</v>
      </c>
      <c r="B34" s="237">
        <v>21065</v>
      </c>
      <c r="C34" s="237">
        <v>15679</v>
      </c>
      <c r="D34" s="237">
        <v>42639</v>
      </c>
      <c r="E34" s="237">
        <v>42017</v>
      </c>
      <c r="F34" s="238">
        <v>-1.4587584136588561</v>
      </c>
    </row>
    <row r="35" spans="1:6" ht="15.6" customHeight="1" x14ac:dyDescent="0.25">
      <c r="A35" s="240" t="s">
        <v>153</v>
      </c>
      <c r="B35" s="241">
        <f>SUM(B7:B34)</f>
        <v>3427593</v>
      </c>
      <c r="C35" s="241">
        <f>SUM(C7:C34)</f>
        <v>3704047</v>
      </c>
      <c r="D35" s="241">
        <f>SUM(D7:D34)</f>
        <v>6465963</v>
      </c>
      <c r="E35" s="241">
        <f>SUM(E7:E34)</f>
        <v>6914690</v>
      </c>
      <c r="F35" s="242">
        <f>E35*100/D35-100</f>
        <v>6.9398324735232819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3F340-114E-4944-A2CE-1E3D3E1CD592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D7B51-AD03-4E3B-B921-3FE5F5A1F92A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42578125" style="253"/>
    <col min="26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195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196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199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 x14ac:dyDescent="0.25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 x14ac:dyDescent="0.25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 x14ac:dyDescent="0.25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 x14ac:dyDescent="0.25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 x14ac:dyDescent="0.25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 x14ac:dyDescent="0.25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 x14ac:dyDescent="0.25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 x14ac:dyDescent="0.25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6FA24-28A4-4E79-8311-6C9A8B1A22E8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199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F8794-94C2-4DB7-BB36-8718F323F86D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5703125" style="253" customWidth="1"/>
    <col min="26" max="27" width="12.85546875" style="253" customWidth="1"/>
    <col min="28" max="28" width="12.85546875" style="53" customWidth="1"/>
    <col min="29" max="29" width="12.85546875" style="254" customWidth="1"/>
    <col min="30" max="31" width="12.85546875" style="53" customWidth="1"/>
    <col min="32" max="32" width="12.85546875" style="254" customWidth="1"/>
    <col min="33" max="34" width="12.85546875" style="53" customWidth="1"/>
    <col min="35" max="35" width="12.85546875" style="254" customWidth="1"/>
    <col min="36" max="41" width="12.85546875" style="53" customWidth="1"/>
    <col min="42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227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196</v>
      </c>
      <c r="AB1" s="53" t="s">
        <v>228</v>
      </c>
    </row>
    <row r="2" spans="1:42" ht="15" customHeight="1" x14ac:dyDescent="0.25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197</v>
      </c>
      <c r="AB2" s="53" t="s">
        <v>229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53" t="s">
        <v>230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231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232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199</v>
      </c>
      <c r="Z6" s="257" t="s">
        <v>200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F1CBE-ABDA-4B47-87DB-78983012198B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199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B0CF7-0327-4D6B-A3A4-E435BFBDD674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 x14ac:dyDescent="0.25">
      <c r="A2" s="93"/>
      <c r="B2" s="93"/>
      <c r="C2" s="96"/>
    </row>
    <row r="3" spans="1:15" ht="15" customHeight="1" x14ac:dyDescent="0.25">
      <c r="A3" s="96"/>
      <c r="B3" s="96"/>
      <c r="C3" s="96"/>
    </row>
    <row r="4" spans="1:15" ht="15" customHeight="1" x14ac:dyDescent="0.25">
      <c r="A4" s="97" t="s">
        <v>51</v>
      </c>
      <c r="B4" s="45"/>
      <c r="N4" s="127" t="s">
        <v>172</v>
      </c>
    </row>
    <row r="5" spans="1:15" ht="19.149999999999999" customHeight="1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 x14ac:dyDescent="0.25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 x14ac:dyDescent="0.25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 x14ac:dyDescent="0.25">
      <c r="A8" s="195" t="s">
        <v>90</v>
      </c>
      <c r="B8" s="196" t="s">
        <v>91</v>
      </c>
      <c r="C8" s="197">
        <v>11047411</v>
      </c>
      <c r="D8" s="198">
        <v>10303283</v>
      </c>
      <c r="E8" s="199">
        <v>-744128</v>
      </c>
      <c r="F8" s="200">
        <v>-6.7357682266007837</v>
      </c>
      <c r="G8" s="201">
        <v>0</v>
      </c>
      <c r="H8" s="198">
        <v>0</v>
      </c>
      <c r="I8" s="199">
        <v>0</v>
      </c>
      <c r="J8" s="200" t="s">
        <v>151</v>
      </c>
      <c r="K8" s="201">
        <v>284</v>
      </c>
      <c r="L8" s="198">
        <v>971</v>
      </c>
      <c r="M8" s="199">
        <v>687</v>
      </c>
      <c r="N8" s="200">
        <v>241.90140845070431</v>
      </c>
      <c r="O8" s="166"/>
    </row>
    <row r="9" spans="1:15" s="152" customFormat="1" ht="19.5" customHeight="1" x14ac:dyDescent="0.25">
      <c r="A9" s="195" t="s">
        <v>90</v>
      </c>
      <c r="B9" s="196" t="s">
        <v>92</v>
      </c>
      <c r="C9" s="197">
        <v>3222070</v>
      </c>
      <c r="D9" s="198">
        <v>1722886</v>
      </c>
      <c r="E9" s="199">
        <v>-1499184</v>
      </c>
      <c r="F9" s="200">
        <v>-46.528598075150448</v>
      </c>
      <c r="G9" s="201">
        <v>0</v>
      </c>
      <c r="H9" s="198">
        <v>0</v>
      </c>
      <c r="I9" s="199">
        <v>0</v>
      </c>
      <c r="J9" s="200" t="s">
        <v>151</v>
      </c>
      <c r="K9" s="201">
        <v>69839</v>
      </c>
      <c r="L9" s="198">
        <v>75094</v>
      </c>
      <c r="M9" s="199">
        <v>5255</v>
      </c>
      <c r="N9" s="200">
        <v>7.5244490900499699</v>
      </c>
      <c r="O9" s="166"/>
    </row>
    <row r="10" spans="1:15" s="152" customFormat="1" ht="19.5" customHeight="1" x14ac:dyDescent="0.25">
      <c r="A10" s="195" t="s">
        <v>90</v>
      </c>
      <c r="B10" s="196" t="s">
        <v>93</v>
      </c>
      <c r="C10" s="197">
        <v>3537595</v>
      </c>
      <c r="D10" s="198">
        <v>3368062</v>
      </c>
      <c r="E10" s="199">
        <v>-169533</v>
      </c>
      <c r="F10" s="200">
        <v>-4.7923235983768677</v>
      </c>
      <c r="G10" s="201">
        <v>0</v>
      </c>
      <c r="H10" s="198">
        <v>0</v>
      </c>
      <c r="I10" s="199">
        <v>0</v>
      </c>
      <c r="J10" s="200" t="s">
        <v>151</v>
      </c>
      <c r="K10" s="201">
        <v>3898</v>
      </c>
      <c r="L10" s="198">
        <v>7657</v>
      </c>
      <c r="M10" s="199">
        <v>3759</v>
      </c>
      <c r="N10" s="200">
        <v>96.434068753206759</v>
      </c>
      <c r="O10" s="166"/>
    </row>
    <row r="11" spans="1:15" s="152" customFormat="1" ht="19.5" customHeight="1" x14ac:dyDescent="0.25">
      <c r="A11" s="195" t="s">
        <v>90</v>
      </c>
      <c r="B11" s="196" t="s">
        <v>94</v>
      </c>
      <c r="C11" s="197">
        <v>2727978</v>
      </c>
      <c r="D11" s="198">
        <v>3195099</v>
      </c>
      <c r="E11" s="199">
        <v>467121</v>
      </c>
      <c r="F11" s="200">
        <v>17.123341903783679</v>
      </c>
      <c r="G11" s="201">
        <v>0</v>
      </c>
      <c r="H11" s="198">
        <v>0</v>
      </c>
      <c r="I11" s="199">
        <v>0</v>
      </c>
      <c r="J11" s="200" t="s">
        <v>151</v>
      </c>
      <c r="K11" s="201">
        <v>1809</v>
      </c>
      <c r="L11" s="198">
        <v>1531</v>
      </c>
      <c r="M11" s="199">
        <v>-278</v>
      </c>
      <c r="N11" s="200">
        <v>-15.36760641238253</v>
      </c>
      <c r="O11" s="166"/>
    </row>
    <row r="12" spans="1:15" s="152" customFormat="1" ht="19.5" customHeight="1" x14ac:dyDescent="0.25">
      <c r="A12" s="195" t="s">
        <v>90</v>
      </c>
      <c r="B12" s="196" t="s">
        <v>95</v>
      </c>
      <c r="C12" s="197">
        <v>1443416</v>
      </c>
      <c r="D12" s="198">
        <v>923106</v>
      </c>
      <c r="E12" s="199">
        <v>-520310</v>
      </c>
      <c r="F12" s="200">
        <v>-36.047127092951719</v>
      </c>
      <c r="G12" s="201">
        <v>0</v>
      </c>
      <c r="H12" s="198">
        <v>0</v>
      </c>
      <c r="I12" s="199">
        <v>0</v>
      </c>
      <c r="J12" s="200" t="s">
        <v>151</v>
      </c>
      <c r="K12" s="201">
        <v>52754</v>
      </c>
      <c r="L12" s="198">
        <v>57508</v>
      </c>
      <c r="M12" s="199">
        <v>4754</v>
      </c>
      <c r="N12" s="200">
        <v>9.0116389278538094</v>
      </c>
      <c r="O12" s="166"/>
    </row>
    <row r="13" spans="1:15" s="152" customFormat="1" ht="19.5" customHeight="1" x14ac:dyDescent="0.25">
      <c r="A13" s="195" t="s">
        <v>90</v>
      </c>
      <c r="B13" s="196" t="s">
        <v>96</v>
      </c>
      <c r="C13" s="197">
        <v>391551</v>
      </c>
      <c r="D13" s="198">
        <v>362066</v>
      </c>
      <c r="E13" s="199">
        <v>-29485</v>
      </c>
      <c r="F13" s="200">
        <v>-7.5303089508135628</v>
      </c>
      <c r="G13" s="201">
        <v>0</v>
      </c>
      <c r="H13" s="198">
        <v>0</v>
      </c>
      <c r="I13" s="199">
        <v>0</v>
      </c>
      <c r="J13" s="200" t="s">
        <v>151</v>
      </c>
      <c r="K13" s="201">
        <v>22234</v>
      </c>
      <c r="L13" s="198">
        <v>26139</v>
      </c>
      <c r="M13" s="199">
        <v>3905</v>
      </c>
      <c r="N13" s="200">
        <v>17.563191508500491</v>
      </c>
      <c r="O13" s="166"/>
    </row>
    <row r="14" spans="1:15" s="152" customFormat="1" ht="19.5" customHeight="1" x14ac:dyDescent="0.25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1805683</v>
      </c>
      <c r="H14" s="198">
        <v>1349382</v>
      </c>
      <c r="I14" s="199">
        <v>-456301</v>
      </c>
      <c r="J14" s="200">
        <v>-25.270271692207331</v>
      </c>
      <c r="K14" s="201">
        <v>53098</v>
      </c>
      <c r="L14" s="198">
        <v>47064</v>
      </c>
      <c r="M14" s="199">
        <v>-6034</v>
      </c>
      <c r="N14" s="200">
        <v>-11.3638931786508</v>
      </c>
      <c r="O14" s="166"/>
    </row>
    <row r="15" spans="1:15" s="152" customFormat="1" ht="19.5" customHeight="1" x14ac:dyDescent="0.25">
      <c r="A15" s="195" t="s">
        <v>90</v>
      </c>
      <c r="B15" s="196" t="s">
        <v>98</v>
      </c>
      <c r="C15" s="197">
        <v>2907894</v>
      </c>
      <c r="D15" s="198">
        <v>2655604</v>
      </c>
      <c r="E15" s="199">
        <v>-252290</v>
      </c>
      <c r="F15" s="200">
        <v>-8.6760383975481972</v>
      </c>
      <c r="G15" s="201">
        <v>0</v>
      </c>
      <c r="H15" s="198">
        <v>0</v>
      </c>
      <c r="I15" s="199">
        <v>0</v>
      </c>
      <c r="J15" s="200" t="s">
        <v>151</v>
      </c>
      <c r="K15" s="201">
        <v>176</v>
      </c>
      <c r="L15" s="198">
        <v>577</v>
      </c>
      <c r="M15" s="199">
        <v>401</v>
      </c>
      <c r="N15" s="200">
        <v>227.84090909090909</v>
      </c>
      <c r="O15" s="166"/>
    </row>
    <row r="16" spans="1:15" s="152" customFormat="1" ht="19.5" customHeight="1" x14ac:dyDescent="0.25">
      <c r="A16" s="195" t="s">
        <v>90</v>
      </c>
      <c r="B16" s="196" t="s">
        <v>99</v>
      </c>
      <c r="C16" s="197">
        <v>695682</v>
      </c>
      <c r="D16" s="198">
        <v>597415</v>
      </c>
      <c r="E16" s="199">
        <v>-98267</v>
      </c>
      <c r="F16" s="200">
        <v>-14.125275628807421</v>
      </c>
      <c r="G16" s="201">
        <v>0</v>
      </c>
      <c r="H16" s="198">
        <v>0</v>
      </c>
      <c r="I16" s="199">
        <v>0</v>
      </c>
      <c r="J16" s="200" t="s">
        <v>151</v>
      </c>
      <c r="K16" s="201">
        <v>129403</v>
      </c>
      <c r="L16" s="198">
        <v>149396</v>
      </c>
      <c r="M16" s="199">
        <v>19993</v>
      </c>
      <c r="N16" s="200">
        <v>15.45018276237799</v>
      </c>
      <c r="O16" s="166"/>
    </row>
    <row r="17" spans="1:15" s="152" customFormat="1" ht="19.5" customHeight="1" x14ac:dyDescent="0.25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844237</v>
      </c>
      <c r="H17" s="198">
        <v>1282662</v>
      </c>
      <c r="I17" s="199">
        <v>438425</v>
      </c>
      <c r="J17" s="200">
        <v>51.931507384774648</v>
      </c>
      <c r="K17" s="201">
        <v>5117</v>
      </c>
      <c r="L17" s="198">
        <v>28160</v>
      </c>
      <c r="M17" s="199">
        <v>23043</v>
      </c>
      <c r="N17" s="200">
        <v>450.32245456322062</v>
      </c>
      <c r="O17" s="166"/>
    </row>
    <row r="18" spans="1:15" s="152" customFormat="1" ht="19.5" customHeight="1" x14ac:dyDescent="0.25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756493</v>
      </c>
      <c r="H18" s="198">
        <v>894371</v>
      </c>
      <c r="I18" s="199">
        <v>137878</v>
      </c>
      <c r="J18" s="200">
        <v>18.225945249989099</v>
      </c>
      <c r="K18" s="201">
        <v>320492</v>
      </c>
      <c r="L18" s="198">
        <v>342644</v>
      </c>
      <c r="M18" s="199">
        <v>22152</v>
      </c>
      <c r="N18" s="200">
        <v>6.9118729952697757</v>
      </c>
      <c r="O18" s="166"/>
    </row>
    <row r="19" spans="1:15" s="152" customFormat="1" ht="19.5" customHeight="1" x14ac:dyDescent="0.25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242886</v>
      </c>
      <c r="H19" s="198">
        <v>252681</v>
      </c>
      <c r="I19" s="199">
        <v>9795</v>
      </c>
      <c r="J19" s="200">
        <v>4.0327561078036638</v>
      </c>
      <c r="K19" s="201">
        <v>368950</v>
      </c>
      <c r="L19" s="198">
        <v>218133</v>
      </c>
      <c r="M19" s="199">
        <v>-150817</v>
      </c>
      <c r="N19" s="200">
        <v>-40.877354655102323</v>
      </c>
      <c r="O19" s="166"/>
    </row>
    <row r="20" spans="1:15" s="152" customFormat="1" ht="19.5" customHeight="1" x14ac:dyDescent="0.25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59393</v>
      </c>
      <c r="H20" s="198">
        <v>81709</v>
      </c>
      <c r="I20" s="199">
        <v>22316</v>
      </c>
      <c r="J20" s="200">
        <v>37.57345141683362</v>
      </c>
      <c r="K20" s="201">
        <v>2326247</v>
      </c>
      <c r="L20" s="198">
        <v>2334104</v>
      </c>
      <c r="M20" s="199">
        <v>7857</v>
      </c>
      <c r="N20" s="200">
        <v>0.33775433133283173</v>
      </c>
      <c r="O20" s="166"/>
    </row>
    <row r="21" spans="1:15" s="152" customFormat="1" ht="19.5" customHeight="1" x14ac:dyDescent="0.25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560584</v>
      </c>
      <c r="L21" s="198">
        <v>642290</v>
      </c>
      <c r="M21" s="199">
        <v>81706</v>
      </c>
      <c r="N21" s="200">
        <v>14.5751573359211</v>
      </c>
      <c r="O21" s="166"/>
    </row>
    <row r="22" spans="1:15" s="152" customFormat="1" ht="19.5" customHeight="1" x14ac:dyDescent="0.25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114125</v>
      </c>
      <c r="H22" s="198">
        <v>82212</v>
      </c>
      <c r="I22" s="199">
        <v>-31913</v>
      </c>
      <c r="J22" s="200">
        <v>-27.963198247535601</v>
      </c>
      <c r="K22" s="201">
        <v>64587</v>
      </c>
      <c r="L22" s="198">
        <v>45080</v>
      </c>
      <c r="M22" s="199">
        <v>-19507</v>
      </c>
      <c r="N22" s="200">
        <v>-30.202672364407711</v>
      </c>
      <c r="O22" s="166"/>
    </row>
    <row r="23" spans="1:15" s="152" customFormat="1" ht="19.5" customHeight="1" x14ac:dyDescent="0.25">
      <c r="A23" s="195" t="s">
        <v>106</v>
      </c>
      <c r="B23" s="196" t="s">
        <v>108</v>
      </c>
      <c r="C23" s="197">
        <v>11613</v>
      </c>
      <c r="D23" s="198">
        <v>11521</v>
      </c>
      <c r="E23" s="199">
        <v>-92</v>
      </c>
      <c r="F23" s="200">
        <v>-0.79221562042538096</v>
      </c>
      <c r="G23" s="201">
        <v>1740843</v>
      </c>
      <c r="H23" s="198">
        <v>2503770</v>
      </c>
      <c r="I23" s="199">
        <v>762927</v>
      </c>
      <c r="J23" s="200">
        <v>43.82514678233477</v>
      </c>
      <c r="K23" s="201">
        <v>605358</v>
      </c>
      <c r="L23" s="198">
        <v>431238</v>
      </c>
      <c r="M23" s="199">
        <v>-174120</v>
      </c>
      <c r="N23" s="200">
        <v>-28.763145114130811</v>
      </c>
      <c r="O23" s="166"/>
    </row>
    <row r="24" spans="1:15" s="152" customFormat="1" ht="19.5" customHeight="1" x14ac:dyDescent="0.25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113697</v>
      </c>
      <c r="H24" s="198">
        <v>33517</v>
      </c>
      <c r="I24" s="199">
        <v>-80180</v>
      </c>
      <c r="J24" s="200">
        <v>-70.520770117065538</v>
      </c>
      <c r="K24" s="201">
        <v>204</v>
      </c>
      <c r="L24" s="198">
        <v>10871</v>
      </c>
      <c r="M24" s="199">
        <v>10667</v>
      </c>
      <c r="N24" s="200">
        <v>5228.9215686274511</v>
      </c>
      <c r="O24" s="166"/>
    </row>
    <row r="25" spans="1:15" s="152" customFormat="1" ht="19.5" customHeight="1" x14ac:dyDescent="0.25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116711</v>
      </c>
      <c r="H25" s="198">
        <v>74293</v>
      </c>
      <c r="I25" s="199">
        <v>-42418</v>
      </c>
      <c r="J25" s="200">
        <v>-36.344474813856451</v>
      </c>
      <c r="K25" s="201">
        <v>29278</v>
      </c>
      <c r="L25" s="198">
        <v>31311</v>
      </c>
      <c r="M25" s="199">
        <v>2033</v>
      </c>
      <c r="N25" s="200">
        <v>6.9437803128628977</v>
      </c>
      <c r="O25" s="166"/>
    </row>
    <row r="26" spans="1:15" s="152" customFormat="1" ht="19.5" customHeight="1" x14ac:dyDescent="0.25">
      <c r="A26" s="195" t="s">
        <v>109</v>
      </c>
      <c r="B26" s="196" t="s">
        <v>112</v>
      </c>
      <c r="C26" s="197">
        <v>58298</v>
      </c>
      <c r="D26" s="198">
        <v>40090</v>
      </c>
      <c r="E26" s="199">
        <v>-18208</v>
      </c>
      <c r="F26" s="200">
        <v>-31.23263233730145</v>
      </c>
      <c r="G26" s="201">
        <v>564964</v>
      </c>
      <c r="H26" s="198">
        <v>642975</v>
      </c>
      <c r="I26" s="199">
        <v>78011</v>
      </c>
      <c r="J26" s="200">
        <v>13.808136447632069</v>
      </c>
      <c r="K26" s="201">
        <v>329231</v>
      </c>
      <c r="L26" s="198">
        <v>343284</v>
      </c>
      <c r="M26" s="199">
        <v>14053</v>
      </c>
      <c r="N26" s="200">
        <v>4.2684315875479513</v>
      </c>
      <c r="O26" s="166"/>
    </row>
    <row r="27" spans="1:15" s="152" customFormat="1" ht="19.5" customHeight="1" x14ac:dyDescent="0.25">
      <c r="A27" s="195" t="s">
        <v>113</v>
      </c>
      <c r="B27" s="196" t="s">
        <v>114</v>
      </c>
      <c r="C27" s="197">
        <v>2916302</v>
      </c>
      <c r="D27" s="198">
        <v>3612381</v>
      </c>
      <c r="E27" s="199">
        <v>696079</v>
      </c>
      <c r="F27" s="200">
        <v>23.86854996498991</v>
      </c>
      <c r="G27" s="201">
        <v>374721</v>
      </c>
      <c r="H27" s="198">
        <v>408578</v>
      </c>
      <c r="I27" s="199">
        <v>33857</v>
      </c>
      <c r="J27" s="200">
        <v>9.0352555634725604</v>
      </c>
      <c r="K27" s="201">
        <v>3635819</v>
      </c>
      <c r="L27" s="198">
        <v>4189985</v>
      </c>
      <c r="M27" s="199">
        <v>554166</v>
      </c>
      <c r="N27" s="200">
        <v>15.24184784776139</v>
      </c>
      <c r="O27" s="166"/>
    </row>
    <row r="28" spans="1:15" s="152" customFormat="1" ht="19.5" customHeight="1" x14ac:dyDescent="0.25">
      <c r="A28" s="195" t="s">
        <v>115</v>
      </c>
      <c r="B28" s="196" t="s">
        <v>116</v>
      </c>
      <c r="C28" s="197">
        <v>238780</v>
      </c>
      <c r="D28" s="198">
        <v>298428</v>
      </c>
      <c r="E28" s="199">
        <v>59648</v>
      </c>
      <c r="F28" s="200">
        <v>24.98031660943127</v>
      </c>
      <c r="G28" s="201">
        <v>20875</v>
      </c>
      <c r="H28" s="198">
        <v>25661</v>
      </c>
      <c r="I28" s="199">
        <v>4786</v>
      </c>
      <c r="J28" s="200">
        <v>22.926946107784431</v>
      </c>
      <c r="K28" s="201">
        <v>22703</v>
      </c>
      <c r="L28" s="198">
        <v>14171</v>
      </c>
      <c r="M28" s="199">
        <v>-8532</v>
      </c>
      <c r="N28" s="200">
        <v>-37.580936440118037</v>
      </c>
      <c r="O28" s="166"/>
    </row>
    <row r="29" spans="1:15" s="152" customFormat="1" ht="19.5" customHeight="1" x14ac:dyDescent="0.25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941776</v>
      </c>
      <c r="H29" s="198">
        <v>1001441</v>
      </c>
      <c r="I29" s="199">
        <v>59665</v>
      </c>
      <c r="J29" s="200">
        <v>6.3353706189157464</v>
      </c>
      <c r="K29" s="201">
        <v>166446</v>
      </c>
      <c r="L29" s="198">
        <v>217858</v>
      </c>
      <c r="M29" s="199">
        <v>51412</v>
      </c>
      <c r="N29" s="200">
        <v>30.888095838890671</v>
      </c>
      <c r="O29" s="166"/>
    </row>
    <row r="30" spans="1:15" s="152" customFormat="1" ht="19.5" customHeight="1" x14ac:dyDescent="0.25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244436</v>
      </c>
      <c r="H30" s="198">
        <v>157913</v>
      </c>
      <c r="I30" s="199">
        <v>-86523</v>
      </c>
      <c r="J30" s="200">
        <v>-35.396995532572937</v>
      </c>
      <c r="K30" s="201">
        <v>2816927</v>
      </c>
      <c r="L30" s="198">
        <v>2996115</v>
      </c>
      <c r="M30" s="199">
        <v>179188</v>
      </c>
      <c r="N30" s="200">
        <v>6.3611162092592366</v>
      </c>
      <c r="O30" s="166"/>
    </row>
    <row r="31" spans="1:15" s="152" customFormat="1" ht="19.5" customHeight="1" x14ac:dyDescent="0.25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4142125</v>
      </c>
      <c r="H31" s="198">
        <v>2976240</v>
      </c>
      <c r="I31" s="199">
        <v>-1165885</v>
      </c>
      <c r="J31" s="200">
        <v>-28.147025983040109</v>
      </c>
      <c r="K31" s="201">
        <v>477767</v>
      </c>
      <c r="L31" s="198">
        <v>324251</v>
      </c>
      <c r="M31" s="199">
        <v>-153516</v>
      </c>
      <c r="N31" s="200">
        <v>-32.131980651656562</v>
      </c>
      <c r="O31" s="166"/>
    </row>
    <row r="32" spans="1:15" s="152" customFormat="1" ht="19.5" customHeight="1" x14ac:dyDescent="0.25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586875</v>
      </c>
      <c r="H32" s="198">
        <v>384779</v>
      </c>
      <c r="I32" s="199">
        <v>-202096</v>
      </c>
      <c r="J32" s="200">
        <v>-34.435953141640042</v>
      </c>
      <c r="K32" s="201">
        <v>113621</v>
      </c>
      <c r="L32" s="198">
        <v>30092</v>
      </c>
      <c r="M32" s="199">
        <v>-83529</v>
      </c>
      <c r="N32" s="200">
        <v>-73.515459290096018</v>
      </c>
      <c r="O32" s="166"/>
    </row>
    <row r="33" spans="1:15" s="152" customFormat="1" ht="19.5" customHeight="1" x14ac:dyDescent="0.25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110094</v>
      </c>
      <c r="H33" s="198">
        <v>8800</v>
      </c>
      <c r="I33" s="199">
        <v>-101294</v>
      </c>
      <c r="J33" s="200">
        <v>-92.006830526640869</v>
      </c>
      <c r="K33" s="201">
        <v>2077814</v>
      </c>
      <c r="L33" s="198">
        <v>1716281</v>
      </c>
      <c r="M33" s="199">
        <v>-361533</v>
      </c>
      <c r="N33" s="200">
        <v>-17.39968062588855</v>
      </c>
      <c r="O33" s="166"/>
    </row>
    <row r="34" spans="1:15" s="152" customFormat="1" ht="19.5" customHeight="1" x14ac:dyDescent="0.25">
      <c r="A34" s="195" t="s">
        <v>119</v>
      </c>
      <c r="B34" s="196" t="s">
        <v>123</v>
      </c>
      <c r="C34" s="197">
        <v>32533</v>
      </c>
      <c r="D34" s="198">
        <v>24245</v>
      </c>
      <c r="E34" s="199">
        <v>-8288</v>
      </c>
      <c r="F34" s="200">
        <v>-25.475670857283379</v>
      </c>
      <c r="G34" s="201">
        <v>0</v>
      </c>
      <c r="H34" s="198">
        <v>0</v>
      </c>
      <c r="I34" s="199">
        <v>0</v>
      </c>
      <c r="J34" s="200" t="s">
        <v>151</v>
      </c>
      <c r="K34" s="201">
        <v>1342777</v>
      </c>
      <c r="L34" s="198">
        <v>1372744</v>
      </c>
      <c r="M34" s="199">
        <v>29967</v>
      </c>
      <c r="N34" s="200">
        <v>2.2317182972302869</v>
      </c>
      <c r="O34" s="166"/>
    </row>
    <row r="35" spans="1:15" s="152" customFormat="1" ht="19.5" customHeight="1" x14ac:dyDescent="0.25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534608</v>
      </c>
      <c r="L35" s="198">
        <v>579788</v>
      </c>
      <c r="M35" s="199">
        <v>45180</v>
      </c>
      <c r="N35" s="200">
        <v>8.4510519857540487</v>
      </c>
      <c r="O35" s="166"/>
    </row>
    <row r="36" spans="1:15" s="152" customFormat="1" ht="19.5" customHeight="1" x14ac:dyDescent="0.25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674648</v>
      </c>
      <c r="L36" s="198">
        <v>755680</v>
      </c>
      <c r="M36" s="199">
        <v>81032</v>
      </c>
      <c r="N36" s="200">
        <v>12.011004257034781</v>
      </c>
      <c r="O36" s="166"/>
    </row>
    <row r="37" spans="1:15" s="152" customFormat="1" ht="19.5" customHeight="1" x14ac:dyDescent="0.25">
      <c r="A37" s="195" t="s">
        <v>119</v>
      </c>
      <c r="B37" s="196" t="s">
        <v>126</v>
      </c>
      <c r="C37" s="197">
        <v>706627</v>
      </c>
      <c r="D37" s="198">
        <v>714847</v>
      </c>
      <c r="E37" s="199">
        <v>8220</v>
      </c>
      <c r="F37" s="200">
        <v>1.163272844088894</v>
      </c>
      <c r="G37" s="201">
        <v>0</v>
      </c>
      <c r="H37" s="198">
        <v>0</v>
      </c>
      <c r="I37" s="199">
        <v>0</v>
      </c>
      <c r="J37" s="200" t="s">
        <v>151</v>
      </c>
      <c r="K37" s="201">
        <v>395296</v>
      </c>
      <c r="L37" s="198">
        <v>425332</v>
      </c>
      <c r="M37" s="199">
        <v>30036</v>
      </c>
      <c r="N37" s="200">
        <v>7.5983566744920239</v>
      </c>
      <c r="O37" s="166"/>
    </row>
    <row r="38" spans="1:15" s="152" customFormat="1" ht="19.5" customHeight="1" x14ac:dyDescent="0.25">
      <c r="A38" s="195" t="s">
        <v>119</v>
      </c>
      <c r="B38" s="196" t="s">
        <v>127</v>
      </c>
      <c r="C38" s="197">
        <v>41261</v>
      </c>
      <c r="D38" s="198">
        <v>16027</v>
      </c>
      <c r="E38" s="199">
        <v>-25234</v>
      </c>
      <c r="F38" s="200">
        <v>-61.15702479338843</v>
      </c>
      <c r="G38" s="201">
        <v>90356</v>
      </c>
      <c r="H38" s="198">
        <v>61183</v>
      </c>
      <c r="I38" s="199">
        <v>-29173</v>
      </c>
      <c r="J38" s="200">
        <v>-32.286732480410819</v>
      </c>
      <c r="K38" s="201">
        <v>3600185</v>
      </c>
      <c r="L38" s="198">
        <v>3237717</v>
      </c>
      <c r="M38" s="199">
        <v>-362468</v>
      </c>
      <c r="N38" s="200">
        <v>-10.06803817026069</v>
      </c>
      <c r="O38" s="166"/>
    </row>
    <row r="39" spans="1:15" s="152" customFormat="1" ht="19.5" customHeight="1" x14ac:dyDescent="0.25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509477</v>
      </c>
      <c r="L39" s="198">
        <v>510444</v>
      </c>
      <c r="M39" s="199">
        <v>967</v>
      </c>
      <c r="N39" s="200">
        <v>0.1898024837235113</v>
      </c>
      <c r="O39" s="166"/>
    </row>
    <row r="40" spans="1:15" s="152" customFormat="1" ht="19.5" customHeight="1" x14ac:dyDescent="0.25">
      <c r="A40" s="195" t="s">
        <v>119</v>
      </c>
      <c r="B40" s="196" t="s">
        <v>129</v>
      </c>
      <c r="C40" s="197">
        <v>0</v>
      </c>
      <c r="D40" s="198">
        <v>0</v>
      </c>
      <c r="E40" s="199">
        <v>0</v>
      </c>
      <c r="F40" s="200" t="s">
        <v>151</v>
      </c>
      <c r="G40" s="201">
        <v>703811</v>
      </c>
      <c r="H40" s="198">
        <v>666236</v>
      </c>
      <c r="I40" s="199">
        <v>-37575</v>
      </c>
      <c r="J40" s="200">
        <v>-5.3387912379886018</v>
      </c>
      <c r="K40" s="201">
        <v>521007</v>
      </c>
      <c r="L40" s="198">
        <v>801776</v>
      </c>
      <c r="M40" s="199">
        <v>280769</v>
      </c>
      <c r="N40" s="200">
        <v>53.88967902542575</v>
      </c>
      <c r="O40" s="166"/>
    </row>
    <row r="41" spans="1:15" s="152" customFormat="1" ht="19.5" customHeight="1" x14ac:dyDescent="0.25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93159</v>
      </c>
      <c r="H41" s="198">
        <v>81951</v>
      </c>
      <c r="I41" s="199">
        <v>-11208</v>
      </c>
      <c r="J41" s="200">
        <v>-12.031043699481531</v>
      </c>
      <c r="K41" s="201">
        <v>808572</v>
      </c>
      <c r="L41" s="198">
        <v>791753</v>
      </c>
      <c r="M41" s="199">
        <v>-16819</v>
      </c>
      <c r="N41" s="200">
        <v>-2.0800868691965628</v>
      </c>
      <c r="O41" s="166"/>
    </row>
    <row r="42" spans="1:15" s="152" customFormat="1" ht="19.5" customHeight="1" x14ac:dyDescent="0.25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1855299</v>
      </c>
      <c r="L42" s="198">
        <v>1761833</v>
      </c>
      <c r="M42" s="199">
        <v>-93466</v>
      </c>
      <c r="N42" s="200">
        <v>-5.0377863621982186</v>
      </c>
      <c r="O42" s="166"/>
    </row>
    <row r="43" spans="1:15" s="152" customFormat="1" ht="19.5" customHeight="1" x14ac:dyDescent="0.25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2053084</v>
      </c>
      <c r="L43" s="198">
        <v>2187762</v>
      </c>
      <c r="M43" s="199">
        <v>134678</v>
      </c>
      <c r="N43" s="200">
        <v>6.5597900524284407</v>
      </c>
      <c r="O43" s="166"/>
    </row>
    <row r="44" spans="1:15" s="152" customFormat="1" ht="19.5" customHeight="1" x14ac:dyDescent="0.25">
      <c r="A44" s="195" t="s">
        <v>130</v>
      </c>
      <c r="B44" s="196" t="s">
        <v>134</v>
      </c>
      <c r="C44" s="197">
        <v>21</v>
      </c>
      <c r="D44" s="198">
        <v>219</v>
      </c>
      <c r="E44" s="199">
        <v>198</v>
      </c>
      <c r="F44" s="200">
        <v>942.85714285714289</v>
      </c>
      <c r="G44" s="201">
        <v>30479</v>
      </c>
      <c r="H44" s="198">
        <v>6000</v>
      </c>
      <c r="I44" s="199">
        <v>-24479</v>
      </c>
      <c r="J44" s="200">
        <v>-80.314314774106762</v>
      </c>
      <c r="K44" s="201">
        <v>4267812</v>
      </c>
      <c r="L44" s="198">
        <v>4789550</v>
      </c>
      <c r="M44" s="199">
        <v>521738</v>
      </c>
      <c r="N44" s="200">
        <v>12.22495273924906</v>
      </c>
      <c r="O44" s="166"/>
    </row>
    <row r="45" spans="1:15" s="152" customFormat="1" ht="19.5" customHeight="1" x14ac:dyDescent="0.25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1638379</v>
      </c>
      <c r="L45" s="198">
        <v>1458499</v>
      </c>
      <c r="M45" s="199">
        <v>-179880</v>
      </c>
      <c r="N45" s="200">
        <v>-10.97914463014968</v>
      </c>
      <c r="O45" s="166"/>
    </row>
    <row r="46" spans="1:15" s="152" customFormat="1" ht="19.5" customHeight="1" x14ac:dyDescent="0.25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4636195</v>
      </c>
      <c r="L46" s="198">
        <v>4727567</v>
      </c>
      <c r="M46" s="199">
        <v>91372</v>
      </c>
      <c r="N46" s="200">
        <v>1.9708403119368401</v>
      </c>
      <c r="O46" s="166"/>
    </row>
    <row r="47" spans="1:15" s="152" customFormat="1" ht="19.5" customHeight="1" x14ac:dyDescent="0.25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5693041</v>
      </c>
      <c r="L47" s="198">
        <v>5834862</v>
      </c>
      <c r="M47" s="199">
        <v>141821</v>
      </c>
      <c r="N47" s="200">
        <v>2.49112908197921</v>
      </c>
      <c r="O47" s="166"/>
    </row>
    <row r="48" spans="1:15" ht="19.5" customHeight="1" x14ac:dyDescent="0.25">
      <c r="A48" s="208" t="s">
        <v>162</v>
      </c>
      <c r="B48" s="208"/>
      <c r="C48" s="189">
        <f>SUM(C8:C47)</f>
        <v>29979032</v>
      </c>
      <c r="D48" s="189">
        <f>SUM(D8:D47)</f>
        <v>27845279</v>
      </c>
      <c r="E48" s="189">
        <f>D48-C48</f>
        <v>-2133753</v>
      </c>
      <c r="F48" s="190">
        <f t="shared" ref="F48" si="0">((D48*100/C48)-100)</f>
        <v>-7.1174846472694639</v>
      </c>
      <c r="G48" s="189">
        <f>SUM(G8:G47)</f>
        <v>13697739</v>
      </c>
      <c r="H48" s="189">
        <f>SUM(H8:H47)</f>
        <v>12976354</v>
      </c>
      <c r="I48" s="189">
        <f>H48-G48</f>
        <v>-721385</v>
      </c>
      <c r="J48" s="190">
        <f t="shared" ref="J48" si="1">((H48*100/G48)-100)</f>
        <v>-5.2664530985734217</v>
      </c>
      <c r="K48" s="189">
        <f>SUM(K8:K47)</f>
        <v>42785020</v>
      </c>
      <c r="L48" s="189">
        <f>SUM(L8:L47)</f>
        <v>43517112</v>
      </c>
      <c r="M48" s="189">
        <f>L48-K48</f>
        <v>732092</v>
      </c>
      <c r="N48" s="190">
        <f t="shared" ref="N48" si="2">((L48*100/K48)-100)</f>
        <v>1.7110942100763253</v>
      </c>
    </row>
    <row r="49" spans="1:14" ht="15" customHeight="1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 x14ac:dyDescent="0.25">
      <c r="D53" s="148"/>
    </row>
    <row r="54" spans="1:14" x14ac:dyDescent="0.25">
      <c r="C54" s="151"/>
      <c r="D54" s="147"/>
      <c r="E54" s="149"/>
    </row>
    <row r="55" spans="1:14" x14ac:dyDescent="0.25">
      <c r="D55" s="150"/>
    </row>
    <row r="62" spans="1:14" x14ac:dyDescent="0.25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07A2E-B9EA-465C-B7AB-EEC7D7E476CC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 x14ac:dyDescent="0.3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 x14ac:dyDescent="0.25">
      <c r="A7" s="202" t="s">
        <v>18</v>
      </c>
      <c r="B7" s="203">
        <v>1053346.014</v>
      </c>
      <c r="C7" s="203">
        <v>1219837.1580000001</v>
      </c>
      <c r="D7" s="203">
        <v>2212759.926</v>
      </c>
      <c r="E7" s="203">
        <v>2000178.0519999999</v>
      </c>
      <c r="F7" s="204">
        <v>-9.6070916461454345</v>
      </c>
      <c r="G7" s="51"/>
    </row>
    <row r="8" spans="1:27" ht="15.6" customHeight="1" x14ac:dyDescent="0.25">
      <c r="A8" s="202" t="s">
        <v>11</v>
      </c>
      <c r="B8" s="203">
        <v>272484.69400000002</v>
      </c>
      <c r="C8" s="203">
        <v>215082</v>
      </c>
      <c r="D8" s="203">
        <v>477669.18300000002</v>
      </c>
      <c r="E8" s="203">
        <v>425475</v>
      </c>
      <c r="F8" s="204">
        <v>-10.92684746212737</v>
      </c>
      <c r="G8" s="20"/>
    </row>
    <row r="9" spans="1:27" ht="15.6" customHeight="1" x14ac:dyDescent="0.25">
      <c r="A9" s="202" t="s">
        <v>8</v>
      </c>
      <c r="B9" s="203">
        <v>396883.66100000002</v>
      </c>
      <c r="C9" s="203">
        <v>597678.90100000007</v>
      </c>
      <c r="D9" s="203">
        <v>787184.16599999997</v>
      </c>
      <c r="E9" s="203">
        <v>954306.03799999994</v>
      </c>
      <c r="F9" s="204">
        <v>21.230339635667931</v>
      </c>
      <c r="G9" s="20"/>
    </row>
    <row r="10" spans="1:27" ht="15.6" customHeight="1" x14ac:dyDescent="0.25">
      <c r="A10" s="202" t="s">
        <v>10</v>
      </c>
      <c r="B10" s="203">
        <v>270908.321</v>
      </c>
      <c r="C10" s="203">
        <v>420856.15</v>
      </c>
      <c r="D10" s="203">
        <v>654058.46699999995</v>
      </c>
      <c r="E10" s="203">
        <v>791507.02799999982</v>
      </c>
      <c r="F10" s="204">
        <v>21.014720844520468</v>
      </c>
    </row>
    <row r="11" spans="1:27" ht="15.6" customHeight="1" x14ac:dyDescent="0.25">
      <c r="A11" s="202" t="s">
        <v>9</v>
      </c>
      <c r="B11" s="203">
        <v>8928247.4289999995</v>
      </c>
      <c r="C11" s="203">
        <v>8256769.9069999997</v>
      </c>
      <c r="D11" s="203">
        <v>17982310.965999998</v>
      </c>
      <c r="E11" s="203">
        <v>16428491.956</v>
      </c>
      <c r="F11" s="204">
        <v>-8.6408193748727768</v>
      </c>
    </row>
    <row r="12" spans="1:27" ht="15.6" customHeight="1" x14ac:dyDescent="0.25">
      <c r="A12" s="202" t="s">
        <v>6</v>
      </c>
      <c r="B12" s="203">
        <v>353501.08399999997</v>
      </c>
      <c r="C12" s="203">
        <v>415752.90399999998</v>
      </c>
      <c r="D12" s="203">
        <v>760488.71299999999</v>
      </c>
      <c r="E12" s="203">
        <v>887264.98</v>
      </c>
      <c r="F12" s="204">
        <v>16.67036799269367</v>
      </c>
    </row>
    <row r="13" spans="1:27" ht="15.6" customHeight="1" x14ac:dyDescent="0.25">
      <c r="A13" s="202" t="s">
        <v>175</v>
      </c>
      <c r="B13" s="203">
        <v>1233443.8330000001</v>
      </c>
      <c r="C13" s="203">
        <v>1269833.0789999999</v>
      </c>
      <c r="D13" s="203">
        <v>2347192.5699999998</v>
      </c>
      <c r="E13" s="203">
        <v>2512427.1120000002</v>
      </c>
      <c r="F13" s="204">
        <v>7.0396670521157736</v>
      </c>
    </row>
    <row r="14" spans="1:27" ht="15.6" customHeight="1" x14ac:dyDescent="0.25">
      <c r="A14" s="202" t="s">
        <v>148</v>
      </c>
      <c r="B14" s="203">
        <v>5517555.307</v>
      </c>
      <c r="C14" s="203">
        <v>5311275.22</v>
      </c>
      <c r="D14" s="203">
        <v>10566314.515000001</v>
      </c>
      <c r="E14" s="203">
        <v>10112237.668</v>
      </c>
      <c r="F14" s="204">
        <v>-4.2974004451163239</v>
      </c>
    </row>
    <row r="15" spans="1:27" ht="15.6" customHeight="1" x14ac:dyDescent="0.25">
      <c r="A15" s="202" t="s">
        <v>145</v>
      </c>
      <c r="B15" s="203">
        <v>2299314</v>
      </c>
      <c r="C15" s="203">
        <v>2888532</v>
      </c>
      <c r="D15" s="203">
        <v>5293060</v>
      </c>
      <c r="E15" s="203">
        <v>5276981</v>
      </c>
      <c r="F15" s="204">
        <v>-0.30377513196525291</v>
      </c>
    </row>
    <row r="16" spans="1:27" ht="15.6" customHeight="1" x14ac:dyDescent="0.5">
      <c r="A16" s="202" t="s">
        <v>144</v>
      </c>
      <c r="B16" s="203">
        <v>3462480.8139999998</v>
      </c>
      <c r="C16" s="203">
        <v>2486023.8879999998</v>
      </c>
      <c r="D16" s="203">
        <v>6549446.1780000003</v>
      </c>
      <c r="E16" s="203">
        <v>5642485.5389999999</v>
      </c>
      <c r="F16" s="204">
        <v>-13.84789819399597</v>
      </c>
      <c r="G16" s="15"/>
    </row>
    <row r="17" spans="1:7" ht="15.6" customHeight="1" x14ac:dyDescent="0.35">
      <c r="A17" s="202" t="s">
        <v>150</v>
      </c>
      <c r="B17" s="203">
        <v>1310944.94</v>
      </c>
      <c r="C17" s="203">
        <v>1444887.9480000001</v>
      </c>
      <c r="D17" s="203">
        <v>2363109.2779999999</v>
      </c>
      <c r="E17" s="203">
        <v>2918124.7779999999</v>
      </c>
      <c r="F17" s="204">
        <v>23.486662473338239</v>
      </c>
      <c r="G17" s="16"/>
    </row>
    <row r="18" spans="1:7" ht="15.6" customHeight="1" x14ac:dyDescent="0.25">
      <c r="A18" s="202" t="s">
        <v>147</v>
      </c>
      <c r="B18" s="203">
        <v>86466</v>
      </c>
      <c r="C18" s="203">
        <v>188385</v>
      </c>
      <c r="D18" s="203">
        <v>263734</v>
      </c>
      <c r="E18" s="203">
        <v>336413</v>
      </c>
      <c r="F18" s="204">
        <v>27.55769070351187</v>
      </c>
    </row>
    <row r="19" spans="1:7" ht="15.6" customHeight="1" x14ac:dyDescent="0.25">
      <c r="A19" s="202" t="s">
        <v>143</v>
      </c>
      <c r="B19" s="203">
        <v>427593.97899999999</v>
      </c>
      <c r="C19" s="203">
        <v>448091.08399999997</v>
      </c>
      <c r="D19" s="203">
        <v>1047041.819</v>
      </c>
      <c r="E19" s="203">
        <v>855673.33499999996</v>
      </c>
      <c r="F19" s="204">
        <v>-18.277062150466019</v>
      </c>
    </row>
    <row r="20" spans="1:7" ht="15.6" customHeight="1" x14ac:dyDescent="0.25">
      <c r="A20" s="202" t="s">
        <v>142</v>
      </c>
      <c r="B20" s="203">
        <v>1063633.4129999999</v>
      </c>
      <c r="C20" s="203">
        <v>1218925.0959999999</v>
      </c>
      <c r="D20" s="203">
        <v>2397630.9879999999</v>
      </c>
      <c r="E20" s="203">
        <v>2561872.7790000001</v>
      </c>
      <c r="F20" s="204">
        <v>6.8501696809067179</v>
      </c>
    </row>
    <row r="21" spans="1:7" ht="15.6" customHeight="1" x14ac:dyDescent="0.25">
      <c r="A21" s="202" t="s">
        <v>149</v>
      </c>
      <c r="B21" s="203">
        <v>2235916.767</v>
      </c>
      <c r="C21" s="203">
        <v>2281912.1690000002</v>
      </c>
      <c r="D21" s="203">
        <v>5248806.0480000004</v>
      </c>
      <c r="E21" s="203">
        <v>4856549.0470000003</v>
      </c>
      <c r="F21" s="204">
        <v>-7.4732614886668349</v>
      </c>
    </row>
    <row r="22" spans="1:7" ht="15.6" customHeight="1" x14ac:dyDescent="0.25">
      <c r="A22" s="202" t="s">
        <v>146</v>
      </c>
      <c r="B22" s="203">
        <v>2335278.0759999999</v>
      </c>
      <c r="C22" s="203">
        <v>2270023.2629999998</v>
      </c>
      <c r="D22" s="203">
        <v>5007538.9350000015</v>
      </c>
      <c r="E22" s="203">
        <v>5398070.8530000001</v>
      </c>
      <c r="F22" s="204">
        <v>7.7988793111600501</v>
      </c>
    </row>
    <row r="23" spans="1:7" ht="15.6" customHeight="1" x14ac:dyDescent="0.25">
      <c r="A23" s="202" t="s">
        <v>165</v>
      </c>
      <c r="B23" s="203">
        <v>170792.67199999999</v>
      </c>
      <c r="C23" s="203">
        <v>343086.38</v>
      </c>
      <c r="D23" s="203">
        <v>476273.13500000001</v>
      </c>
      <c r="E23" s="203">
        <v>745010.96900000004</v>
      </c>
      <c r="F23" s="204">
        <v>56.425150664859594</v>
      </c>
    </row>
    <row r="24" spans="1:7" ht="15.6" customHeight="1" x14ac:dyDescent="0.25">
      <c r="A24" s="202" t="s">
        <v>141</v>
      </c>
      <c r="B24" s="203">
        <v>110426.43700000001</v>
      </c>
      <c r="C24" s="203">
        <v>224321.60800000001</v>
      </c>
      <c r="D24" s="203">
        <v>413220.9</v>
      </c>
      <c r="E24" s="203">
        <v>407216.76199999999</v>
      </c>
      <c r="F24" s="204">
        <v>-1.453009274216299</v>
      </c>
    </row>
    <row r="25" spans="1:7" ht="15.6" customHeight="1" x14ac:dyDescent="0.25">
      <c r="A25" s="202" t="s">
        <v>140</v>
      </c>
      <c r="B25" s="203">
        <v>44900</v>
      </c>
      <c r="C25" s="203">
        <v>44016</v>
      </c>
      <c r="D25" s="203">
        <v>87257</v>
      </c>
      <c r="E25" s="203">
        <v>88295</v>
      </c>
      <c r="F25" s="204">
        <v>1.1895893739184229</v>
      </c>
    </row>
    <row r="26" spans="1:7" ht="15.6" customHeight="1" x14ac:dyDescent="0.25">
      <c r="A26" s="202" t="s">
        <v>152</v>
      </c>
      <c r="B26" s="203">
        <v>251497.06599999999</v>
      </c>
      <c r="C26" s="203">
        <v>168141.94699999999</v>
      </c>
      <c r="D26" s="203">
        <v>514388.69799999997</v>
      </c>
      <c r="E26" s="203">
        <v>377736.32199999999</v>
      </c>
      <c r="F26" s="204">
        <v>-26.56597560003156</v>
      </c>
    </row>
    <row r="27" spans="1:7" ht="15.6" customHeight="1" x14ac:dyDescent="0.25">
      <c r="A27" s="202" t="s">
        <v>173</v>
      </c>
      <c r="B27" s="203">
        <v>288437.19400000002</v>
      </c>
      <c r="C27" s="203">
        <v>333187.33600000001</v>
      </c>
      <c r="D27" s="203">
        <v>542297.44400000002</v>
      </c>
      <c r="E27" s="203">
        <v>543740.30900000001</v>
      </c>
      <c r="F27" s="204">
        <v>0.26606524075742749</v>
      </c>
    </row>
    <row r="28" spans="1:7" ht="15.6" customHeight="1" x14ac:dyDescent="0.25">
      <c r="A28" s="202" t="s">
        <v>177</v>
      </c>
      <c r="B28" s="203">
        <v>1166118.1740000001</v>
      </c>
      <c r="C28" s="203">
        <v>1298767.0419999999</v>
      </c>
      <c r="D28" s="203">
        <v>2332894.4939999999</v>
      </c>
      <c r="E28" s="203">
        <v>2575565.0049999999</v>
      </c>
      <c r="F28" s="204">
        <v>10.402121125671441</v>
      </c>
    </row>
    <row r="29" spans="1:7" ht="15.6" customHeight="1" x14ac:dyDescent="0.25">
      <c r="A29" s="202" t="s">
        <v>178</v>
      </c>
      <c r="B29" s="203">
        <v>540714.85199999996</v>
      </c>
      <c r="C29" s="203">
        <v>586981.87400000019</v>
      </c>
      <c r="D29" s="203">
        <v>1230633.5989999999</v>
      </c>
      <c r="E29" s="203">
        <v>1003523.31</v>
      </c>
      <c r="F29" s="204">
        <v>-18.45474470911142</v>
      </c>
    </row>
    <row r="30" spans="1:7" ht="15.6" customHeight="1" x14ac:dyDescent="0.25">
      <c r="A30" s="202" t="s">
        <v>179</v>
      </c>
      <c r="B30" s="203">
        <v>322321</v>
      </c>
      <c r="C30" s="203">
        <v>408004</v>
      </c>
      <c r="D30" s="203">
        <v>715979</v>
      </c>
      <c r="E30" s="203">
        <v>708665</v>
      </c>
      <c r="F30" s="204">
        <v>-1.021538341208327</v>
      </c>
    </row>
    <row r="31" spans="1:7" ht="15.6" customHeight="1" x14ac:dyDescent="0.25">
      <c r="A31" s="202" t="s">
        <v>180</v>
      </c>
      <c r="B31" s="203">
        <v>2276753.0210000002</v>
      </c>
      <c r="C31" s="203">
        <v>2564433.4589999998</v>
      </c>
      <c r="D31" s="203">
        <v>5367187.2220000001</v>
      </c>
      <c r="E31" s="203">
        <v>4898770.233</v>
      </c>
      <c r="F31" s="204">
        <v>-8.7274203344345267</v>
      </c>
    </row>
    <row r="32" spans="1:7" ht="15.6" customHeight="1" x14ac:dyDescent="0.25">
      <c r="A32" s="202" t="s">
        <v>181</v>
      </c>
      <c r="B32" s="203">
        <v>6047109.3590000002</v>
      </c>
      <c r="C32" s="203">
        <v>6441045.3569999998</v>
      </c>
      <c r="D32" s="203">
        <v>12377301.596000001</v>
      </c>
      <c r="E32" s="203">
        <v>12515072.714</v>
      </c>
      <c r="F32" s="204">
        <v>1.113094941829019</v>
      </c>
    </row>
    <row r="33" spans="1:6" ht="15.6" customHeight="1" x14ac:dyDescent="0.25">
      <c r="A33" s="202" t="s">
        <v>182</v>
      </c>
      <c r="B33" s="203">
        <v>413156.21899999998</v>
      </c>
      <c r="C33" s="203">
        <v>423061.20699999999</v>
      </c>
      <c r="D33" s="203">
        <v>769046.59</v>
      </c>
      <c r="E33" s="203">
        <v>752835.96100000001</v>
      </c>
      <c r="F33" s="204">
        <v>-2.1078864675805988</v>
      </c>
    </row>
    <row r="34" spans="1:6" ht="15.6" customHeight="1" x14ac:dyDescent="0.25">
      <c r="A34" s="202" t="s">
        <v>183</v>
      </c>
      <c r="B34" s="203">
        <v>99922</v>
      </c>
      <c r="C34" s="203">
        <v>157154</v>
      </c>
      <c r="D34" s="203">
        <v>199534</v>
      </c>
      <c r="E34" s="203">
        <v>248348</v>
      </c>
      <c r="F34" s="204">
        <v>24.464001122615699</v>
      </c>
    </row>
    <row r="35" spans="1:6" ht="15.6" customHeight="1" x14ac:dyDescent="0.25">
      <c r="A35" s="193" t="s">
        <v>153</v>
      </c>
      <c r="B35" s="192">
        <f>SUM(B7:B34)</f>
        <v>42980146.32599999</v>
      </c>
      <c r="C35" s="91">
        <f>SUM(C7:C34)</f>
        <v>43926065.976999998</v>
      </c>
      <c r="D35" s="90">
        <f>SUM(D7:D34)</f>
        <v>88984359.430000007</v>
      </c>
      <c r="E35" s="92">
        <f>SUM(E7:E34)</f>
        <v>86822837.749999985</v>
      </c>
      <c r="F35" s="191">
        <f>E35*100/D35-100</f>
        <v>-2.42910292757729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48B8-1F39-48B6-882A-D45ED157F76F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93" t="s">
        <v>156</v>
      </c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1050114</v>
      </c>
      <c r="C7" s="203">
        <v>1216480</v>
      </c>
      <c r="D7" s="203">
        <v>2205476</v>
      </c>
      <c r="E7" s="203">
        <v>1993217</v>
      </c>
      <c r="F7" s="204">
        <v>-9.6241809024446354</v>
      </c>
      <c r="G7" s="27"/>
    </row>
    <row r="8" spans="1:14" ht="15.6" customHeight="1" x14ac:dyDescent="0.25">
      <c r="A8" s="202" t="s">
        <v>11</v>
      </c>
      <c r="B8" s="203">
        <v>270135</v>
      </c>
      <c r="C8" s="203">
        <v>214626</v>
      </c>
      <c r="D8" s="203">
        <v>474374</v>
      </c>
      <c r="E8" s="203">
        <v>424341</v>
      </c>
      <c r="F8" s="204">
        <v>-10.547163208776199</v>
      </c>
      <c r="G8" s="20"/>
    </row>
    <row r="9" spans="1:14" ht="15.6" customHeight="1" x14ac:dyDescent="0.25">
      <c r="A9" s="202" t="s">
        <v>8</v>
      </c>
      <c r="B9" s="203">
        <v>391663</v>
      </c>
      <c r="C9" s="203">
        <v>593172</v>
      </c>
      <c r="D9" s="203">
        <v>775647</v>
      </c>
      <c r="E9" s="203">
        <v>943694</v>
      </c>
      <c r="F9" s="204">
        <v>21.665396759092729</v>
      </c>
      <c r="G9" s="20"/>
    </row>
    <row r="10" spans="1:14" ht="15.6" customHeight="1" x14ac:dyDescent="0.25">
      <c r="A10" s="202" t="s">
        <v>10</v>
      </c>
      <c r="B10" s="203">
        <v>267962</v>
      </c>
      <c r="C10" s="203">
        <v>402526</v>
      </c>
      <c r="D10" s="203">
        <v>647717</v>
      </c>
      <c r="E10" s="203">
        <v>768935</v>
      </c>
      <c r="F10" s="204">
        <v>18.714654702593879</v>
      </c>
    </row>
    <row r="11" spans="1:14" ht="15.6" customHeight="1" x14ac:dyDescent="0.25">
      <c r="A11" s="202" t="s">
        <v>9</v>
      </c>
      <c r="B11" s="203">
        <v>8330044</v>
      </c>
      <c r="C11" s="203">
        <v>7701036</v>
      </c>
      <c r="D11" s="203">
        <v>16684920</v>
      </c>
      <c r="E11" s="203">
        <v>15336120</v>
      </c>
      <c r="F11" s="204">
        <v>-8.0839464618349979</v>
      </c>
    </row>
    <row r="12" spans="1:14" ht="15.6" customHeight="1" x14ac:dyDescent="0.25">
      <c r="A12" s="202" t="s">
        <v>6</v>
      </c>
      <c r="B12" s="203">
        <v>343301</v>
      </c>
      <c r="C12" s="203">
        <v>409474</v>
      </c>
      <c r="D12" s="203">
        <v>741687</v>
      </c>
      <c r="E12" s="203">
        <v>871702</v>
      </c>
      <c r="F12" s="204">
        <v>17.529631771892991</v>
      </c>
    </row>
    <row r="13" spans="1:14" ht="15.6" customHeight="1" x14ac:dyDescent="0.25">
      <c r="A13" s="202" t="s">
        <v>175</v>
      </c>
      <c r="B13" s="203">
        <v>1227327</v>
      </c>
      <c r="C13" s="203">
        <v>1263012</v>
      </c>
      <c r="D13" s="203">
        <v>2334376</v>
      </c>
      <c r="E13" s="203">
        <v>2497697</v>
      </c>
      <c r="F13" s="204">
        <v>6.9963450618066654</v>
      </c>
    </row>
    <row r="14" spans="1:14" ht="15.6" customHeight="1" x14ac:dyDescent="0.25">
      <c r="A14" s="202" t="s">
        <v>148</v>
      </c>
      <c r="B14" s="203">
        <v>5423508</v>
      </c>
      <c r="C14" s="203">
        <v>5190036</v>
      </c>
      <c r="D14" s="203">
        <v>10359141</v>
      </c>
      <c r="E14" s="203">
        <v>9881867</v>
      </c>
      <c r="F14" s="204">
        <v>-4.6072739042744928</v>
      </c>
    </row>
    <row r="15" spans="1:14" ht="15.6" customHeight="1" x14ac:dyDescent="0.25">
      <c r="A15" s="202" t="s">
        <v>145</v>
      </c>
      <c r="B15" s="203">
        <v>2290118</v>
      </c>
      <c r="C15" s="203">
        <v>2886678</v>
      </c>
      <c r="D15" s="203">
        <v>5274531</v>
      </c>
      <c r="E15" s="203">
        <v>5273478</v>
      </c>
      <c r="F15" s="204">
        <v>-1.9963860293927379E-2</v>
      </c>
    </row>
    <row r="16" spans="1:14" ht="15.6" customHeight="1" x14ac:dyDescent="0.5">
      <c r="A16" s="202" t="s">
        <v>144</v>
      </c>
      <c r="B16" s="203">
        <v>3447807</v>
      </c>
      <c r="C16" s="203">
        <v>2465811</v>
      </c>
      <c r="D16" s="203">
        <v>6522817</v>
      </c>
      <c r="E16" s="203">
        <v>5602256</v>
      </c>
      <c r="F16" s="204">
        <v>-14.11293617466195</v>
      </c>
      <c r="G16" s="15"/>
    </row>
    <row r="17" spans="1:7" ht="15.6" customHeight="1" x14ac:dyDescent="0.35">
      <c r="A17" s="202" t="s">
        <v>150</v>
      </c>
      <c r="B17" s="203">
        <v>1308425</v>
      </c>
      <c r="C17" s="203">
        <v>1443037</v>
      </c>
      <c r="D17" s="203">
        <v>2358096</v>
      </c>
      <c r="E17" s="203">
        <v>2915142</v>
      </c>
      <c r="F17" s="204">
        <v>23.62270238361798</v>
      </c>
      <c r="G17" s="16"/>
    </row>
    <row r="18" spans="1:7" ht="15.6" customHeight="1" x14ac:dyDescent="0.25">
      <c r="A18" s="202" t="s">
        <v>147</v>
      </c>
      <c r="B18" s="203">
        <v>66530</v>
      </c>
      <c r="C18" s="203">
        <v>126335</v>
      </c>
      <c r="D18" s="203">
        <v>186744</v>
      </c>
      <c r="E18" s="203">
        <v>222640</v>
      </c>
      <c r="F18" s="204">
        <v>19.222036584843419</v>
      </c>
    </row>
    <row r="19" spans="1:7" ht="15.6" customHeight="1" x14ac:dyDescent="0.25">
      <c r="A19" s="202" t="s">
        <v>143</v>
      </c>
      <c r="B19" s="203">
        <v>426840</v>
      </c>
      <c r="C19" s="203">
        <v>447012</v>
      </c>
      <c r="D19" s="203">
        <v>1045691</v>
      </c>
      <c r="E19" s="203">
        <v>854078</v>
      </c>
      <c r="F19" s="204">
        <v>-18.32405557664741</v>
      </c>
    </row>
    <row r="20" spans="1:7" ht="15.6" customHeight="1" x14ac:dyDescent="0.25">
      <c r="A20" s="202" t="s">
        <v>142</v>
      </c>
      <c r="B20" s="203">
        <v>1063475</v>
      </c>
      <c r="C20" s="203">
        <v>1218868</v>
      </c>
      <c r="D20" s="203">
        <v>2391545</v>
      </c>
      <c r="E20" s="203">
        <v>2561705</v>
      </c>
      <c r="F20" s="204">
        <v>7.1150657838342974</v>
      </c>
    </row>
    <row r="21" spans="1:7" ht="15.6" customHeight="1" x14ac:dyDescent="0.25">
      <c r="A21" s="202" t="s">
        <v>149</v>
      </c>
      <c r="B21" s="203">
        <v>2232015</v>
      </c>
      <c r="C21" s="203">
        <v>2243982</v>
      </c>
      <c r="D21" s="203">
        <v>5219540</v>
      </c>
      <c r="E21" s="203">
        <v>4797953</v>
      </c>
      <c r="F21" s="204">
        <v>-8.0770910846549668</v>
      </c>
    </row>
    <row r="22" spans="1:7" ht="15.6" customHeight="1" x14ac:dyDescent="0.25">
      <c r="A22" s="202" t="s">
        <v>146</v>
      </c>
      <c r="B22" s="203">
        <v>2103006</v>
      </c>
      <c r="C22" s="203">
        <v>2040017</v>
      </c>
      <c r="D22" s="203">
        <v>4526793</v>
      </c>
      <c r="E22" s="203">
        <v>4938280</v>
      </c>
      <c r="F22" s="204">
        <v>9.0900334961196592</v>
      </c>
    </row>
    <row r="23" spans="1:7" ht="15.6" customHeight="1" x14ac:dyDescent="0.25">
      <c r="A23" s="202" t="s">
        <v>165</v>
      </c>
      <c r="B23" s="203">
        <v>166506</v>
      </c>
      <c r="C23" s="203">
        <v>341539</v>
      </c>
      <c r="D23" s="203">
        <v>466283</v>
      </c>
      <c r="E23" s="203">
        <v>740035</v>
      </c>
      <c r="F23" s="204">
        <v>58.709410379533473</v>
      </c>
    </row>
    <row r="24" spans="1:7" ht="15.6" customHeight="1" x14ac:dyDescent="0.25">
      <c r="A24" s="202" t="s">
        <v>141</v>
      </c>
      <c r="B24" s="203">
        <v>107575</v>
      </c>
      <c r="C24" s="203">
        <v>222319</v>
      </c>
      <c r="D24" s="203">
        <v>408834</v>
      </c>
      <c r="E24" s="203">
        <v>401596</v>
      </c>
      <c r="F24" s="204">
        <v>-1.7704007005288249</v>
      </c>
    </row>
    <row r="25" spans="1:7" ht="15.6" customHeight="1" x14ac:dyDescent="0.25">
      <c r="A25" s="202" t="s">
        <v>140</v>
      </c>
      <c r="B25" s="203">
        <v>44883</v>
      </c>
      <c r="C25" s="203">
        <v>44016</v>
      </c>
      <c r="D25" s="203">
        <v>87117</v>
      </c>
      <c r="E25" s="203">
        <v>88295</v>
      </c>
      <c r="F25" s="204">
        <v>1.352204506583107</v>
      </c>
    </row>
    <row r="26" spans="1:7" ht="15.6" customHeight="1" x14ac:dyDescent="0.25">
      <c r="A26" s="202" t="s">
        <v>152</v>
      </c>
      <c r="B26" s="203">
        <v>250103</v>
      </c>
      <c r="C26" s="203">
        <v>166828</v>
      </c>
      <c r="D26" s="203">
        <v>510884</v>
      </c>
      <c r="E26" s="203">
        <v>374530</v>
      </c>
      <c r="F26" s="204">
        <v>-26.689816083494492</v>
      </c>
    </row>
    <row r="27" spans="1:7" ht="15.6" customHeight="1" x14ac:dyDescent="0.25">
      <c r="A27" s="202" t="s">
        <v>173</v>
      </c>
      <c r="B27" s="203">
        <v>285184</v>
      </c>
      <c r="C27" s="203">
        <v>330015</v>
      </c>
      <c r="D27" s="203">
        <v>535537</v>
      </c>
      <c r="E27" s="203">
        <v>536574</v>
      </c>
      <c r="F27" s="204">
        <v>0.19363741440834301</v>
      </c>
    </row>
    <row r="28" spans="1:7" ht="15.6" customHeight="1" x14ac:dyDescent="0.25">
      <c r="A28" s="202" t="s">
        <v>177</v>
      </c>
      <c r="B28" s="203">
        <v>1093330</v>
      </c>
      <c r="C28" s="203">
        <v>1233271</v>
      </c>
      <c r="D28" s="203">
        <v>2188146</v>
      </c>
      <c r="E28" s="203">
        <v>2445806</v>
      </c>
      <c r="F28" s="204">
        <v>11.7752654530365</v>
      </c>
    </row>
    <row r="29" spans="1:7" ht="15.6" customHeight="1" x14ac:dyDescent="0.25">
      <c r="A29" s="202" t="s">
        <v>178</v>
      </c>
      <c r="B29" s="203">
        <v>536044</v>
      </c>
      <c r="C29" s="203">
        <v>582872</v>
      </c>
      <c r="D29" s="203">
        <v>1220245</v>
      </c>
      <c r="E29" s="203">
        <v>994909</v>
      </c>
      <c r="F29" s="204">
        <v>-18.466455506885911</v>
      </c>
    </row>
    <row r="30" spans="1:7" ht="15.6" customHeight="1" x14ac:dyDescent="0.25">
      <c r="A30" s="202" t="s">
        <v>179</v>
      </c>
      <c r="B30" s="203">
        <v>320557</v>
      </c>
      <c r="C30" s="203">
        <v>405269</v>
      </c>
      <c r="D30" s="203">
        <v>711395</v>
      </c>
      <c r="E30" s="203">
        <v>704150</v>
      </c>
      <c r="F30" s="204">
        <v>-1.018421552021024</v>
      </c>
    </row>
    <row r="31" spans="1:7" ht="15.6" customHeight="1" x14ac:dyDescent="0.25">
      <c r="A31" s="202" t="s">
        <v>180</v>
      </c>
      <c r="B31" s="203">
        <v>2267804</v>
      </c>
      <c r="C31" s="203">
        <v>2489619</v>
      </c>
      <c r="D31" s="203">
        <v>5347725</v>
      </c>
      <c r="E31" s="203">
        <v>4816767</v>
      </c>
      <c r="F31" s="204">
        <v>-9.9286706029199365</v>
      </c>
    </row>
    <row r="32" spans="1:7" ht="15.6" customHeight="1" x14ac:dyDescent="0.25">
      <c r="A32" s="202" t="s">
        <v>181</v>
      </c>
      <c r="B32" s="203">
        <v>5999224</v>
      </c>
      <c r="C32" s="203">
        <v>6328601</v>
      </c>
      <c r="D32" s="203">
        <v>12290982</v>
      </c>
      <c r="E32" s="203">
        <v>12372163</v>
      </c>
      <c r="F32" s="204">
        <v>0.66049238376560027</v>
      </c>
    </row>
    <row r="33" spans="1:6" ht="15.6" customHeight="1" x14ac:dyDescent="0.25">
      <c r="A33" s="202" t="s">
        <v>182</v>
      </c>
      <c r="B33" s="203">
        <v>404108</v>
      </c>
      <c r="C33" s="203">
        <v>413910</v>
      </c>
      <c r="D33" s="203">
        <v>747367</v>
      </c>
      <c r="E33" s="203">
        <v>733675</v>
      </c>
      <c r="F33" s="204">
        <v>-1.8320316524545459</v>
      </c>
    </row>
    <row r="34" spans="1:6" ht="15.6" customHeight="1" x14ac:dyDescent="0.25">
      <c r="A34" s="202" t="s">
        <v>183</v>
      </c>
      <c r="B34" s="203">
        <v>99077</v>
      </c>
      <c r="C34" s="203">
        <v>156356</v>
      </c>
      <c r="D34" s="203">
        <v>198181</v>
      </c>
      <c r="E34" s="203">
        <v>247140</v>
      </c>
      <c r="F34" s="204">
        <v>24.704184558560101</v>
      </c>
    </row>
    <row r="35" spans="1:6" ht="15.6" customHeight="1" x14ac:dyDescent="0.25">
      <c r="A35" s="170" t="s">
        <v>153</v>
      </c>
      <c r="B35" s="192">
        <f>SUM(B7:B34)</f>
        <v>41816665</v>
      </c>
      <c r="C35" s="192">
        <f>SUM(C7:C34)</f>
        <v>42576717</v>
      </c>
      <c r="D35" s="90">
        <f>SUM(D7:D34)</f>
        <v>86461791</v>
      </c>
      <c r="E35" s="92">
        <f>SUM(E7:E34)</f>
        <v>84338745</v>
      </c>
      <c r="F35" s="154">
        <f>E35*100/D35-100</f>
        <v>-2.4554730771191231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DE5-E62D-4629-844F-D6320C77AC84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747204</v>
      </c>
      <c r="C7" s="203">
        <v>814788</v>
      </c>
      <c r="D7" s="203">
        <v>1467108</v>
      </c>
      <c r="E7" s="203">
        <v>1318719</v>
      </c>
      <c r="F7" s="204">
        <v>-10.11438830679133</v>
      </c>
      <c r="G7" s="51"/>
    </row>
    <row r="8" spans="1:14" ht="15.6" customHeight="1" x14ac:dyDescent="0.25">
      <c r="A8" s="202" t="s">
        <v>11</v>
      </c>
      <c r="B8" s="203">
        <v>1848</v>
      </c>
      <c r="C8" s="203">
        <v>2500</v>
      </c>
      <c r="D8" s="203">
        <v>10855</v>
      </c>
      <c r="E8" s="203">
        <v>6531</v>
      </c>
      <c r="F8" s="204">
        <v>-39.834177798249662</v>
      </c>
      <c r="G8" s="20"/>
    </row>
    <row r="9" spans="1:14" ht="15.6" customHeight="1" x14ac:dyDescent="0.25">
      <c r="A9" s="202" t="s">
        <v>8</v>
      </c>
      <c r="B9" s="203">
        <v>19338</v>
      </c>
      <c r="C9" s="203">
        <v>13091</v>
      </c>
      <c r="D9" s="203">
        <v>37849</v>
      </c>
      <c r="E9" s="203">
        <v>13091</v>
      </c>
      <c r="F9" s="204">
        <v>-65.412560437528072</v>
      </c>
      <c r="G9" s="20"/>
    </row>
    <row r="10" spans="1:14" ht="15.6" customHeight="1" x14ac:dyDescent="0.25">
      <c r="A10" s="202" t="s">
        <v>10</v>
      </c>
      <c r="B10" s="203">
        <v>29158</v>
      </c>
      <c r="C10" s="203">
        <v>62941</v>
      </c>
      <c r="D10" s="203">
        <v>90579</v>
      </c>
      <c r="E10" s="203">
        <v>95121</v>
      </c>
      <c r="F10" s="204">
        <v>5.0144073129533382</v>
      </c>
    </row>
    <row r="11" spans="1:14" ht="15.6" customHeight="1" x14ac:dyDescent="0.25">
      <c r="A11" s="202" t="s">
        <v>9</v>
      </c>
      <c r="B11" s="203">
        <v>2478471</v>
      </c>
      <c r="C11" s="203">
        <v>2496556</v>
      </c>
      <c r="D11" s="203">
        <v>5292391</v>
      </c>
      <c r="E11" s="203">
        <v>4701412</v>
      </c>
      <c r="F11" s="204">
        <v>-11.166578584235371</v>
      </c>
    </row>
    <row r="12" spans="1:14" ht="15.6" customHeight="1" x14ac:dyDescent="0.25">
      <c r="A12" s="202" t="s">
        <v>6</v>
      </c>
      <c r="B12" s="203">
        <v>22167</v>
      </c>
      <c r="C12" s="203">
        <v>76810</v>
      </c>
      <c r="D12" s="203">
        <v>41102</v>
      </c>
      <c r="E12" s="203">
        <v>109656</v>
      </c>
      <c r="F12" s="204">
        <v>166.78993722933191</v>
      </c>
    </row>
    <row r="13" spans="1:14" ht="15.6" customHeight="1" x14ac:dyDescent="0.25">
      <c r="A13" s="202" t="s">
        <v>175</v>
      </c>
      <c r="B13" s="203">
        <v>79818</v>
      </c>
      <c r="C13" s="203">
        <v>68603</v>
      </c>
      <c r="D13" s="203">
        <v>182358</v>
      </c>
      <c r="E13" s="203">
        <v>210839</v>
      </c>
      <c r="F13" s="204">
        <v>15.61817962469428</v>
      </c>
    </row>
    <row r="14" spans="1:14" ht="15.6" customHeight="1" x14ac:dyDescent="0.25">
      <c r="A14" s="202" t="s">
        <v>148</v>
      </c>
      <c r="B14" s="203">
        <v>1012582</v>
      </c>
      <c r="C14" s="203">
        <v>1073957</v>
      </c>
      <c r="D14" s="203">
        <v>1778654</v>
      </c>
      <c r="E14" s="203">
        <v>1787505</v>
      </c>
      <c r="F14" s="204">
        <v>0.49762348382540722</v>
      </c>
    </row>
    <row r="15" spans="1:14" ht="15.6" customHeight="1" x14ac:dyDescent="0.25">
      <c r="A15" s="202" t="s">
        <v>145</v>
      </c>
      <c r="B15" s="203">
        <v>1467586</v>
      </c>
      <c r="C15" s="203">
        <v>1873613</v>
      </c>
      <c r="D15" s="203">
        <v>3602072</v>
      </c>
      <c r="E15" s="203">
        <v>3353757</v>
      </c>
      <c r="F15" s="204">
        <v>-6.8936711981326377</v>
      </c>
    </row>
    <row r="16" spans="1:14" ht="15.6" customHeight="1" x14ac:dyDescent="0.5">
      <c r="A16" s="202" t="s">
        <v>144</v>
      </c>
      <c r="B16" s="203">
        <v>2642257</v>
      </c>
      <c r="C16" s="203">
        <v>1765169</v>
      </c>
      <c r="D16" s="203">
        <v>4781298</v>
      </c>
      <c r="E16" s="203">
        <v>4256869</v>
      </c>
      <c r="F16" s="204">
        <v>-10.96833955967605</v>
      </c>
      <c r="G16" s="15"/>
    </row>
    <row r="17" spans="1:7" ht="15.6" customHeight="1" x14ac:dyDescent="0.35">
      <c r="A17" s="202" t="s">
        <v>150</v>
      </c>
      <c r="B17" s="203">
        <v>769242</v>
      </c>
      <c r="C17" s="203">
        <v>695248</v>
      </c>
      <c r="D17" s="203">
        <v>1377200</v>
      </c>
      <c r="E17" s="203">
        <v>1524625</v>
      </c>
      <c r="F17" s="204">
        <v>10.70469067673541</v>
      </c>
      <c r="G17" s="16"/>
    </row>
    <row r="18" spans="1:7" ht="15.6" customHeight="1" x14ac:dyDescent="0.25">
      <c r="A18" s="202" t="s">
        <v>147</v>
      </c>
      <c r="B18" s="203">
        <v>19340</v>
      </c>
      <c r="C18" s="203">
        <v>78741</v>
      </c>
      <c r="D18" s="203">
        <v>91933</v>
      </c>
      <c r="E18" s="203">
        <v>122508</v>
      </c>
      <c r="F18" s="204">
        <v>33.257916091066313</v>
      </c>
    </row>
    <row r="19" spans="1:7" ht="15.6" customHeight="1" x14ac:dyDescent="0.25">
      <c r="A19" s="202" t="s">
        <v>143</v>
      </c>
      <c r="B19" s="203">
        <v>114330</v>
      </c>
      <c r="C19" s="203">
        <v>96858</v>
      </c>
      <c r="D19" s="203">
        <v>292229</v>
      </c>
      <c r="E19" s="203">
        <v>287022</v>
      </c>
      <c r="F19" s="204">
        <v>-1.7818217904451641</v>
      </c>
    </row>
    <row r="20" spans="1:7" ht="15.6" customHeight="1" x14ac:dyDescent="0.25">
      <c r="A20" s="202" t="s">
        <v>142</v>
      </c>
      <c r="B20" s="203">
        <v>77917</v>
      </c>
      <c r="C20" s="203">
        <v>121623</v>
      </c>
      <c r="D20" s="203">
        <v>245207</v>
      </c>
      <c r="E20" s="203">
        <v>247435</v>
      </c>
      <c r="F20" s="204">
        <v>0.9086200638644043</v>
      </c>
    </row>
    <row r="21" spans="1:7" ht="15.6" customHeight="1" x14ac:dyDescent="0.25">
      <c r="A21" s="202" t="s">
        <v>149</v>
      </c>
      <c r="B21" s="203">
        <v>1817383</v>
      </c>
      <c r="C21" s="203">
        <v>1806380</v>
      </c>
      <c r="D21" s="203">
        <v>4127064</v>
      </c>
      <c r="E21" s="203">
        <v>3656367</v>
      </c>
      <c r="F21" s="204">
        <v>-11.405129651490739</v>
      </c>
    </row>
    <row r="22" spans="1:7" ht="15.6" customHeight="1" x14ac:dyDescent="0.25">
      <c r="A22" s="202" t="s">
        <v>146</v>
      </c>
      <c r="B22" s="203">
        <v>604989</v>
      </c>
      <c r="C22" s="203">
        <v>576663</v>
      </c>
      <c r="D22" s="203">
        <v>1350691</v>
      </c>
      <c r="E22" s="203">
        <v>1493727</v>
      </c>
      <c r="F22" s="204">
        <v>10.58983883064298</v>
      </c>
    </row>
    <row r="23" spans="1:7" ht="15.6" customHeight="1" x14ac:dyDescent="0.25">
      <c r="A23" s="202" t="s">
        <v>165</v>
      </c>
      <c r="B23" s="203">
        <v>0</v>
      </c>
      <c r="C23" s="203">
        <v>1506</v>
      </c>
      <c r="D23" s="203">
        <v>9625</v>
      </c>
      <c r="E23" s="203">
        <v>19170</v>
      </c>
      <c r="F23" s="204">
        <v>99.168831168831161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6750</v>
      </c>
      <c r="C25" s="203">
        <v>6233</v>
      </c>
      <c r="D25" s="203">
        <v>12958</v>
      </c>
      <c r="E25" s="203">
        <v>10811</v>
      </c>
      <c r="F25" s="204">
        <v>-16.568914956011721</v>
      </c>
    </row>
    <row r="26" spans="1:7" ht="15.6" customHeight="1" x14ac:dyDescent="0.25">
      <c r="A26" s="202" t="s">
        <v>152</v>
      </c>
      <c r="B26" s="203">
        <v>101840</v>
      </c>
      <c r="C26" s="203">
        <v>63670</v>
      </c>
      <c r="D26" s="203">
        <v>248006</v>
      </c>
      <c r="E26" s="203">
        <v>175361</v>
      </c>
      <c r="F26" s="204">
        <v>-29.291630041208681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343358</v>
      </c>
      <c r="C28" s="203">
        <v>315549</v>
      </c>
      <c r="D28" s="203">
        <v>685542</v>
      </c>
      <c r="E28" s="203">
        <v>665618</v>
      </c>
      <c r="F28" s="204">
        <v>-2.9063135446114221</v>
      </c>
    </row>
    <row r="29" spans="1:7" ht="15.6" customHeight="1" x14ac:dyDescent="0.25">
      <c r="A29" s="202" t="s">
        <v>178</v>
      </c>
      <c r="B29" s="203">
        <v>14463</v>
      </c>
      <c r="C29" s="203">
        <v>15566</v>
      </c>
      <c r="D29" s="203">
        <v>34268</v>
      </c>
      <c r="E29" s="203">
        <v>39236</v>
      </c>
      <c r="F29" s="204">
        <v>14.49749037002451</v>
      </c>
    </row>
    <row r="30" spans="1:7" ht="15.6" customHeight="1" x14ac:dyDescent="0.25">
      <c r="A30" s="202" t="s">
        <v>179</v>
      </c>
      <c r="B30" s="203">
        <v>36541</v>
      </c>
      <c r="C30" s="203">
        <v>42049</v>
      </c>
      <c r="D30" s="203">
        <v>97732</v>
      </c>
      <c r="E30" s="203">
        <v>62719</v>
      </c>
      <c r="F30" s="204">
        <v>-35.825522858429167</v>
      </c>
    </row>
    <row r="31" spans="1:7" ht="15.6" customHeight="1" x14ac:dyDescent="0.25">
      <c r="A31" s="202" t="s">
        <v>180</v>
      </c>
      <c r="B31" s="203">
        <v>1457120</v>
      </c>
      <c r="C31" s="203">
        <v>1468654</v>
      </c>
      <c r="D31" s="203">
        <v>3395944</v>
      </c>
      <c r="E31" s="203">
        <v>3082595</v>
      </c>
      <c r="F31" s="204">
        <v>-9.2271545113818121</v>
      </c>
    </row>
    <row r="32" spans="1:7" ht="15.6" customHeight="1" x14ac:dyDescent="0.25">
      <c r="A32" s="202" t="s">
        <v>181</v>
      </c>
      <c r="B32" s="203">
        <v>353093</v>
      </c>
      <c r="C32" s="203">
        <v>207428</v>
      </c>
      <c r="D32" s="203">
        <v>691983</v>
      </c>
      <c r="E32" s="203">
        <v>547761</v>
      </c>
      <c r="F32" s="204">
        <v>-20.841841490325631</v>
      </c>
    </row>
    <row r="33" spans="1:6" ht="15.6" customHeight="1" x14ac:dyDescent="0.25">
      <c r="A33" s="202" t="s">
        <v>182</v>
      </c>
      <c r="B33" s="203">
        <v>6000</v>
      </c>
      <c r="C33" s="203">
        <v>2986</v>
      </c>
      <c r="D33" s="203">
        <v>6000</v>
      </c>
      <c r="E33" s="203">
        <v>2986</v>
      </c>
      <c r="F33" s="204">
        <v>-50.233333333333327</v>
      </c>
    </row>
    <row r="34" spans="1:6" ht="15.6" customHeight="1" x14ac:dyDescent="0.25">
      <c r="A34" s="202" t="s">
        <v>183</v>
      </c>
      <c r="B34" s="203">
        <v>20404</v>
      </c>
      <c r="C34" s="203">
        <v>44561</v>
      </c>
      <c r="D34" s="203">
        <v>28384</v>
      </c>
      <c r="E34" s="203">
        <v>53838</v>
      </c>
      <c r="F34" s="204">
        <v>89.677282976324676</v>
      </c>
    </row>
    <row r="35" spans="1:6" ht="15.6" customHeight="1" x14ac:dyDescent="0.25">
      <c r="A35" s="170" t="s">
        <v>153</v>
      </c>
      <c r="B35" s="90">
        <f>SUM(B7:B34)</f>
        <v>14243199</v>
      </c>
      <c r="C35" s="91">
        <f>SUM(C7:C34)</f>
        <v>13791743</v>
      </c>
      <c r="D35" s="90">
        <f>SUM(D7:D34)</f>
        <v>29979032</v>
      </c>
      <c r="E35" s="92">
        <f>SUM(E7:E34)</f>
        <v>27845279</v>
      </c>
      <c r="F35" s="154">
        <f>E35*100/D35-100</f>
        <v>-7.1174846472694639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22972-A8D6-4BE0-B8AD-99238E5F5F52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288615</v>
      </c>
      <c r="C7" s="203">
        <v>381069</v>
      </c>
      <c r="D7" s="203">
        <v>694284</v>
      </c>
      <c r="E7" s="203">
        <v>638982</v>
      </c>
      <c r="F7" s="204">
        <v>-7.9653283094526159</v>
      </c>
      <c r="G7" s="51"/>
    </row>
    <row r="8" spans="1:14" ht="15.6" customHeight="1" x14ac:dyDescent="0.25">
      <c r="A8" s="202" t="s">
        <v>11</v>
      </c>
      <c r="B8" s="203">
        <v>175579</v>
      </c>
      <c r="C8" s="203">
        <v>90689</v>
      </c>
      <c r="D8" s="203">
        <v>284702</v>
      </c>
      <c r="E8" s="203">
        <v>185623</v>
      </c>
      <c r="F8" s="204">
        <v>-34.800949765017457</v>
      </c>
      <c r="G8" s="20"/>
    </row>
    <row r="9" spans="1:14" ht="15.6" customHeight="1" x14ac:dyDescent="0.25">
      <c r="A9" s="202" t="s">
        <v>8</v>
      </c>
      <c r="B9" s="203">
        <v>256103</v>
      </c>
      <c r="C9" s="203">
        <v>452539</v>
      </c>
      <c r="D9" s="203">
        <v>512229</v>
      </c>
      <c r="E9" s="203">
        <v>658543</v>
      </c>
      <c r="F9" s="204">
        <v>28.56417735036479</v>
      </c>
      <c r="G9" s="20"/>
    </row>
    <row r="10" spans="1:14" ht="15.6" customHeight="1" x14ac:dyDescent="0.25">
      <c r="A10" s="202" t="s">
        <v>10</v>
      </c>
      <c r="B10" s="203">
        <v>168150</v>
      </c>
      <c r="C10" s="203">
        <v>216419</v>
      </c>
      <c r="D10" s="203">
        <v>402224</v>
      </c>
      <c r="E10" s="203">
        <v>448268</v>
      </c>
      <c r="F10" s="204">
        <v>11.44735271888301</v>
      </c>
    </row>
    <row r="11" spans="1:14" ht="15.6" customHeight="1" x14ac:dyDescent="0.25">
      <c r="A11" s="202" t="s">
        <v>9</v>
      </c>
      <c r="B11" s="203">
        <v>23432</v>
      </c>
      <c r="C11" s="203">
        <v>54035</v>
      </c>
      <c r="D11" s="203">
        <v>66336</v>
      </c>
      <c r="E11" s="203">
        <v>70179</v>
      </c>
      <c r="F11" s="204">
        <v>5.7932344428364644</v>
      </c>
    </row>
    <row r="12" spans="1:14" ht="15.6" customHeight="1" x14ac:dyDescent="0.25">
      <c r="A12" s="202" t="s">
        <v>6</v>
      </c>
      <c r="B12" s="203">
        <v>144393</v>
      </c>
      <c r="C12" s="203">
        <v>131542</v>
      </c>
      <c r="D12" s="203">
        <v>350616</v>
      </c>
      <c r="E12" s="203">
        <v>365132</v>
      </c>
      <c r="F12" s="204">
        <v>4.1401419216464754</v>
      </c>
    </row>
    <row r="13" spans="1:14" ht="15.6" customHeight="1" x14ac:dyDescent="0.25">
      <c r="A13" s="202" t="s">
        <v>175</v>
      </c>
      <c r="B13" s="203">
        <v>41626</v>
      </c>
      <c r="C13" s="203">
        <v>28273</v>
      </c>
      <c r="D13" s="203">
        <v>63782</v>
      </c>
      <c r="E13" s="203">
        <v>56732</v>
      </c>
      <c r="F13" s="204">
        <v>-11.05327521871375</v>
      </c>
    </row>
    <row r="14" spans="1:14" ht="15.6" customHeight="1" x14ac:dyDescent="0.25">
      <c r="A14" s="202" t="s">
        <v>148</v>
      </c>
      <c r="B14" s="203">
        <v>362565</v>
      </c>
      <c r="C14" s="203">
        <v>198952</v>
      </c>
      <c r="D14" s="203">
        <v>686771</v>
      </c>
      <c r="E14" s="203">
        <v>510110</v>
      </c>
      <c r="F14" s="204">
        <v>-25.723421635450531</v>
      </c>
    </row>
    <row r="15" spans="1:14" ht="15.6" customHeight="1" x14ac:dyDescent="0.25">
      <c r="A15" s="202" t="s">
        <v>145</v>
      </c>
      <c r="B15" s="203">
        <v>264448</v>
      </c>
      <c r="C15" s="203">
        <v>296676</v>
      </c>
      <c r="D15" s="203">
        <v>544712</v>
      </c>
      <c r="E15" s="203">
        <v>617707</v>
      </c>
      <c r="F15" s="204">
        <v>13.40065943103879</v>
      </c>
    </row>
    <row r="16" spans="1:14" ht="15.6" customHeight="1" x14ac:dyDescent="0.5">
      <c r="A16" s="202" t="s">
        <v>144</v>
      </c>
      <c r="B16" s="203">
        <v>746288</v>
      </c>
      <c r="C16" s="203">
        <v>633205</v>
      </c>
      <c r="D16" s="203">
        <v>1625244</v>
      </c>
      <c r="E16" s="203">
        <v>1196171</v>
      </c>
      <c r="F16" s="204">
        <v>-26.400528166847561</v>
      </c>
      <c r="G16" s="15"/>
    </row>
    <row r="17" spans="1:7" ht="15.6" customHeight="1" x14ac:dyDescent="0.35">
      <c r="A17" s="202" t="s">
        <v>150</v>
      </c>
      <c r="B17" s="203">
        <v>453504</v>
      </c>
      <c r="C17" s="203">
        <v>647921</v>
      </c>
      <c r="D17" s="203">
        <v>828134</v>
      </c>
      <c r="E17" s="203">
        <v>1204505</v>
      </c>
      <c r="F17" s="204">
        <v>45.448079658605963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1300</v>
      </c>
      <c r="F18" s="204" t="s">
        <v>151</v>
      </c>
    </row>
    <row r="19" spans="1:7" ht="15.6" customHeight="1" x14ac:dyDescent="0.25">
      <c r="A19" s="202" t="s">
        <v>143</v>
      </c>
      <c r="B19" s="203">
        <v>275642</v>
      </c>
      <c r="C19" s="203">
        <v>299245</v>
      </c>
      <c r="D19" s="203">
        <v>659585</v>
      </c>
      <c r="E19" s="203">
        <v>464910</v>
      </c>
      <c r="F19" s="204">
        <v>-29.514770651242831</v>
      </c>
    </row>
    <row r="20" spans="1:7" ht="15.6" customHeight="1" x14ac:dyDescent="0.25">
      <c r="A20" s="202" t="s">
        <v>142</v>
      </c>
      <c r="B20" s="203">
        <v>873332</v>
      </c>
      <c r="C20" s="203">
        <v>975127</v>
      </c>
      <c r="D20" s="203">
        <v>1895202</v>
      </c>
      <c r="E20" s="203">
        <v>2081695</v>
      </c>
      <c r="F20" s="204">
        <v>9.8402703247463847</v>
      </c>
    </row>
    <row r="21" spans="1:7" ht="15.6" customHeight="1" x14ac:dyDescent="0.25">
      <c r="A21" s="202" t="s">
        <v>149</v>
      </c>
      <c r="B21" s="203">
        <v>279065</v>
      </c>
      <c r="C21" s="203">
        <v>323806</v>
      </c>
      <c r="D21" s="203">
        <v>833341</v>
      </c>
      <c r="E21" s="203">
        <v>906257</v>
      </c>
      <c r="F21" s="204">
        <v>8.7498395014765862</v>
      </c>
    </row>
    <row r="22" spans="1:7" ht="15.6" customHeight="1" x14ac:dyDescent="0.25">
      <c r="A22" s="202" t="s">
        <v>146</v>
      </c>
      <c r="B22" s="203">
        <v>21367</v>
      </c>
      <c r="C22" s="203">
        <v>24083</v>
      </c>
      <c r="D22" s="203">
        <v>49468</v>
      </c>
      <c r="E22" s="203">
        <v>61459</v>
      </c>
      <c r="F22" s="204">
        <v>24.2399126708175</v>
      </c>
    </row>
    <row r="23" spans="1:7" ht="15.6" customHeight="1" x14ac:dyDescent="0.25">
      <c r="A23" s="202" t="s">
        <v>165</v>
      </c>
      <c r="B23" s="203">
        <v>87694</v>
      </c>
      <c r="C23" s="203">
        <v>125027</v>
      </c>
      <c r="D23" s="203">
        <v>298733</v>
      </c>
      <c r="E23" s="203">
        <v>214938</v>
      </c>
      <c r="F23" s="204">
        <v>-28.050131722976701</v>
      </c>
    </row>
    <row r="24" spans="1:7" ht="15.6" customHeight="1" x14ac:dyDescent="0.25">
      <c r="A24" s="202" t="s">
        <v>141</v>
      </c>
      <c r="B24" s="203">
        <v>19990</v>
      </c>
      <c r="C24" s="203">
        <v>135473</v>
      </c>
      <c r="D24" s="203">
        <v>237095</v>
      </c>
      <c r="E24" s="203">
        <v>228469</v>
      </c>
      <c r="F24" s="204">
        <v>-3.6382040954048032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95669</v>
      </c>
      <c r="C26" s="203">
        <v>44890</v>
      </c>
      <c r="D26" s="203">
        <v>159611</v>
      </c>
      <c r="E26" s="203">
        <v>74882</v>
      </c>
      <c r="F26" s="204">
        <v>-53.084687145622787</v>
      </c>
    </row>
    <row r="27" spans="1:7" ht="15.6" customHeight="1" x14ac:dyDescent="0.25">
      <c r="A27" s="202" t="s">
        <v>173</v>
      </c>
      <c r="B27" s="203">
        <v>57750</v>
      </c>
      <c r="C27" s="203">
        <v>79375</v>
      </c>
      <c r="D27" s="203">
        <v>131973</v>
      </c>
      <c r="E27" s="203">
        <v>170754</v>
      </c>
      <c r="F27" s="204">
        <v>29.38555613648245</v>
      </c>
    </row>
    <row r="28" spans="1:7" ht="15.6" customHeight="1" x14ac:dyDescent="0.25">
      <c r="A28" s="202" t="s">
        <v>177</v>
      </c>
      <c r="B28" s="203">
        <v>30736</v>
      </c>
      <c r="C28" s="203">
        <v>38365</v>
      </c>
      <c r="D28" s="203">
        <v>43564</v>
      </c>
      <c r="E28" s="203">
        <v>81296</v>
      </c>
      <c r="F28" s="204">
        <v>86.612799559269121</v>
      </c>
    </row>
    <row r="29" spans="1:7" ht="15.6" customHeight="1" x14ac:dyDescent="0.25">
      <c r="A29" s="202" t="s">
        <v>178</v>
      </c>
      <c r="B29" s="203">
        <v>234434</v>
      </c>
      <c r="C29" s="203">
        <v>252875</v>
      </c>
      <c r="D29" s="203">
        <v>628818</v>
      </c>
      <c r="E29" s="203">
        <v>416814</v>
      </c>
      <c r="F29" s="204">
        <v>-33.714683739969267</v>
      </c>
    </row>
    <row r="30" spans="1:7" ht="15.6" customHeight="1" x14ac:dyDescent="0.25">
      <c r="A30" s="202" t="s">
        <v>179</v>
      </c>
      <c r="B30" s="203">
        <v>157109</v>
      </c>
      <c r="C30" s="203">
        <v>208749</v>
      </c>
      <c r="D30" s="203">
        <v>354104</v>
      </c>
      <c r="E30" s="203">
        <v>352390</v>
      </c>
      <c r="F30" s="204">
        <v>-0.48403858753360401</v>
      </c>
    </row>
    <row r="31" spans="1:7" ht="15.6" customHeight="1" x14ac:dyDescent="0.25">
      <c r="A31" s="202" t="s">
        <v>180</v>
      </c>
      <c r="B31" s="203">
        <v>738658</v>
      </c>
      <c r="C31" s="203">
        <v>866082</v>
      </c>
      <c r="D31" s="203">
        <v>1734663</v>
      </c>
      <c r="E31" s="203">
        <v>1426499</v>
      </c>
      <c r="F31" s="204">
        <v>-17.765064453441379</v>
      </c>
    </row>
    <row r="32" spans="1:7" ht="15.6" customHeight="1" x14ac:dyDescent="0.25">
      <c r="A32" s="202" t="s">
        <v>181</v>
      </c>
      <c r="B32" s="203">
        <v>295743</v>
      </c>
      <c r="C32" s="203">
        <v>231154</v>
      </c>
      <c r="D32" s="203">
        <v>538431</v>
      </c>
      <c r="E32" s="203">
        <v>440742</v>
      </c>
      <c r="F32" s="204">
        <v>-18.143271839845781</v>
      </c>
    </row>
    <row r="33" spans="1:6" ht="15.6" customHeight="1" x14ac:dyDescent="0.25">
      <c r="A33" s="202" t="s">
        <v>182</v>
      </c>
      <c r="B33" s="203">
        <v>15951</v>
      </c>
      <c r="C33" s="203">
        <v>20045</v>
      </c>
      <c r="D33" s="203">
        <v>31383</v>
      </c>
      <c r="E33" s="203">
        <v>36632</v>
      </c>
      <c r="F33" s="204">
        <v>16.72561577924354</v>
      </c>
    </row>
    <row r="34" spans="1:6" ht="15.6" customHeight="1" x14ac:dyDescent="0.25">
      <c r="A34" s="202" t="s">
        <v>183</v>
      </c>
      <c r="B34" s="203">
        <v>18032</v>
      </c>
      <c r="C34" s="203">
        <v>47154</v>
      </c>
      <c r="D34" s="203">
        <v>42734</v>
      </c>
      <c r="E34" s="203">
        <v>65365</v>
      </c>
      <c r="F34" s="204">
        <v>52.957832171104968</v>
      </c>
    </row>
    <row r="35" spans="1:6" ht="15.6" customHeight="1" x14ac:dyDescent="0.25">
      <c r="A35" s="170" t="s">
        <v>153</v>
      </c>
      <c r="B35" s="90">
        <f>SUM(B7:B34)</f>
        <v>6125875</v>
      </c>
      <c r="C35" s="91">
        <f>SUM(C7:C34)</f>
        <v>6802770</v>
      </c>
      <c r="D35" s="90">
        <f>SUM(D7:D34)</f>
        <v>13697739</v>
      </c>
      <c r="E35" s="92">
        <f>SUM(E7:E34)</f>
        <v>12976354</v>
      </c>
      <c r="F35" s="154">
        <f>E35*100/D35-100</f>
        <v>-5.2664530985734217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 Hortal Muñoz</dc:creator>
  <cp:keywords/>
  <dc:description/>
  <cp:lastModifiedBy>Isabel Hortal Muñoz</cp:lastModifiedBy>
  <cp:lastPrinted>2025-06-23T11:34:32Z</cp:lastPrinted>
  <dcterms:created xsi:type="dcterms:W3CDTF">2014-04-30T10:51:23Z</dcterms:created>
  <dcterms:modified xsi:type="dcterms:W3CDTF">2025-06-23T11:35:03Z</dcterms:modified>
  <cp:category/>
</cp:coreProperties>
</file>