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C7558636-BC33-410D-97EE-8B46E4D1EE43}" xr6:coauthVersionLast="47" xr6:coauthVersionMax="47" xr10:uidLastSave="{00000000-0000-0000-0000-000000000000}"/>
  <bookViews>
    <workbookView xWindow="-1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D35" i="43"/>
  <c r="F35" i="43" s="1"/>
  <c r="C35" i="43"/>
  <c r="B35" i="43"/>
  <c r="AA2" i="43"/>
  <c r="AA1" i="43"/>
  <c r="E35" i="31"/>
  <c r="F35" i="31" s="1"/>
  <c r="D35" i="31"/>
  <c r="C35" i="31"/>
  <c r="B35" i="31"/>
  <c r="D35" i="6" s="1" a="1"/>
  <c r="F35" i="30"/>
  <c r="E35" i="30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E35" i="28"/>
  <c r="F35" i="28" s="1"/>
  <c r="D35" i="28"/>
  <c r="C35" i="28"/>
  <c r="B35" i="28"/>
  <c r="F35" i="34"/>
  <c r="E35" i="34"/>
  <c r="D35" i="34"/>
  <c r="C35" i="34"/>
  <c r="B35" i="34"/>
  <c r="E35" i="33"/>
  <c r="F35" i="33" s="1"/>
  <c r="D35" i="33"/>
  <c r="C35" i="33"/>
  <c r="B35" i="33"/>
  <c r="D29" i="6" s="1" a="1"/>
  <c r="E35" i="32"/>
  <c r="F35" i="32" s="1"/>
  <c r="D35" i="32"/>
  <c r="C35" i="32"/>
  <c r="B35" i="32"/>
  <c r="E35" i="26"/>
  <c r="F35" i="26" s="1"/>
  <c r="D35" i="26"/>
  <c r="C35" i="26"/>
  <c r="B35" i="26"/>
  <c r="E35" i="25"/>
  <c r="D26" i="6" s="1" a="1"/>
  <c r="D35" i="25"/>
  <c r="C35" i="25"/>
  <c r="B35" i="25"/>
  <c r="E35" i="24"/>
  <c r="D35" i="24"/>
  <c r="F35" i="24" s="1"/>
  <c r="C35" i="24"/>
  <c r="B35" i="24"/>
  <c r="E35" i="22"/>
  <c r="F35" i="22" s="1"/>
  <c r="D35" i="22"/>
  <c r="C35" i="22"/>
  <c r="D24" i="6" s="1" a="1"/>
  <c r="B35" i="22"/>
  <c r="E35" i="21"/>
  <c r="F35" i="21" s="1"/>
  <c r="D35" i="21"/>
  <c r="C35" i="21"/>
  <c r="B35" i="21"/>
  <c r="F35" i="20"/>
  <c r="E35" i="20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E35" i="17"/>
  <c r="F35" i="17" s="1"/>
  <c r="D35" i="17"/>
  <c r="D16" i="6" s="1" a="1"/>
  <c r="C35" i="17"/>
  <c r="B35" i="17"/>
  <c r="F35" i="16"/>
  <c r="E35" i="16"/>
  <c r="D35" i="16"/>
  <c r="C35" i="16"/>
  <c r="B35" i="16"/>
  <c r="E35" i="15"/>
  <c r="F35" i="15" s="1"/>
  <c r="D35" i="15"/>
  <c r="C35" i="15"/>
  <c r="B35" i="15"/>
  <c r="D14" i="6" s="1" a="1"/>
  <c r="E35" i="14"/>
  <c r="F35" i="14" s="1"/>
  <c r="D35" i="14"/>
  <c r="C35" i="14"/>
  <c r="B35" i="14"/>
  <c r="E35" i="13"/>
  <c r="F35" i="13" s="1"/>
  <c r="D35" i="13"/>
  <c r="C35" i="13"/>
  <c r="B35" i="13"/>
  <c r="E35" i="12"/>
  <c r="D9" i="6" s="1" a="1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D7" i="6" s="1" a="1"/>
  <c r="B35" i="10"/>
  <c r="E35" i="9"/>
  <c r="F35" i="9" s="1"/>
  <c r="D35" i="9"/>
  <c r="C35" i="9"/>
  <c r="B35" i="9"/>
  <c r="F35" i="7"/>
  <c r="E35" i="7"/>
  <c r="D35" i="7"/>
  <c r="C35" i="7"/>
  <c r="B35" i="7"/>
  <c r="AA2" i="7"/>
  <c r="AA1" i="7"/>
  <c r="N48" i="40"/>
  <c r="M48" i="40"/>
  <c r="L48" i="40"/>
  <c r="K48" i="40"/>
  <c r="I48" i="40"/>
  <c r="H48" i="40"/>
  <c r="G48" i="40"/>
  <c r="J48" i="40" s="1"/>
  <c r="D48" i="40"/>
  <c r="E48" i="40" s="1"/>
  <c r="C48" i="40"/>
  <c r="N48" i="39"/>
  <c r="M48" i="39"/>
  <c r="L48" i="39"/>
  <c r="K48" i="39"/>
  <c r="I48" i="39"/>
  <c r="H48" i="39"/>
  <c r="G48" i="39"/>
  <c r="J48" i="39" s="1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3" i="6" a="1"/>
  <c r="I33" i="6" s="1"/>
  <c r="D33" i="6"/>
  <c r="D32" i="6" a="1"/>
  <c r="I32" i="6" s="1"/>
  <c r="D31" i="6" a="1"/>
  <c r="I31" i="6" s="1"/>
  <c r="D30" i="6" a="1"/>
  <c r="I30" i="6" s="1"/>
  <c r="D30" i="6"/>
  <c r="D28" i="6" a="1"/>
  <c r="I28" i="6" s="1"/>
  <c r="D27" i="6" a="1"/>
  <c r="D27" i="6" s="1"/>
  <c r="D25" i="6" a="1"/>
  <c r="I25" i="6" s="1"/>
  <c r="D23" i="6" a="1"/>
  <c r="I23" i="6" s="1"/>
  <c r="D22" i="6" a="1"/>
  <c r="I22" i="6" s="1"/>
  <c r="D21" i="6" a="1"/>
  <c r="I21" i="6" s="1"/>
  <c r="D21" i="6"/>
  <c r="D20" i="6" a="1"/>
  <c r="I20" i="6" s="1"/>
  <c r="D15" i="6" a="1"/>
  <c r="I15" i="6" s="1"/>
  <c r="D15" i="6"/>
  <c r="D13" i="6" a="1"/>
  <c r="G17" i="6" s="1"/>
  <c r="D10" i="6" a="1"/>
  <c r="I10" i="6" s="1"/>
  <c r="D10" i="6"/>
  <c r="D8" i="6" a="1"/>
  <c r="I8" i="6" s="1"/>
  <c r="I14" i="6" l="1"/>
  <c r="D14" i="6"/>
  <c r="H14" i="6"/>
  <c r="I34" i="6"/>
  <c r="H34" i="6"/>
  <c r="D34" i="6"/>
  <c r="I29" i="6"/>
  <c r="H29" i="6"/>
  <c r="D29" i="6"/>
  <c r="E12" i="6"/>
  <c r="E18" i="6" s="1"/>
  <c r="F12" i="6"/>
  <c r="F18" i="6" s="1"/>
  <c r="I7" i="6"/>
  <c r="H7" i="6"/>
  <c r="G12" i="6"/>
  <c r="D7" i="6"/>
  <c r="I16" i="6"/>
  <c r="H16" i="6"/>
  <c r="D16" i="6"/>
  <c r="I35" i="6"/>
  <c r="H35" i="6"/>
  <c r="D35" i="6"/>
  <c r="I26" i="6"/>
  <c r="H26" i="6"/>
  <c r="D26" i="6"/>
  <c r="I9" i="6"/>
  <c r="D9" i="6"/>
  <c r="D11" i="6" s="1"/>
  <c r="H9" i="6"/>
  <c r="E11" i="6"/>
  <c r="G11" i="6"/>
  <c r="F11" i="6"/>
  <c r="D24" i="6"/>
  <c r="I24" i="6"/>
  <c r="H24" i="6"/>
  <c r="H17" i="6"/>
  <c r="I17" i="6"/>
  <c r="F35" i="12"/>
  <c r="H10" i="6"/>
  <c r="H15" i="6"/>
  <c r="H21" i="6"/>
  <c r="H27" i="6"/>
  <c r="H33" i="6"/>
  <c r="F48" i="39"/>
  <c r="F48" i="40"/>
  <c r="F35" i="25"/>
  <c r="I27" i="6"/>
  <c r="H30" i="6"/>
  <c r="D8" i="6"/>
  <c r="D13" i="6"/>
  <c r="D17" i="6" s="1"/>
  <c r="D22" i="6"/>
  <c r="D25" i="6"/>
  <c r="D28" i="6"/>
  <c r="D31" i="6"/>
  <c r="H8" i="6"/>
  <c r="H13" i="6"/>
  <c r="H22" i="6"/>
  <c r="H25" i="6"/>
  <c r="H28" i="6"/>
  <c r="H31" i="6"/>
  <c r="I13" i="6"/>
  <c r="D20" i="6"/>
  <c r="D23" i="6"/>
  <c r="D32" i="6"/>
  <c r="E17" i="6"/>
  <c r="F17" i="6"/>
  <c r="H20" i="6"/>
  <c r="H23" i="6"/>
  <c r="H32" i="6"/>
  <c r="H11" i="6" l="1"/>
  <c r="I11" i="6"/>
  <c r="G18" i="6"/>
  <c r="H12" i="6"/>
  <c r="I12" i="6"/>
  <c r="D12" i="6"/>
  <c r="D18" i="6" s="1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<sst xmlns="http://schemas.openxmlformats.org/spreadsheetml/2006/main" count="1916" uniqueCount="243">
  <si>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</si>
  <si>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</si>
  <si>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</si>
  <si>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</si>
  <si>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</si>
  <si>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</si>
  <si>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</si>
  <si>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</si>
  <si>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</si>
  <si>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</si>
  <si>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</si>
  <si>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</si>
  <si>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</si>
  <si>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</si>
  <si>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</si>
  <si>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</si>
  <si>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</si>
  <si>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</si>
  <si>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</si>
  <si>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</si>
  <si>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</si>
  <si>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</si>
  <si>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</si>
  <si>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</si>
  <si>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</si>
  <si>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</si>
  <si>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</si>
  <si>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</si>
  <si>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</si>
  <si>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</si>
  <si>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</si>
  <si>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</si>
  <si>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</si>
  <si>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</si>
  <si>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</si>
  <si>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</si>
  <si>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</si>
  <si>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</si>
  <si>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</si>
  <si>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</si>
  <si>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</si>
  <si>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</si>
  <si>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</si>
  <si>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</si>
  <si>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</si>
  <si>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</si>
  <si>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</si>
  <si>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</si>
  <si>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</si>
  <si>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</si>
  <si>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</si>
  <si>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</si>
  <si>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</si>
  <si>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</si>
  <si>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</si>
  <si>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</si>
  <si>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</si>
  <si>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</si>
  <si>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</si>
  <si>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</si>
  <si>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</si>
  <si>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</si>
  <si>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</si>
  <si>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</si>
  <si>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</si>
  <si>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</si>
  <si>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</si>
  <si>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</si>
  <si>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</si>
  <si>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</si>
  <si>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</si>
  <si>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</si>
  <si>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</si>
  <si>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</si>
  <si>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</si>
  <si>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</si>
  <si>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</si>
  <si>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</si>
  <si>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</si>
  <si>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</si>
  <si>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</si>
  <si>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</si>
  <si>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</si>
  <si>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</si>
  <si>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</si>
  <si>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</si>
  <si>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</si>
  <si>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</si>
  <si>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</si>
  <si>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</si>
  <si>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</si>
  <si>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</si>
  <si>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</si>
  <si>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</si>
  <si>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</si>
  <si>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</si>
  <si>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</si>
  <si>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</si>
  <si>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</si>
  <si>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</si>
  <si>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</si>
  <si>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</si>
  <si>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</si>
  <si>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</si>
  <si>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</si>
  <si>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</si>
  <si>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</si>
  <si>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</si>
  <si>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</si>
  <si>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</si>
  <si>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</si>
  <si>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</si>
  <si>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</si>
  <si>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</si>
  <si>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</si>
  <si>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</si>
  <si>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</si>
  <si>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</si>
  <si>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</si>
  <si>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</si>
  <si>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</si>
  <si>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</si>
  <si>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</si>
  <si>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</si>
  <si>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</si>
  <si>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</si>
  <si>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</si>
  <si>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</si>
  <si>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</si>
  <si>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</si>
  <si>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</si>
  <si>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</si>
  <si>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</si>
  <si>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</si>
  <si>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</si>
  <si>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</si>
  <si>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</si>
  <si>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</si>
  <si>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</si>
  <si>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</si>
  <si>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</si>
  <si>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</si>
  <si>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</si>
  <si>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</si>
  <si>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</si>
  <si>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</si>
  <si>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</si>
  <si>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</si>
  <si>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</si>
  <si>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</si>
  <si>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</si>
  <si>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</si>
  <si>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</si>
  <si>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</si>
  <si>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</si>
  <si>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</si>
  <si>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</si>
  <si>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</si>
  <si>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</si>
  <si>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</si>
  <si>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</si>
  <si>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</si>
  <si>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</si>
  <si>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</si>
  <si>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</si>
  <si>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</si>
  <si>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</si>
  <si>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</si>
  <si>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</si>
  <si>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</si>
  <si>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</si>
  <si>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</si>
  <si>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23/6/2025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</si>
  <si>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</si>
  <si>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</si>
  <si>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</si>
  <si>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</si>
  <si>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</si>
  <si>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</si>
  <si>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</si>
  <si>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</si>
  <si>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</si>
  <si>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</si>
  <si>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</si>
  <si>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</si>
  <si>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22/06/2025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</si>
  <si>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</si>
  <si>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</si>
  <si>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</si>
  <si>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</si>
  <si>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</si>
  <si>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</si>
  <si>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</si>
  <si>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</si>
  <si>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</si>
  <si>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</si>
  <si>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</si>
  <si>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</si>
  <si>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</si>
  <si>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22/6/2025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</si>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</sst>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5D702838-BAC4-471E-BC26-555CAC71319F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3264116.1949999998</c:v>
                </c:pt>
                <c:pt idx="1">
                  <c:v>685314</c:v>
                </c:pt>
                <c:pt idx="2">
                  <c:v>1371417.344</c:v>
                </c:pt>
                <c:pt idx="3">
                  <c:v>1140310.929</c:v>
                </c:pt>
                <c:pt idx="4">
                  <c:v>25059298.857000001</c:v>
                </c:pt>
                <c:pt idx="5">
                  <c:v>1257302.18</c:v>
                </c:pt>
                <c:pt idx="6">
                  <c:v>3977436.2439999999</c:v>
                </c:pt>
                <c:pt idx="7">
                  <c:v>16578346.493000001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4425678.6969999997</c:v>
                </c:pt>
                <c:pt idx="11">
                  <c:v>502868</c:v>
                </c:pt>
                <c:pt idx="12">
                  <c:v>1450348.335</c:v>
                </c:pt>
                <c:pt idx="13">
                  <c:v>4123704.591</c:v>
                </c:pt>
                <c:pt idx="14">
                  <c:v>7093265.2860000003</c:v>
                </c:pt>
                <c:pt idx="15">
                  <c:v>8539130.0390000008</c:v>
                </c:pt>
                <c:pt idx="16">
                  <c:v>1289253.8640000001</c:v>
                </c:pt>
                <c:pt idx="17">
                  <c:v>590138.38800000004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869965.56299999997</c:v>
                </c:pt>
                <c:pt idx="21">
                  <c:v>3899911</c:v>
                </c:pt>
                <c:pt idx="22">
                  <c:v>1759116.477</c:v>
                </c:pt>
                <c:pt idx="23">
                  <c:v>1083051</c:v>
                </c:pt>
                <c:pt idx="24">
                  <c:v>7172072.3700000001</c:v>
                </c:pt>
                <c:pt idx="25">
                  <c:v>19189518.714000002</c:v>
                </c:pt>
                <c:pt idx="26">
                  <c:v>1234637.9680000001</c:v>
                </c:pt>
                <c:pt idx="27">
                  <c:v>358416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994491.91100000008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3691209.5520000001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9324906.7149999999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7610226.5219999999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3482789.3050000002</c:v>
                </c:pt>
                <c:pt idx="22">
                  <c:v>1861503.352</c:v>
                </c:pt>
                <c:pt idx="23">
                  <c:v>1021735</c:v>
                </c:pt>
                <c:pt idx="24">
                  <c:v>8175239.4349999996</c:v>
                </c:pt>
                <c:pt idx="25">
                  <c:v>19391519.498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698719"/>
        <c:axId val="21378399"/>
      </c:barChart>
      <c:catAx>
        <c:axId val="516987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78399"/>
        <c:crosses val="autoZero"/>
        <c:auto val="1"/>
        <c:lblAlgn val="ctr"/>
        <c:lblOffset val="100"/>
        <c:noMultiLvlLbl val="0"/>
      </c:catAx>
      <c:valAx>
        <c:axId val="213783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98719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832638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807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727958"/>
        <c:axId val="64569190"/>
      </c:barChart>
      <c:catAx>
        <c:axId val="287279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69190"/>
        <c:crosses val="autoZero"/>
        <c:auto val="1"/>
        <c:lblAlgn val="ctr"/>
        <c:lblOffset val="100"/>
        <c:noMultiLvlLbl val="0"/>
      </c:catAx>
      <c:valAx>
        <c:axId val="645691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279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14892029</c:v>
                </c:pt>
                <c:pt idx="5">
                  <c:v>208852</c:v>
                </c:pt>
                <c:pt idx="6">
                  <c:v>3814</c:v>
                </c:pt>
                <c:pt idx="7">
                  <c:v>5760467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48014</c:v>
                </c:pt>
                <c:pt idx="13">
                  <c:v>19356</c:v>
                </c:pt>
                <c:pt idx="14">
                  <c:v>510375</c:v>
                </c:pt>
                <c:pt idx="15">
                  <c:v>4027936</c:v>
                </c:pt>
                <c:pt idx="16">
                  <c:v>788852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427036</c:v>
                </c:pt>
                <c:pt idx="22">
                  <c:v>70382</c:v>
                </c:pt>
                <c:pt idx="23">
                  <c:v>0</c:v>
                </c:pt>
                <c:pt idx="24">
                  <c:v>446902</c:v>
                </c:pt>
                <c:pt idx="25">
                  <c:v>7341301</c:v>
                </c:pt>
                <c:pt idx="26">
                  <c:v>95998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2561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3333785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184635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8119324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71709"/>
        <c:axId val="41768459"/>
      </c:barChart>
      <c:catAx>
        <c:axId val="57717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68459"/>
        <c:crosses val="autoZero"/>
        <c:auto val="1"/>
        <c:lblAlgn val="ctr"/>
        <c:lblOffset val="100"/>
        <c:noMultiLvlLbl val="0"/>
      </c:catAx>
      <c:valAx>
        <c:axId val="417684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7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11147190</c:v>
                </c:pt>
                <c:pt idx="5">
                  <c:v>52783</c:v>
                </c:pt>
                <c:pt idx="6">
                  <c:v>38</c:v>
                </c:pt>
                <c:pt idx="7">
                  <c:v>4266116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976</c:v>
                </c:pt>
                <c:pt idx="13">
                  <c:v>81</c:v>
                </c:pt>
                <c:pt idx="14">
                  <c:v>28773</c:v>
                </c:pt>
                <c:pt idx="15">
                  <c:v>2698257</c:v>
                </c:pt>
                <c:pt idx="16">
                  <c:v>776267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413506</c:v>
                </c:pt>
                <c:pt idx="22">
                  <c:v>69146</c:v>
                </c:pt>
                <c:pt idx="23">
                  <c:v>0</c:v>
                </c:pt>
                <c:pt idx="24">
                  <c:v>0</c:v>
                </c:pt>
                <c:pt idx="25">
                  <c:v>7210376</c:v>
                </c:pt>
                <c:pt idx="26">
                  <c:v>62601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2534437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8005516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981127"/>
        <c:axId val="46627701"/>
      </c:barChart>
      <c:catAx>
        <c:axId val="319811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27701"/>
        <c:crosses val="autoZero"/>
        <c:auto val="1"/>
        <c:lblAlgn val="ctr"/>
        <c:lblOffset val="100"/>
        <c:noMultiLvlLbl val="0"/>
      </c:catAx>
      <c:valAx>
        <c:axId val="466277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811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19125</c:v>
                </c:pt>
                <c:pt idx="2">
                  <c:v>249714</c:v>
                </c:pt>
                <c:pt idx="3">
                  <c:v>0</c:v>
                </c:pt>
                <c:pt idx="4">
                  <c:v>3518547</c:v>
                </c:pt>
                <c:pt idx="5">
                  <c:v>242870</c:v>
                </c:pt>
                <c:pt idx="6">
                  <c:v>3502674</c:v>
                </c:pt>
                <c:pt idx="7">
                  <c:v>2783507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1387045</c:v>
                </c:pt>
                <c:pt idx="16">
                  <c:v>108621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1188392</c:v>
                </c:pt>
                <c:pt idx="22">
                  <c:v>531921</c:v>
                </c:pt>
                <c:pt idx="23">
                  <c:v>42583</c:v>
                </c:pt>
                <c:pt idx="24">
                  <c:v>100297</c:v>
                </c:pt>
                <c:pt idx="25">
                  <c:v>3392188</c:v>
                </c:pt>
                <c:pt idx="26">
                  <c:v>338058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3252179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1217670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1174911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3353542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799937"/>
        <c:axId val="58091329"/>
      </c:barChart>
      <c:catAx>
        <c:axId val="207999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91329"/>
        <c:crosses val="autoZero"/>
        <c:auto val="1"/>
        <c:lblAlgn val="ctr"/>
        <c:lblOffset val="100"/>
        <c:noMultiLvlLbl val="0"/>
      </c:catAx>
      <c:valAx>
        <c:axId val="580913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999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13018</c:v>
                </c:pt>
                <c:pt idx="3">
                  <c:v>0</c:v>
                </c:pt>
                <c:pt idx="4">
                  <c:v>145982</c:v>
                </c:pt>
                <c:pt idx="5">
                  <c:v>8691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5552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11652</c:v>
                </c:pt>
                <c:pt idx="23">
                  <c:v>2185</c:v>
                </c:pt>
                <c:pt idx="24">
                  <c:v>0</c:v>
                </c:pt>
                <c:pt idx="25">
                  <c:v>127045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151227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82713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122718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071860"/>
        <c:axId val="10545760"/>
      </c:barChart>
      <c:catAx>
        <c:axId val="480718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45760"/>
        <c:crosses val="autoZero"/>
        <c:auto val="1"/>
        <c:lblAlgn val="ctr"/>
        <c:lblOffset val="100"/>
        <c:noMultiLvlLbl val="0"/>
      </c:catAx>
      <c:valAx>
        <c:axId val="105457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718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49107</c:v>
                </c:pt>
                <c:pt idx="2">
                  <c:v>4562</c:v>
                </c:pt>
                <c:pt idx="3">
                  <c:v>0</c:v>
                </c:pt>
                <c:pt idx="4">
                  <c:v>1049677</c:v>
                </c:pt>
                <c:pt idx="5">
                  <c:v>52175</c:v>
                </c:pt>
                <c:pt idx="6">
                  <c:v>18411</c:v>
                </c:pt>
                <c:pt idx="7">
                  <c:v>935799.5</c:v>
                </c:pt>
                <c:pt idx="8">
                  <c:v>101951.75</c:v>
                </c:pt>
                <c:pt idx="9">
                  <c:v>10875</c:v>
                </c:pt>
                <c:pt idx="10">
                  <c:v>23385</c:v>
                </c:pt>
                <c:pt idx="11">
                  <c:v>1375</c:v>
                </c:pt>
                <c:pt idx="12">
                  <c:v>4008.25</c:v>
                </c:pt>
                <c:pt idx="13">
                  <c:v>16573</c:v>
                </c:pt>
                <c:pt idx="14">
                  <c:v>26259.5</c:v>
                </c:pt>
                <c:pt idx="15">
                  <c:v>354354</c:v>
                </c:pt>
                <c:pt idx="16">
                  <c:v>76185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143458</c:v>
                </c:pt>
                <c:pt idx="22">
                  <c:v>38222.25</c:v>
                </c:pt>
                <c:pt idx="23">
                  <c:v>37484.75</c:v>
                </c:pt>
                <c:pt idx="24">
                  <c:v>3548</c:v>
                </c:pt>
                <c:pt idx="25">
                  <c:v>1291507</c:v>
                </c:pt>
                <c:pt idx="26">
                  <c:v>68504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11518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329574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1253102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516416"/>
        <c:axId val="953828"/>
      </c:barChart>
      <c:catAx>
        <c:axId val="30516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828"/>
        <c:crosses val="autoZero"/>
        <c:auto val="1"/>
        <c:lblAlgn val="ctr"/>
        <c:lblOffset val="100"/>
        <c:noMultiLvlLbl val="0"/>
      </c:catAx>
      <c:valAx>
        <c:axId val="9538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164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906684</c:v>
                </c:pt>
                <c:pt idx="5">
                  <c:v>4455.5</c:v>
                </c:pt>
                <c:pt idx="6">
                  <c:v>6</c:v>
                </c:pt>
                <c:pt idx="7">
                  <c:v>388024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172.25</c:v>
                </c:pt>
                <c:pt idx="13">
                  <c:v>17</c:v>
                </c:pt>
                <c:pt idx="14">
                  <c:v>2411</c:v>
                </c:pt>
                <c:pt idx="15">
                  <c:v>207206</c:v>
                </c:pt>
                <c:pt idx="16">
                  <c:v>70197.5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32747</c:v>
                </c:pt>
                <c:pt idx="22">
                  <c:v>5729.25</c:v>
                </c:pt>
                <c:pt idx="23">
                  <c:v>0</c:v>
                </c:pt>
                <c:pt idx="24">
                  <c:v>0</c:v>
                </c:pt>
                <c:pt idx="25">
                  <c:v>586158</c:v>
                </c:pt>
                <c:pt idx="26">
                  <c:v>4988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184067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634110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787737"/>
        <c:axId val="11954377"/>
      </c:barChart>
      <c:catAx>
        <c:axId val="297877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54377"/>
        <c:crosses val="autoZero"/>
        <c:auto val="1"/>
        <c:lblAlgn val="ctr"/>
        <c:lblOffset val="100"/>
        <c:noMultiLvlLbl val="0"/>
      </c:catAx>
      <c:valAx>
        <c:axId val="119543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877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39718.25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40821.25</c:v>
                </c:pt>
                <c:pt idx="6">
                  <c:v>18381</c:v>
                </c:pt>
                <c:pt idx="7">
                  <c:v>54440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126611</c:v>
                </c:pt>
                <c:pt idx="16">
                  <c:v>1848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95756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51972</c:v>
                </c:pt>
                <c:pt idx="26">
                  <c:v>2953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126136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48696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500015"/>
        <c:axId val="8207334"/>
      </c:barChart>
      <c:catAx>
        <c:axId val="585000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07334"/>
        <c:crosses val="autoZero"/>
        <c:auto val="1"/>
        <c:lblAlgn val="ctr"/>
        <c:lblOffset val="100"/>
        <c:noMultiLvlLbl val="0"/>
      </c:catAx>
      <c:valAx>
        <c:axId val="82073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000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8858.75</c:v>
                </c:pt>
                <c:pt idx="2">
                  <c:v>3578</c:v>
                </c:pt>
                <c:pt idx="3">
                  <c:v>0</c:v>
                </c:pt>
                <c:pt idx="4">
                  <c:v>142993</c:v>
                </c:pt>
                <c:pt idx="5">
                  <c:v>6898.25</c:v>
                </c:pt>
                <c:pt idx="6">
                  <c:v>24</c:v>
                </c:pt>
                <c:pt idx="7">
                  <c:v>493335.5</c:v>
                </c:pt>
                <c:pt idx="8">
                  <c:v>96469.5</c:v>
                </c:pt>
                <c:pt idx="9">
                  <c:v>8341</c:v>
                </c:pt>
                <c:pt idx="10">
                  <c:v>18611.5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20537</c:v>
                </c:pt>
                <c:pt idx="16">
                  <c:v>4139.5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14955</c:v>
                </c:pt>
                <c:pt idx="22">
                  <c:v>26822.25</c:v>
                </c:pt>
                <c:pt idx="23">
                  <c:v>441.25</c:v>
                </c:pt>
                <c:pt idx="24">
                  <c:v>3548</c:v>
                </c:pt>
                <c:pt idx="25">
                  <c:v>653377</c:v>
                </c:pt>
                <c:pt idx="26">
                  <c:v>60563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8633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19371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570296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984972"/>
        <c:axId val="7359203"/>
      </c:barChart>
      <c:catAx>
        <c:axId val="279849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59203"/>
        <c:crosses val="autoZero"/>
        <c:auto val="1"/>
        <c:lblAlgn val="ctr"/>
        <c:lblOffset val="100"/>
        <c:noMultiLvlLbl val="0"/>
      </c:catAx>
      <c:valAx>
        <c:axId val="73592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849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6794</c:v>
                </c:pt>
                <c:pt idx="5">
                  <c:v>345</c:v>
                </c:pt>
                <c:pt idx="6">
                  <c:v>8857</c:v>
                </c:pt>
                <c:pt idx="7">
                  <c:v>1779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264</c:v>
                </c:pt>
                <c:pt idx="17">
                  <c:v>117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4482</c:v>
                </c:pt>
                <c:pt idx="22">
                  <c:v>363</c:v>
                </c:pt>
                <c:pt idx="23">
                  <c:v>214</c:v>
                </c:pt>
                <c:pt idx="24">
                  <c:v>505</c:v>
                </c:pt>
                <c:pt idx="25">
                  <c:v>1674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8842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3273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206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451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35900"/>
        <c:axId val="18102285"/>
      </c:barChart>
      <c:catAx>
        <c:axId val="63359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02285"/>
        <c:crosses val="autoZero"/>
        <c:auto val="1"/>
        <c:lblAlgn val="ctr"/>
        <c:lblOffset val="100"/>
        <c:noMultiLvlLbl val="0"/>
      </c:catAx>
      <c:valAx>
        <c:axId val="181022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59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3245353</c:v>
                </c:pt>
                <c:pt idx="1">
                  <c:v>683311</c:v>
                </c:pt>
                <c:pt idx="2">
                  <c:v>1355992</c:v>
                </c:pt>
                <c:pt idx="3">
                  <c:v>1112639</c:v>
                </c:pt>
                <c:pt idx="4">
                  <c:v>23478423</c:v>
                </c:pt>
                <c:pt idx="5">
                  <c:v>1230395</c:v>
                </c:pt>
                <c:pt idx="6">
                  <c:v>3955007</c:v>
                </c:pt>
                <c:pt idx="7">
                  <c:v>16214044</c:v>
                </c:pt>
                <c:pt idx="8">
                  <c:v>8153955</c:v>
                </c:pt>
                <c:pt idx="9">
                  <c:v>8696537</c:v>
                </c:pt>
                <c:pt idx="10">
                  <c:v>4421144</c:v>
                </c:pt>
                <c:pt idx="11">
                  <c:v>323679</c:v>
                </c:pt>
                <c:pt idx="12">
                  <c:v>1447564</c:v>
                </c:pt>
                <c:pt idx="13">
                  <c:v>4121360</c:v>
                </c:pt>
                <c:pt idx="14">
                  <c:v>7014691</c:v>
                </c:pt>
                <c:pt idx="15">
                  <c:v>7804238</c:v>
                </c:pt>
                <c:pt idx="16">
                  <c:v>1277809</c:v>
                </c:pt>
                <c:pt idx="17">
                  <c:v>583327</c:v>
                </c:pt>
                <c:pt idx="18">
                  <c:v>130904</c:v>
                </c:pt>
                <c:pt idx="19">
                  <c:v>654558</c:v>
                </c:pt>
                <c:pt idx="20">
                  <c:v>854762</c:v>
                </c:pt>
                <c:pt idx="21">
                  <c:v>3685926</c:v>
                </c:pt>
                <c:pt idx="22">
                  <c:v>1744352</c:v>
                </c:pt>
                <c:pt idx="23">
                  <c:v>1075143</c:v>
                </c:pt>
                <c:pt idx="24">
                  <c:v>7081488</c:v>
                </c:pt>
                <c:pt idx="25">
                  <c:v>19046609</c:v>
                </c:pt>
                <c:pt idx="26">
                  <c:v>1202102</c:v>
                </c:pt>
                <c:pt idx="27">
                  <c:v>356621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3672310</c:v>
                </c:pt>
                <c:pt idx="7">
                  <c:v>16520020</c:v>
                </c:pt>
                <c:pt idx="8">
                  <c:v>8458604</c:v>
                </c:pt>
                <c:pt idx="9">
                  <c:v>9285137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6911727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3221339</c:v>
                </c:pt>
                <c:pt idx="22">
                  <c:v>1846391</c:v>
                </c:pt>
                <c:pt idx="23">
                  <c:v>1014997</c:v>
                </c:pt>
                <c:pt idx="24">
                  <c:v>8147313</c:v>
                </c:pt>
                <c:pt idx="25">
                  <c:v>19265569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125184"/>
        <c:axId val="10393536"/>
      </c:barChart>
      <c:catAx>
        <c:axId val="34125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93536"/>
        <c:crosses val="autoZero"/>
        <c:auto val="1"/>
        <c:lblAlgn val="ctr"/>
        <c:lblOffset val="100"/>
        <c:noMultiLvlLbl val="0"/>
      </c:catAx>
      <c:valAx>
        <c:axId val="103935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251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5280514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129401947</c:v>
                </c:pt>
                <c:pt idx="5">
                  <c:v>5670942</c:v>
                </c:pt>
                <c:pt idx="6">
                  <c:v>49330357</c:v>
                </c:pt>
                <c:pt idx="7">
                  <c:v>72042897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17547535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95374097</c:v>
                </c:pt>
                <c:pt idx="16">
                  <c:v>12087306</c:v>
                </c:pt>
                <c:pt idx="17">
                  <c:v>840458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64602162</c:v>
                </c:pt>
                <c:pt idx="22">
                  <c:v>6375816</c:v>
                </c:pt>
                <c:pt idx="23">
                  <c:v>1348976</c:v>
                </c:pt>
                <c:pt idx="24">
                  <c:v>10114319</c:v>
                </c:pt>
                <c:pt idx="25">
                  <c:v>65508891</c:v>
                </c:pt>
                <c:pt idx="26">
                  <c:v>9942786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4585214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51969398</c:v>
                </c:pt>
                <c:pt idx="7">
                  <c:v>74891693</c:v>
                </c:pt>
                <c:pt idx="8">
                  <c:v>11714348</c:v>
                </c:pt>
                <c:pt idx="9">
                  <c:v>9845914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80077794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1733284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9840999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847382"/>
        <c:axId val="20805245"/>
      </c:barChart>
      <c:catAx>
        <c:axId val="438473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05245"/>
        <c:crosses val="autoZero"/>
        <c:auto val="1"/>
        <c:lblAlgn val="ctr"/>
        <c:lblOffset val="100"/>
        <c:noMultiLvlLbl val="0"/>
      </c:catAx>
      <c:valAx>
        <c:axId val="208052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473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17165"/>
        <c:axId val="47459676"/>
      </c:barChart>
      <c:catAx>
        <c:axId val="67171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59676"/>
        <c:crosses val="autoZero"/>
        <c:auto val="1"/>
        <c:lblAlgn val="ctr"/>
        <c:lblOffset val="100"/>
        <c:noMultiLvlLbl val="0"/>
      </c:catAx>
      <c:valAx>
        <c:axId val="474596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171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36886</c:v>
                </c:pt>
                <c:pt idx="2">
                  <c:v>86017</c:v>
                </c:pt>
                <c:pt idx="3">
                  <c:v>0</c:v>
                </c:pt>
                <c:pt idx="4">
                  <c:v>1002193</c:v>
                </c:pt>
                <c:pt idx="5">
                  <c:v>49919</c:v>
                </c:pt>
                <c:pt idx="6">
                  <c:v>997233</c:v>
                </c:pt>
                <c:pt idx="7">
                  <c:v>564310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1205994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2011313</c:v>
                </c:pt>
                <c:pt idx="22">
                  <c:v>19748</c:v>
                </c:pt>
                <c:pt idx="23">
                  <c:v>1326</c:v>
                </c:pt>
                <c:pt idx="24">
                  <c:v>0</c:v>
                </c:pt>
                <c:pt idx="25">
                  <c:v>191164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1026074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1038222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211473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054777"/>
        <c:axId val="13488494"/>
      </c:barChart>
      <c:catAx>
        <c:axId val="620547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8494"/>
        <c:crosses val="autoZero"/>
        <c:auto val="1"/>
        <c:lblAlgn val="ctr"/>
        <c:lblOffset val="100"/>
        <c:noMultiLvlLbl val="0"/>
      </c:catAx>
      <c:valAx>
        <c:axId val="134884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547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29396</c:v>
                </c:pt>
                <c:pt idx="2">
                  <c:v>85662</c:v>
                </c:pt>
                <c:pt idx="3">
                  <c:v>0</c:v>
                </c:pt>
                <c:pt idx="4">
                  <c:v>1002193</c:v>
                </c:pt>
                <c:pt idx="5">
                  <c:v>8442</c:v>
                </c:pt>
                <c:pt idx="6">
                  <c:v>846069</c:v>
                </c:pt>
                <c:pt idx="7">
                  <c:v>213026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134354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860973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145865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58654"/>
        <c:axId val="64989804"/>
      </c:barChart>
      <c:catAx>
        <c:axId val="34586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89804"/>
        <c:crosses val="autoZero"/>
        <c:auto val="1"/>
        <c:lblAlgn val="ctr"/>
        <c:lblOffset val="100"/>
        <c:noMultiLvlLbl val="0"/>
      </c:catAx>
      <c:valAx>
        <c:axId val="649898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86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351284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916905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695801</c:v>
                </c:pt>
                <c:pt idx="22">
                  <c:v>0</c:v>
                </c:pt>
                <c:pt idx="23">
                  <c:v>1326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705542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814380"/>
        <c:axId val="43679292"/>
      </c:barChart>
      <c:catAx>
        <c:axId val="328143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79292"/>
        <c:crosses val="autoZero"/>
        <c:auto val="1"/>
        <c:lblAlgn val="ctr"/>
        <c:lblOffset val="100"/>
        <c:noMultiLvlLbl val="0"/>
      </c:catAx>
      <c:valAx>
        <c:axId val="436792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143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12999</c:v>
                </c:pt>
                <c:pt idx="2">
                  <c:v>27719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199110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39440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194589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42830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937447"/>
        <c:axId val="7957961"/>
      </c:barChart>
      <c:catAx>
        <c:axId val="419374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57961"/>
        <c:crosses val="autoZero"/>
        <c:auto val="1"/>
        <c:lblAlgn val="ctr"/>
        <c:lblOffset val="100"/>
        <c:noMultiLvlLbl val="0"/>
      </c:catAx>
      <c:valAx>
        <c:axId val="79579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374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1339</c:v>
                </c:pt>
                <c:pt idx="3">
                  <c:v>0</c:v>
                </c:pt>
                <c:pt idx="4">
                  <c:v>1303</c:v>
                </c:pt>
                <c:pt idx="5">
                  <c:v>7095</c:v>
                </c:pt>
                <c:pt idx="6">
                  <c:v>27081</c:v>
                </c:pt>
                <c:pt idx="7">
                  <c:v>168545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129598</c:v>
                </c:pt>
                <c:pt idx="16">
                  <c:v>36988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116529</c:v>
                </c:pt>
                <c:pt idx="26">
                  <c:v>162492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31210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86422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136279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523990"/>
        <c:axId val="50992718"/>
      </c:barChart>
      <c:catAx>
        <c:axId val="355239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92718"/>
        <c:crosses val="autoZero"/>
        <c:auto val="1"/>
        <c:lblAlgn val="ctr"/>
        <c:lblOffset val="100"/>
        <c:noMultiLvlLbl val="0"/>
      </c:catAx>
      <c:valAx>
        <c:axId val="509927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239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2050891</c:v>
                </c:pt>
                <c:pt idx="1">
                  <c:v>198646</c:v>
                </c:pt>
                <c:pt idx="2">
                  <c:v>219601</c:v>
                </c:pt>
                <c:pt idx="3">
                  <c:v>483076</c:v>
                </c:pt>
                <c:pt idx="4">
                  <c:v>4443558</c:v>
                </c:pt>
                <c:pt idx="5">
                  <c:v>263992</c:v>
                </c:pt>
                <c:pt idx="6">
                  <c:v>53019</c:v>
                </c:pt>
                <c:pt idx="7">
                  <c:v>4344483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3813132</c:v>
                </c:pt>
                <c:pt idx="15">
                  <c:v>446301</c:v>
                </c:pt>
                <c:pt idx="16">
                  <c:v>279114</c:v>
                </c:pt>
                <c:pt idx="17">
                  <c:v>417205</c:v>
                </c:pt>
                <c:pt idx="18">
                  <c:v>0</c:v>
                </c:pt>
                <c:pt idx="19">
                  <c:v>306319</c:v>
                </c:pt>
                <c:pt idx="20">
                  <c:v>570936</c:v>
                </c:pt>
                <c:pt idx="21">
                  <c:v>276535</c:v>
                </c:pt>
                <c:pt idx="22">
                  <c:v>758264</c:v>
                </c:pt>
                <c:pt idx="23">
                  <c:v>534148</c:v>
                </c:pt>
                <c:pt idx="24">
                  <c:v>5211501</c:v>
                </c:pt>
                <c:pt idx="25">
                  <c:v>4168854</c:v>
                </c:pt>
                <c:pt idx="26">
                  <c:v>415989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C-4B56-B030-56031C7AC23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117859</c:v>
                </c:pt>
                <c:pt idx="7">
                  <c:v>3902440</c:v>
                </c:pt>
                <c:pt idx="8">
                  <c:v>5683253</c:v>
                </c:pt>
                <c:pt idx="9">
                  <c:v>6302003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3959821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C-4B56-B030-56031C7AC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780229"/>
        <c:axId val="40561753"/>
      </c:barChart>
      <c:catAx>
        <c:axId val="207802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1753"/>
        <c:crosses val="autoZero"/>
        <c:auto val="1"/>
        <c:lblAlgn val="ctr"/>
        <c:lblOffset val="100"/>
        <c:noMultiLvlLbl val="0"/>
      </c:catAx>
      <c:valAx>
        <c:axId val="405617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2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15763</c:v>
                </c:pt>
                <c:pt idx="6">
                  <c:v>30992</c:v>
                </c:pt>
                <c:pt idx="7">
                  <c:v>1677584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3091167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3243304</c:v>
                </c:pt>
                <c:pt idx="25">
                  <c:v>699452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7-4C58-B9E2-50BEBE7084A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91452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606221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7-4C58-B9E2-50BEBE708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17989"/>
        <c:axId val="63042322"/>
      </c:barChart>
      <c:catAx>
        <c:axId val="82179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42322"/>
        <c:crosses val="autoZero"/>
        <c:auto val="1"/>
        <c:lblAlgn val="ctr"/>
        <c:lblOffset val="100"/>
        <c:noMultiLvlLbl val="0"/>
      </c:catAx>
      <c:valAx>
        <c:axId val="630423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179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641644</c:v>
                </c:pt>
                <c:pt idx="1">
                  <c:v>140730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233213</c:v>
                </c:pt>
                <c:pt idx="6">
                  <c:v>21340</c:v>
                </c:pt>
                <c:pt idx="7">
                  <c:v>650554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710713</c:v>
                </c:pt>
                <c:pt idx="15">
                  <c:v>88606</c:v>
                </c:pt>
                <c:pt idx="16">
                  <c:v>229554</c:v>
                </c:pt>
                <c:pt idx="17">
                  <c:v>314830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478129</c:v>
                </c:pt>
                <c:pt idx="23">
                  <c:v>406038</c:v>
                </c:pt>
                <c:pt idx="24">
                  <c:v>1727835</c:v>
                </c:pt>
                <c:pt idx="25">
                  <c:v>490331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C-4771-96BB-E414805A737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1159384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627038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C-4771-96BB-E414805A7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916714"/>
        <c:axId val="22347848"/>
      </c:barChart>
      <c:catAx>
        <c:axId val="389167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47848"/>
        <c:crosses val="autoZero"/>
        <c:auto val="1"/>
        <c:lblAlgn val="ctr"/>
        <c:lblOffset val="100"/>
        <c:noMultiLvlLbl val="0"/>
      </c:catAx>
      <c:valAx>
        <c:axId val="223478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167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7229263</c:v>
                </c:pt>
                <c:pt idx="5">
                  <c:v>145370</c:v>
                </c:pt>
                <c:pt idx="6">
                  <c:v>332546</c:v>
                </c:pt>
                <c:pt idx="7">
                  <c:v>3206772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152260</c:v>
                </c:pt>
                <c:pt idx="12">
                  <c:v>530567</c:v>
                </c:pt>
                <c:pt idx="13">
                  <c:v>401030</c:v>
                </c:pt>
                <c:pt idx="14">
                  <c:v>5357116</c:v>
                </c:pt>
                <c:pt idx="15">
                  <c:v>2536235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991828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946637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307310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2037863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1006074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948216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62285"/>
        <c:axId val="1416185"/>
      </c:barChart>
      <c:catAx>
        <c:axId val="78622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6185"/>
        <c:crosses val="autoZero"/>
        <c:auto val="1"/>
        <c:lblAlgn val="ctr"/>
        <c:lblOffset val="100"/>
        <c:noMultiLvlLbl val="0"/>
      </c:catAx>
      <c:valAx>
        <c:axId val="14161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622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156795</c:v>
                </c:pt>
                <c:pt idx="3">
                  <c:v>15982</c:v>
                </c:pt>
                <c:pt idx="4">
                  <c:v>1481721</c:v>
                </c:pt>
                <c:pt idx="5">
                  <c:v>15016</c:v>
                </c:pt>
                <c:pt idx="6">
                  <c:v>687</c:v>
                </c:pt>
                <c:pt idx="7">
                  <c:v>2016345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104390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328108</c:v>
                </c:pt>
                <c:pt idx="21">
                  <c:v>136425</c:v>
                </c:pt>
                <c:pt idx="22">
                  <c:v>229015</c:v>
                </c:pt>
                <c:pt idx="23">
                  <c:v>45649</c:v>
                </c:pt>
                <c:pt idx="24">
                  <c:v>240362</c:v>
                </c:pt>
                <c:pt idx="25">
                  <c:v>2979071</c:v>
                </c:pt>
                <c:pt idx="26">
                  <c:v>399116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9-4D81-AEA1-74D47380424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92099</c:v>
                </c:pt>
                <c:pt idx="10">
                  <c:v>48590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2726562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9-4D81-AEA1-74D473804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03401"/>
        <c:axId val="29959675"/>
      </c:barChart>
      <c:catAx>
        <c:axId val="96034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59675"/>
        <c:crosses val="autoZero"/>
        <c:auto val="1"/>
        <c:lblAlgn val="ctr"/>
        <c:lblOffset val="100"/>
        <c:noMultiLvlLbl val="0"/>
      </c:catAx>
      <c:valAx>
        <c:axId val="299596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034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124707</c:v>
                </c:pt>
                <c:pt idx="2">
                  <c:v>863762</c:v>
                </c:pt>
                <c:pt idx="3">
                  <c:v>581168</c:v>
                </c:pt>
                <c:pt idx="4">
                  <c:v>2187580</c:v>
                </c:pt>
                <c:pt idx="5">
                  <c:v>226723</c:v>
                </c:pt>
                <c:pt idx="6">
                  <c:v>1066</c:v>
                </c:pt>
                <c:pt idx="7">
                  <c:v>2910917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386547</c:v>
                </c:pt>
                <c:pt idx="13">
                  <c:v>870770</c:v>
                </c:pt>
                <c:pt idx="14">
                  <c:v>1333038</c:v>
                </c:pt>
                <c:pt idx="15">
                  <c:v>105603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150661</c:v>
                </c:pt>
                <c:pt idx="22">
                  <c:v>704874</c:v>
                </c:pt>
                <c:pt idx="23">
                  <c:v>182531</c:v>
                </c:pt>
                <c:pt idx="24">
                  <c:v>838974</c:v>
                </c:pt>
                <c:pt idx="25">
                  <c:v>3626894</c:v>
                </c:pt>
                <c:pt idx="26">
                  <c:v>457680</c:v>
                </c:pt>
                <c:pt idx="27">
                  <c:v>80663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A-4B07-A51E-D588DD11838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85475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169162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3446732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A-4B07-A51E-D588DD118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572642"/>
        <c:axId val="3121785"/>
      </c:barChart>
      <c:catAx>
        <c:axId val="395726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1785"/>
        <c:crosses val="autoZero"/>
        <c:auto val="1"/>
        <c:lblAlgn val="ctr"/>
        <c:lblOffset val="100"/>
        <c:noMultiLvlLbl val="0"/>
      </c:catAx>
      <c:valAx>
        <c:axId val="31217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726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741894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4498</c:v>
                </c:pt>
                <c:pt idx="12">
                  <c:v>26405</c:v>
                </c:pt>
                <c:pt idx="13">
                  <c:v>17753</c:v>
                </c:pt>
                <c:pt idx="14">
                  <c:v>831541</c:v>
                </c:pt>
                <c:pt idx="15">
                  <c:v>59985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100617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B21-A346-53FC193894F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33692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135404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6-4B21-A346-53FC19389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772875"/>
        <c:axId val="2371704"/>
      </c:barChart>
      <c:catAx>
        <c:axId val="257728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1704"/>
        <c:crosses val="autoZero"/>
        <c:auto val="1"/>
        <c:lblAlgn val="ctr"/>
        <c:lblOffset val="100"/>
        <c:noMultiLvlLbl val="0"/>
      </c:catAx>
      <c:valAx>
        <c:axId val="23717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728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5950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2259</c:v>
                </c:pt>
                <c:pt idx="22">
                  <c:v>295917</c:v>
                </c:pt>
                <c:pt idx="23">
                  <c:v>117334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A-4A42-9E1B-A2B683F0DCF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441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A-4A42-9E1B-A2B683F0D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563776"/>
        <c:axId val="60107521"/>
      </c:barChart>
      <c:catAx>
        <c:axId val="26563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07521"/>
        <c:crosses val="autoZero"/>
        <c:auto val="1"/>
        <c:lblAlgn val="ctr"/>
        <c:lblOffset val="100"/>
        <c:noMultiLvlLbl val="0"/>
      </c:catAx>
      <c:valAx>
        <c:axId val="601075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637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29936</c:v>
                </c:pt>
                <c:pt idx="2">
                  <c:v>120436</c:v>
                </c:pt>
                <c:pt idx="3">
                  <c:v>279296</c:v>
                </c:pt>
                <c:pt idx="4">
                  <c:v>1439736</c:v>
                </c:pt>
                <c:pt idx="5">
                  <c:v>51713</c:v>
                </c:pt>
                <c:pt idx="6">
                  <c:v>1066</c:v>
                </c:pt>
                <c:pt idx="7">
                  <c:v>2529743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39</c:v>
                </c:pt>
                <c:pt idx="12">
                  <c:v>132805</c:v>
                </c:pt>
                <c:pt idx="13">
                  <c:v>216961</c:v>
                </c:pt>
                <c:pt idx="14">
                  <c:v>57658</c:v>
                </c:pt>
                <c:pt idx="15">
                  <c:v>45609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47785</c:v>
                </c:pt>
                <c:pt idx="22">
                  <c:v>406653</c:v>
                </c:pt>
                <c:pt idx="23">
                  <c:v>65197</c:v>
                </c:pt>
                <c:pt idx="24">
                  <c:v>184295</c:v>
                </c:pt>
                <c:pt idx="25">
                  <c:v>3453118</c:v>
                </c:pt>
                <c:pt idx="26">
                  <c:v>457680</c:v>
                </c:pt>
                <c:pt idx="27">
                  <c:v>66041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A-4421-BEA0-875A3D3D1A1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51342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33758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3265919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A-4421-BEA0-875A3D3D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63276"/>
        <c:axId val="15759645"/>
      </c:barChart>
      <c:catAx>
        <c:axId val="167632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59645"/>
        <c:crosses val="autoZero"/>
        <c:auto val="1"/>
        <c:lblAlgn val="ctr"/>
        <c:lblOffset val="100"/>
        <c:noMultiLvlLbl val="0"/>
      </c:catAx>
      <c:valAx>
        <c:axId val="157596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632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42896771.773000002</c:v>
              </c:pt>
              <c:pt idx="1">
                <c:v>43926065.976999998</c:v>
              </c:pt>
              <c:pt idx="2">
                <c:v>47796123.350000009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42-4938-8BB8-AA6014B7916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46004213.103999987</c:v>
              </c:pt>
              <c:pt idx="1">
                <c:v>42980146.32599999</c:v>
              </c:pt>
              <c:pt idx="2">
                <c:v>47308882.138999999</c:v>
              </c:pt>
              <c:pt idx="3">
                <c:v>49273216.272999987</c:v>
              </c:pt>
              <c:pt idx="4">
                <c:v>51032850.700000003</c:v>
              </c:pt>
              <c:pt idx="5">
                <c:v>47398226.738000013</c:v>
              </c:pt>
              <c:pt idx="6">
                <c:v>47218941.566</c:v>
              </c:pt>
              <c:pt idx="7">
                <c:v>46378707.43500001</c:v>
              </c:pt>
              <c:pt idx="8">
                <c:v>45170184.763999999</c:v>
              </c:pt>
              <c:pt idx="9">
                <c:v>46059961.717999987</c:v>
              </c:pt>
              <c:pt idx="10">
                <c:v>44742333.461999997</c:v>
              </c:pt>
              <c:pt idx="11">
                <c:v>44570466.812000006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42-4938-8BB8-AA6014B79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10754"/>
        <c:axId val="47844440"/>
      </c:lineChart>
      <c:catAx>
        <c:axId val="285107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44440"/>
        <c:crosses val="autoZero"/>
        <c:auto val="1"/>
        <c:lblAlgn val="ctr"/>
        <c:lblOffset val="100"/>
        <c:noMultiLvlLbl val="0"/>
      </c:catAx>
      <c:valAx>
        <c:axId val="4784444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107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14053536</c:v>
              </c:pt>
              <c:pt idx="1">
                <c:v>13791743</c:v>
              </c:pt>
              <c:pt idx="2">
                <c:v>15219368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84-4F48-A7F6-DAD165FA88C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15735833</c:v>
              </c:pt>
              <c:pt idx="1">
                <c:v>14243199</c:v>
              </c:pt>
              <c:pt idx="2">
                <c:v>15154717</c:v>
              </c:pt>
              <c:pt idx="3">
                <c:v>15925805</c:v>
              </c:pt>
              <c:pt idx="4">
                <c:v>16020067</c:v>
              </c:pt>
              <c:pt idx="5">
                <c:v>15020904</c:v>
              </c:pt>
              <c:pt idx="6">
                <c:v>14933328</c:v>
              </c:pt>
              <c:pt idx="7">
                <c:v>15271266</c:v>
              </c:pt>
              <c:pt idx="8">
                <c:v>13907050</c:v>
              </c:pt>
              <c:pt idx="9">
                <c:v>13960470</c:v>
              </c:pt>
              <c:pt idx="10">
                <c:v>14450808</c:v>
              </c:pt>
              <c:pt idx="11">
                <c:v>14654469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84-4F48-A7F6-DAD165FA8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8777"/>
        <c:axId val="27388123"/>
      </c:lineChart>
      <c:catAx>
        <c:axId val="20987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88123"/>
        <c:crosses val="autoZero"/>
        <c:auto val="1"/>
        <c:lblAlgn val="ctr"/>
        <c:lblOffset val="100"/>
        <c:noMultiLvlLbl val="0"/>
      </c:catAx>
      <c:valAx>
        <c:axId val="2738812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877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6173584</c:v>
              </c:pt>
              <c:pt idx="1">
                <c:v>6802770</c:v>
              </c:pt>
              <c:pt idx="2">
                <c:v>7358601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58-4FC7-B3A7-F47EA32253A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6125875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6863645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7070497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58-4FC7-B3A7-F47EA322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23557"/>
        <c:axId val="46515072"/>
      </c:lineChart>
      <c:catAx>
        <c:axId val="398235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5072"/>
        <c:crosses val="autoZero"/>
        <c:auto val="1"/>
        <c:lblAlgn val="ctr"/>
        <c:lblOffset val="100"/>
        <c:noMultiLvlLbl val="0"/>
      </c:catAx>
      <c:valAx>
        <c:axId val="4651507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235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21534908</c:v>
              </c:pt>
              <c:pt idx="1">
                <c:v>21982204</c:v>
              </c:pt>
              <c:pt idx="2">
                <c:v>24035219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50-4D8B-A490-2053B134B82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21337429</c:v>
              </c:pt>
              <c:pt idx="1">
                <c:v>21447591</c:v>
              </c:pt>
              <c:pt idx="2">
                <c:v>24359806</c:v>
              </c:pt>
              <c:pt idx="3">
                <c:v>24880879</c:v>
              </c:pt>
              <c:pt idx="4">
                <c:v>25881277</c:v>
              </c:pt>
              <c:pt idx="5">
                <c:v>24180546</c:v>
              </c:pt>
              <c:pt idx="6">
                <c:v>23760353</c:v>
              </c:pt>
              <c:pt idx="7">
                <c:v>22580270</c:v>
              </c:pt>
              <c:pt idx="8">
                <c:v>22603807</c:v>
              </c:pt>
              <c:pt idx="9">
                <c:v>23654463</c:v>
              </c:pt>
              <c:pt idx="10">
                <c:v>21955189</c:v>
              </c:pt>
              <c:pt idx="11">
                <c:v>21895092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50-4D8B-A490-2053B134B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01417"/>
        <c:axId val="14134379"/>
      </c:lineChart>
      <c:catAx>
        <c:axId val="272014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34379"/>
        <c:crosses val="autoZero"/>
        <c:auto val="1"/>
        <c:lblAlgn val="ctr"/>
        <c:lblOffset val="100"/>
        <c:noMultiLvlLbl val="0"/>
      </c:catAx>
      <c:valAx>
        <c:axId val="1413437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014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14922214</c:v>
              </c:pt>
              <c:pt idx="1">
                <c:v>14862762</c:v>
              </c:pt>
              <c:pt idx="2">
                <c:v>15995259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7E-489C-A704-62E6C183589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14778274</c:v>
              </c:pt>
              <c:pt idx="1">
                <c:v>14830174</c:v>
              </c:pt>
              <c:pt idx="2">
                <c:v>16940134</c:v>
              </c:pt>
              <c:pt idx="3">
                <c:v>17162680</c:v>
              </c:pt>
              <c:pt idx="4">
                <c:v>17631719</c:v>
              </c:pt>
              <c:pt idx="5">
                <c:v>16961966</c:v>
              </c:pt>
              <c:pt idx="6">
                <c:v>16360395</c:v>
              </c:pt>
              <c:pt idx="7">
                <c:v>16249233</c:v>
              </c:pt>
              <c:pt idx="8">
                <c:v>15638737</c:v>
              </c:pt>
              <c:pt idx="9">
                <c:v>16240326</c:v>
              </c:pt>
              <c:pt idx="10">
                <c:v>14916037</c:v>
              </c:pt>
              <c:pt idx="11">
                <c:v>15280101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7E-489C-A704-62E6C183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24736"/>
        <c:axId val="24756488"/>
      </c:lineChart>
      <c:catAx>
        <c:axId val="247247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56488"/>
        <c:crosses val="autoZero"/>
        <c:auto val="1"/>
        <c:lblAlgn val="ctr"/>
        <c:lblOffset val="100"/>
        <c:noMultiLvlLbl val="0"/>
      </c:catAx>
      <c:valAx>
        <c:axId val="2475648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2473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985134</c:v>
                </c:pt>
                <c:pt idx="1">
                  <c:v>317916</c:v>
                </c:pt>
                <c:pt idx="2">
                  <c:v>915405</c:v>
                </c:pt>
                <c:pt idx="3">
                  <c:v>668814</c:v>
                </c:pt>
                <c:pt idx="4">
                  <c:v>91751</c:v>
                </c:pt>
                <c:pt idx="5">
                  <c:v>470133</c:v>
                </c:pt>
                <c:pt idx="6">
                  <c:v>95205</c:v>
                </c:pt>
                <c:pt idx="7">
                  <c:v>991019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1288291</c:v>
                </c:pt>
                <c:pt idx="15">
                  <c:v>111392</c:v>
                </c:pt>
                <c:pt idx="16">
                  <c:v>297517</c:v>
                </c:pt>
                <c:pt idx="17">
                  <c:v>317426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115324</c:v>
                </c:pt>
                <c:pt idx="22">
                  <c:v>774046</c:v>
                </c:pt>
                <c:pt idx="23">
                  <c:v>557843</c:v>
                </c:pt>
                <c:pt idx="24">
                  <c:v>2126766</c:v>
                </c:pt>
                <c:pt idx="25">
                  <c:v>639727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1441759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78616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747568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83255"/>
        <c:axId val="5222064"/>
      </c:barChart>
      <c:catAx>
        <c:axId val="87832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2064"/>
        <c:crosses val="autoZero"/>
        <c:auto val="1"/>
        <c:lblAlgn val="ctr"/>
        <c:lblOffset val="100"/>
        <c:noMultiLvlLbl val="0"/>
      </c:catAx>
      <c:valAx>
        <c:axId val="52220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832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1409359.5</c:v>
              </c:pt>
              <c:pt idx="1">
                <c:v>1418924</c:v>
              </c:pt>
              <c:pt idx="2">
                <c:v>1498714.25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47-4F0E-8976-00A684481A5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1366957.5</c:v>
              </c:pt>
              <c:pt idx="1">
                <c:v>1383318.5</c:v>
              </c:pt>
              <c:pt idx="2">
                <c:v>1552253.25</c:v>
              </c:pt>
              <c:pt idx="3">
                <c:v>1586521</c:v>
              </c:pt>
              <c:pt idx="4">
                <c:v>1653202.25</c:v>
              </c:pt>
              <c:pt idx="5">
                <c:v>1600477.5</c:v>
              </c:pt>
              <c:pt idx="6">
                <c:v>1538308.25</c:v>
              </c:pt>
              <c:pt idx="7">
                <c:v>1548664.75</c:v>
              </c:pt>
              <c:pt idx="8">
                <c:v>1499530.5</c:v>
              </c:pt>
              <c:pt idx="9">
                <c:v>1544506</c:v>
              </c:pt>
              <c:pt idx="10">
                <c:v>1426811.5</c:v>
              </c:pt>
              <c:pt idx="11">
                <c:v>1431666.5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47-4F0E-8976-00A684481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3432"/>
        <c:axId val="321100"/>
      </c:lineChart>
      <c:catAx>
        <c:axId val="52334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100"/>
        <c:crosses val="autoZero"/>
        <c:auto val="1"/>
        <c:lblAlgn val="ctr"/>
        <c:lblOffset val="100"/>
        <c:noMultiLvlLbl val="0"/>
      </c:catAx>
      <c:valAx>
        <c:axId val="32110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343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-6.7546885846631599E-2</c:v>
              </c:pt>
              <c:pt idx="1">
                <c:v>-2.4291029275772539E-2</c:v>
              </c:pt>
              <c:pt idx="2">
                <c:v>-1.2284398329115881E-2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4A-4FE6-BE07-BF710A87734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4.2709742983474852E-2</c:v>
              </c:pt>
              <c:pt idx="1">
                <c:v>2.73179494654292E-2</c:v>
              </c:pt>
              <c:pt idx="2">
                <c:v>1.6323380949483161E-2</c:v>
              </c:pt>
              <c:pt idx="3">
                <c:v>2.5000749318324189E-2</c:v>
              </c:pt>
              <c:pt idx="4">
                <c:v>3.6408121899539347E-2</c:v>
              </c:pt>
              <c:pt idx="5">
                <c:v>3.6151683756781239E-2</c:v>
              </c:pt>
              <c:pt idx="6">
                <c:v>3.314222545711587E-2</c:v>
              </c:pt>
              <c:pt idx="7">
                <c:v>3.3411422487996223E-2</c:v>
              </c:pt>
              <c:pt idx="8">
                <c:v>3.2524057054466482E-2</c:v>
              </c:pt>
              <c:pt idx="9">
                <c:v>3.1264391673087921E-2</c:v>
              </c:pt>
              <c:pt idx="10">
                <c:v>2.785333481938412E-2</c:v>
              </c:pt>
              <c:pt idx="11">
                <c:v>2.77137556094369E-2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14A-4FE6-BE07-BF710A877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04701"/>
        <c:axId val="62778402"/>
      </c:lineChart>
      <c:catAx>
        <c:axId val="287047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78402"/>
        <c:crosses val="autoZero"/>
        <c:auto val="1"/>
        <c:lblAlgn val="ctr"/>
        <c:lblOffset val="100"/>
        <c:noMultiLvlLbl val="0"/>
      </c:catAx>
      <c:valAx>
        <c:axId val="627784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047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-0.1069086714379849</c:v>
              </c:pt>
              <c:pt idx="1">
                <c:v>-7.1174846472694675E-2</c:v>
              </c:pt>
              <c:pt idx="2">
                <c:v>-4.5843787539120662E-2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D5-4AE6-AD88-A54E8B5E992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6.319920143001001E-2</c:v>
              </c:pt>
              <c:pt idx="1">
                <c:v>1.908084845605118E-2</c:v>
              </c:pt>
              <c:pt idx="2">
                <c:v>1.7342043323945951E-2</c:v>
              </c:pt>
              <c:pt idx="3">
                <c:v>1.552968451040981E-2</c:v>
              </c:pt>
              <c:pt idx="4">
                <c:v>3.6296266997264848E-2</c:v>
              </c:pt>
              <c:pt idx="5">
                <c:v>4.8735891024277E-2</c:v>
              </c:pt>
              <c:pt idx="6">
                <c:v>4.2166233814386667E-2</c:v>
              </c:pt>
              <c:pt idx="7">
                <c:v>4.157782506004426E-2</c:v>
              </c:pt>
              <c:pt idx="8">
                <c:v>3.6680207529706799E-2</c:v>
              </c:pt>
              <c:pt idx="9">
                <c:v>2.938803555709902E-2</c:v>
              </c:pt>
              <c:pt idx="10">
                <c:v>2.646194282169256E-2</c:v>
              </c:pt>
              <c:pt idx="11">
                <c:v>2.5878785576349591E-2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D5-4AE6-AD88-A54E8B5E9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06660"/>
        <c:axId val="11974658"/>
      </c:lineChart>
      <c:catAx>
        <c:axId val="629066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74658"/>
        <c:crosses val="autoZero"/>
        <c:auto val="1"/>
        <c:lblAlgn val="ctr"/>
        <c:lblOffset val="100"/>
        <c:noMultiLvlLbl val="0"/>
      </c:catAx>
      <c:valAx>
        <c:axId val="119746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066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-0.18466787042133881</c:v>
              </c:pt>
              <c:pt idx="1">
                <c:v>-5.2664530985734197E-2</c:v>
              </c:pt>
              <c:pt idx="2">
                <c:v>1.255523535440783E-3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2A-4D02-8C0E-5AB7D06E69B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-0.1010350697508485</c:v>
              </c:pt>
              <c:pt idx="2">
                <c:v>-0.13743599187409819</c:v>
              </c:pt>
              <c:pt idx="3">
                <c:v>-0.12610322632883769</c:v>
              </c:pt>
              <c:pt idx="4">
                <c:v>-9.3160488211424419E-2</c:v>
              </c:pt>
              <c:pt idx="5">
                <c:v>-0.11078147764429749</c:v>
              </c:pt>
              <c:pt idx="6">
                <c:v>-9.8842979853659862E-2</c:v>
              </c:pt>
              <c:pt idx="7">
                <c:v>-9.1471228619472433E-2</c:v>
              </c:pt>
              <c:pt idx="8">
                <c:v>-8.1574499676009493E-2</c:v>
              </c:pt>
              <c:pt idx="9">
                <c:v>-7.4956698271793187E-2</c:v>
              </c:pt>
              <c:pt idx="10">
                <c:v>-6.7234172222747968E-2</c:v>
              </c:pt>
              <c:pt idx="11">
                <c:v>-6.4005557854664219E-2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2A-4D02-8C0E-5AB7D06E6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116120"/>
        <c:axId val="47885355"/>
      </c:lineChart>
      <c:catAx>
        <c:axId val="651161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85355"/>
        <c:crosses val="autoZero"/>
        <c:auto val="1"/>
        <c:lblAlgn val="ctr"/>
        <c:lblOffset val="100"/>
        <c:noMultiLvlLbl val="0"/>
      </c:catAx>
      <c:valAx>
        <c:axId val="478853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161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9.2550512997606749E-3</c:v>
              </c:pt>
              <c:pt idx="1">
                <c:v>1.711094210076336E-2</c:v>
              </c:pt>
              <c:pt idx="2">
                <c:v>6.0690454391825188E-3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BF-4E26-85F5-7324FE0DAAE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6.6998796306339203E-2</c:v>
              </c:pt>
              <c:pt idx="1">
                <c:v>7.4760247690359272E-2</c:v>
              </c:pt>
              <c:pt idx="2">
                <c:v>7.1124476711784013E-2</c:v>
              </c:pt>
              <c:pt idx="3">
                <c:v>8.3473515659719277E-2</c:v>
              </c:pt>
              <c:pt idx="4">
                <c:v>8.0293437966979964E-2</c:v>
              </c:pt>
              <c:pt idx="5">
                <c:v>7.8417078112696492E-2</c:v>
              </c:pt>
              <c:pt idx="6">
                <c:v>7.2293995645221765E-2</c:v>
              </c:pt>
              <c:pt idx="7">
                <c:v>7.1180728972272345E-2</c:v>
              </c:pt>
              <c:pt idx="8">
                <c:v>6.9415255771725359E-2</c:v>
              </c:pt>
              <c:pt idx="9">
                <c:v>6.902924441988878E-2</c:v>
              </c:pt>
              <c:pt idx="10">
                <c:v>6.1476811627392942E-2</c:v>
              </c:pt>
              <c:pt idx="11">
                <c:v>6.1063987940678681E-2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BF-4E26-85F5-7324FE0DA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41678"/>
        <c:axId val="2588751"/>
      </c:lineChart>
      <c:catAx>
        <c:axId val="610416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8751"/>
        <c:crosses val="autoZero"/>
        <c:auto val="1"/>
        <c:lblAlgn val="ctr"/>
        <c:lblOffset val="100"/>
        <c:noMultiLvlLbl val="0"/>
      </c:catAx>
      <c:valAx>
        <c:axId val="25887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416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9.73997369381574E-3</c:v>
              </c:pt>
              <c:pt idx="1">
                <c:v>5.962082173303962E-3</c:v>
              </c:pt>
              <c:pt idx="2">
                <c:v>-1.6506345993525628E-2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2D-41E1-8E2A-65192AF5A61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7.0574299072258651E-2</c:v>
              </c:pt>
              <c:pt idx="1">
                <c:v>9.2179144769681587E-2</c:v>
              </c:pt>
              <c:pt idx="2">
                <c:v>0.1040004622001376</c:v>
              </c:pt>
              <c:pt idx="3">
                <c:v>0.1111687971843878</c:v>
              </c:pt>
              <c:pt idx="4">
                <c:v>0.10534468789914241</c:v>
              </c:pt>
              <c:pt idx="5">
                <c:v>0.109671298827694</c:v>
              </c:pt>
              <c:pt idx="6">
                <c:v>0.100605906868487</c:v>
              </c:pt>
              <c:pt idx="7">
                <c:v>9.9495517081490847E-2</c:v>
              </c:pt>
              <c:pt idx="8">
                <c:v>9.6430659072580305E-2</c:v>
              </c:pt>
              <c:pt idx="9">
                <c:v>9.3142562205381862E-2</c:v>
              </c:pt>
              <c:pt idx="10">
                <c:v>8.3148813405592659E-2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2D-41E1-8E2A-65192AF5A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67667"/>
        <c:axId val="60929263"/>
      </c:lineChart>
      <c:catAx>
        <c:axId val="382676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29263"/>
        <c:crosses val="autoZero"/>
        <c:auto val="1"/>
        <c:lblAlgn val="ctr"/>
        <c:lblOffset val="100"/>
        <c:noMultiLvlLbl val="0"/>
      </c:catAx>
      <c:valAx>
        <c:axId val="609292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676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3.1019252610267729E-2</c:v>
              </c:pt>
              <c:pt idx="1">
                <c:v>2.8363516970660418E-2</c:v>
              </c:pt>
              <c:pt idx="2">
                <c:v>5.6870037548262253E-3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6B-47EA-AB64-190A2B911BC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7.5227986687052217E-2</c:v>
              </c:pt>
              <c:pt idx="1">
                <c:v>0.10116873326954549</c:v>
              </c:pt>
              <c:pt idx="2">
                <c:v>0.111471789830057</c:v>
              </c:pt>
              <c:pt idx="3">
                <c:v>0.12505761715918881</c:v>
              </c:pt>
              <c:pt idx="4">
                <c:v>0.12427126794532969</c:v>
              </c:pt>
              <c:pt idx="5">
                <c:v>0.1299292308860687</c:v>
              </c:pt>
              <c:pt idx="6">
                <c:v>0.12058714002604699</c:v>
              </c:pt>
              <c:pt idx="7">
                <c:v>0.1190080461880645</c:v>
              </c:pt>
              <c:pt idx="8">
                <c:v>0.1194249291748901</c:v>
              </c:pt>
              <c:pt idx="9">
                <c:v>0.11832469116727171</c:v>
              </c:pt>
              <c:pt idx="10">
                <c:v>0.110462524132023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6B-47EA-AB64-190A2B911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04770"/>
        <c:axId val="23157118"/>
      </c:lineChart>
      <c:catAx>
        <c:axId val="308047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57118"/>
        <c:crosses val="autoZero"/>
        <c:auto val="1"/>
        <c:lblAlgn val="ctr"/>
        <c:lblOffset val="100"/>
        <c:noMultiLvlLbl val="0"/>
      </c:catAx>
      <c:valAx>
        <c:axId val="231571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047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A7-4F51-BB8A-D0498FE4D1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A7-4F51-BB8A-D0498FE4D1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7-4F51-BB8A-D0498FE4D1E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A7-4F51-BB8A-D0498FE4D1E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A7-4F51-BB8A-D0498FE4D1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A7-4F51-BB8A-D0498FE4D1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A7-4F51-BB8A-D0498FE4D1E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A7-4F51-BB8A-D0498FE4D1E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A7-4F51-BB8A-D0498FE4D1E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A7-4F51-BB8A-D0498FE4D1E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A7-4F51-BB8A-D0498FE4D1E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547.61329009699989</c:v>
              </c:pt>
              <c:pt idx="1">
                <c:v>551.39867587699985</c:v>
              </c:pt>
              <c:pt idx="2">
                <c:v>552.99591693299988</c:v>
              </c:pt>
              <c:pt idx="3">
                <c:v>553.71225789799985</c:v>
              </c:pt>
              <c:pt idx="4">
                <c:v>555.29524875399977</c:v>
              </c:pt>
              <c:pt idx="5">
                <c:v>556.40407115099981</c:v>
              </c:pt>
              <c:pt idx="6">
                <c:v>557.3003191549999</c:v>
              </c:pt>
              <c:pt idx="7">
                <c:v>557.00408552600004</c:v>
              </c:pt>
              <c:pt idx="8">
                <c:v>558.13813103699988</c:v>
              </c:pt>
              <c:pt idx="9">
                <c:v>555.03068970599998</c:v>
              </c:pt>
              <c:pt idx="10">
                <c:v>555.97660935699992</c:v>
              </c:pt>
              <c:pt idx="11">
                <c:v>556.46385056799988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1A7-4F51-BB8A-D0498FE4D1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633506"/>
        <c:axId val="63683593"/>
      </c:lineChart>
      <c:catAx>
        <c:axId val="496335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83593"/>
        <c:crosses val="autoZero"/>
        <c:auto val="1"/>
        <c:lblAlgn val="ctr"/>
        <c:lblOffset val="100"/>
        <c:noMultiLvlLbl val="0"/>
      </c:catAx>
      <c:valAx>
        <c:axId val="6368359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335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88-4599-B1BE-70378E55E0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8-4599-B1BE-70378E55E0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8-4599-B1BE-70378E55E0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8-4599-B1BE-70378E55E0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8-4599-B1BE-70378E55E0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8-4599-B1BE-70378E55E0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88-4599-B1BE-70378E55E0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88-4599-B1BE-70378E55E0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88-4599-B1BE-70378E55E0D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88-4599-B1BE-70378E55E0D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88-4599-B1BE-70378E55E0D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175.68919199999999</c:v>
              </c:pt>
              <c:pt idx="1">
                <c:v>177.45517000000001</c:v>
              </c:pt>
              <c:pt idx="2">
                <c:v>179.03546800000001</c:v>
              </c:pt>
              <c:pt idx="3">
                <c:v>179.08606599999999</c:v>
              </c:pt>
              <c:pt idx="4">
                <c:v>179.63764699999999</c:v>
              </c:pt>
              <c:pt idx="5">
                <c:v>179.57496699999999</c:v>
              </c:pt>
              <c:pt idx="6">
                <c:v>179.04274100000001</c:v>
              </c:pt>
              <c:pt idx="7">
                <c:v>178.99941000000001</c:v>
              </c:pt>
              <c:pt idx="8">
                <c:v>179.277916</c:v>
              </c:pt>
              <c:pt idx="9">
                <c:v>177.595619</c:v>
              </c:pt>
              <c:pt idx="10">
                <c:v>177.14416299999999</c:v>
              </c:pt>
              <c:pt idx="11">
                <c:v>177.20881399999999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988-4599-B1BE-70378E55E0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187162"/>
        <c:axId val="41335341"/>
      </c:lineChart>
      <c:catAx>
        <c:axId val="571871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35341"/>
        <c:crosses val="autoZero"/>
        <c:auto val="1"/>
        <c:lblAlgn val="ctr"/>
        <c:lblOffset val="100"/>
        <c:noMultiLvlLbl val="0"/>
      </c:catAx>
      <c:valAx>
        <c:axId val="413353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871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5C-4B01-BBF3-3A0F5ABC3C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5C-4B01-BBF3-3A0F5ABC3C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C-4B01-BBF3-3A0F5ABC3C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C-4B01-BBF3-3A0F5ABC3C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C-4B01-BBF3-3A0F5ABC3C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C-4B01-BBF3-3A0F5ABC3C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5C-4B01-BBF3-3A0F5ABC3CA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5C-4B01-BBF3-3A0F5ABC3C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5C-4B01-BBF3-3A0F5ABC3C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5C-4B01-BBF3-3A0F5ABC3C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5C-4B01-BBF3-3A0F5ABC3CA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86.606921999999997</c:v>
              </c:pt>
              <c:pt idx="1">
                <c:v>86.941784999999996</c:v>
              </c:pt>
              <c:pt idx="2">
                <c:v>85.319786999999991</c:v>
              </c:pt>
              <c:pt idx="3">
                <c:v>85.154066</c:v>
              </c:pt>
              <c:pt idx="4">
                <c:v>84.871498000000003</c:v>
              </c:pt>
              <c:pt idx="5">
                <c:v>84.880470000000003</c:v>
              </c:pt>
              <c:pt idx="6">
                <c:v>84.804510999999991</c:v>
              </c:pt>
              <c:pt idx="7">
                <c:v>84.928792000000001</c:v>
              </c:pt>
              <c:pt idx="8">
                <c:v>84.751645999999994</c:v>
              </c:pt>
              <c:pt idx="9">
                <c:v>83.353365999999994</c:v>
              </c:pt>
              <c:pt idx="10">
                <c:v>84.030260999999996</c:v>
              </c:pt>
              <c:pt idx="11">
                <c:v>84.77714499999999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65C-4B01-BBF3-3A0F5ABC3C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268754"/>
        <c:axId val="43359754"/>
      </c:lineChart>
      <c:catAx>
        <c:axId val="432687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59754"/>
        <c:crosses val="autoZero"/>
        <c:auto val="1"/>
        <c:lblAlgn val="ctr"/>
        <c:lblOffset val="100"/>
        <c:noMultiLvlLbl val="0"/>
      </c:catAx>
      <c:valAx>
        <c:axId val="433597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687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355861</c:v>
                </c:pt>
                <c:pt idx="2">
                  <c:v>414324</c:v>
                </c:pt>
                <c:pt idx="3">
                  <c:v>301013</c:v>
                </c:pt>
                <c:pt idx="4">
                  <c:v>16157409</c:v>
                </c:pt>
                <c:pt idx="5">
                  <c:v>614892</c:v>
                </c:pt>
                <c:pt idx="6">
                  <c:v>3527256</c:v>
                </c:pt>
                <c:pt idx="7">
                  <c:v>12016253</c:v>
                </c:pt>
                <c:pt idx="8">
                  <c:v>2008535</c:v>
                </c:pt>
                <c:pt idx="9">
                  <c:v>230774</c:v>
                </c:pt>
                <c:pt idx="10">
                  <c:v>299512</c:v>
                </c:pt>
                <c:pt idx="11">
                  <c:v>168719</c:v>
                </c:pt>
                <c:pt idx="12">
                  <c:v>160064</c:v>
                </c:pt>
                <c:pt idx="13">
                  <c:v>381377</c:v>
                </c:pt>
                <c:pt idx="14">
                  <c:v>369284</c:v>
                </c:pt>
                <c:pt idx="15">
                  <c:v>5156611</c:v>
                </c:pt>
                <c:pt idx="16">
                  <c:v>945904</c:v>
                </c:pt>
                <c:pt idx="17">
                  <c:v>265901</c:v>
                </c:pt>
                <c:pt idx="18">
                  <c:v>116370</c:v>
                </c:pt>
                <c:pt idx="19">
                  <c:v>194829</c:v>
                </c:pt>
                <c:pt idx="20">
                  <c:v>578605</c:v>
                </c:pt>
                <c:pt idx="21">
                  <c:v>2578774</c:v>
                </c:pt>
                <c:pt idx="22">
                  <c:v>914842</c:v>
                </c:pt>
                <c:pt idx="23">
                  <c:v>423379</c:v>
                </c:pt>
                <c:pt idx="24">
                  <c:v>494768</c:v>
                </c:pt>
                <c:pt idx="25">
                  <c:v>17460245</c:v>
                </c:pt>
                <c:pt idx="26">
                  <c:v>1133361</c:v>
                </c:pt>
                <c:pt idx="27">
                  <c:v>195364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3284302</c:v>
                </c:pt>
                <c:pt idx="7">
                  <c:v>12465466</c:v>
                </c:pt>
                <c:pt idx="8">
                  <c:v>1905431</c:v>
                </c:pt>
                <c:pt idx="9">
                  <c:v>199523</c:v>
                </c:pt>
                <c:pt idx="10">
                  <c:v>247167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4795248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2130524</c:v>
                </c:pt>
                <c:pt idx="22">
                  <c:v>881237</c:v>
                </c:pt>
                <c:pt idx="23">
                  <c:v>422310</c:v>
                </c:pt>
                <c:pt idx="24">
                  <c:v>388729</c:v>
                </c:pt>
                <c:pt idx="25">
                  <c:v>17569785</c:v>
                </c:pt>
                <c:pt idx="26">
                  <c:v>1137208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104843"/>
        <c:axId val="17343629"/>
      </c:barChart>
      <c:catAx>
        <c:axId val="621048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43629"/>
        <c:crosses val="autoZero"/>
        <c:auto val="1"/>
        <c:lblAlgn val="ctr"/>
        <c:lblOffset val="100"/>
        <c:noMultiLvlLbl val="0"/>
      </c:catAx>
      <c:valAx>
        <c:axId val="173436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048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13-4A8D-B094-98BDA0A5A2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13-4A8D-B094-98BDA0A5A2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13-4A8D-B094-98BDA0A5A2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3-4A8D-B094-98BDA0A5A2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13-4A8D-B094-98BDA0A5A2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13-4A8D-B094-98BDA0A5A2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13-4A8D-B094-98BDA0A5A2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13-4A8D-B094-98BDA0A5A2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13-4A8D-B094-98BDA0A5A2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13-4A8D-B094-98BDA0A5A2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13-4A8D-B094-98BDA0A5A2D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269.59687000000002</c:v>
              </c:pt>
              <c:pt idx="1">
                <c:v>271.27048400000001</c:v>
              </c:pt>
              <c:pt idx="2">
                <c:v>272.83887099999998</c:v>
              </c:pt>
              <c:pt idx="3">
                <c:v>273.68843299999997</c:v>
              </c:pt>
              <c:pt idx="4">
                <c:v>275.028165</c:v>
              </c:pt>
              <c:pt idx="5">
                <c:v>276.20496700000001</c:v>
              </c:pt>
              <c:pt idx="6">
                <c:v>277.66112600000002</c:v>
              </c:pt>
              <c:pt idx="7">
                <c:v>277.37071200000003</c:v>
              </c:pt>
              <c:pt idx="8">
                <c:v>278.53670199999999</c:v>
              </c:pt>
              <c:pt idx="9">
                <c:v>278.73418099999998</c:v>
              </c:pt>
              <c:pt idx="10">
                <c:v>279.26879400000001</c:v>
              </c:pt>
              <c:pt idx="11">
                <c:v>278.94420700000001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613-4A8D-B094-98BDA0A5A2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757682"/>
        <c:axId val="33680592"/>
      </c:lineChart>
      <c:catAx>
        <c:axId val="457576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80592"/>
        <c:crosses val="autoZero"/>
        <c:auto val="1"/>
        <c:lblAlgn val="ctr"/>
        <c:lblOffset val="100"/>
        <c:noMultiLvlLbl val="0"/>
      </c:catAx>
      <c:valAx>
        <c:axId val="336805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576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07-4FD8-90FB-27EEE41E871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FD8-90FB-27EEE41E871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FD8-90FB-27EEE41E871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FD8-90FB-27EEE41E871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FD8-90FB-27EEE41E87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FD8-90FB-27EEE41E87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FD8-90FB-27EEE41E87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7-4FD8-90FB-27EEE41E87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7-4FD8-90FB-27EEE41E87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7-4FD8-90FB-27EEE41E87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07-4FD8-90FB-27EEE41E871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185.09130200000001</c:v>
              </c:pt>
              <c:pt idx="1">
                <c:v>186.46957800000001</c:v>
              </c:pt>
              <c:pt idx="2">
                <c:v>188.432897</c:v>
              </c:pt>
              <c:pt idx="3">
                <c:v>189.19870800000001</c:v>
              </c:pt>
              <c:pt idx="4">
                <c:v>190.563917</c:v>
              </c:pt>
              <c:pt idx="5">
                <c:v>191.60650699999999</c:v>
              </c:pt>
              <c:pt idx="6">
                <c:v>192.588232</c:v>
              </c:pt>
              <c:pt idx="7">
                <c:v>192.359229</c:v>
              </c:pt>
              <c:pt idx="8">
                <c:v>192.98977600000001</c:v>
              </c:pt>
              <c:pt idx="9">
                <c:v>193.13371599999999</c:v>
              </c:pt>
              <c:pt idx="10">
                <c:v>193.166304</c:v>
              </c:pt>
              <c:pt idx="11">
                <c:v>192.221429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C07-4FD8-90FB-27EEE41E87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374097"/>
        <c:axId val="15410498"/>
      </c:lineChart>
      <c:catAx>
        <c:axId val="193740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10498"/>
        <c:crosses val="autoZero"/>
        <c:auto val="1"/>
        <c:lblAlgn val="ctr"/>
        <c:lblOffset val="100"/>
        <c:noMultiLvlLbl val="0"/>
      </c:catAx>
      <c:valAx>
        <c:axId val="154104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740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8-4FF5-94D8-90820D9597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8-4FF5-94D8-90820D9597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8-4FF5-94D8-90820D9597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8-4FF5-94D8-90820D9597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8-4FF5-94D8-90820D9597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8-4FF5-94D8-90820D9597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8-4FF5-94D8-90820D9597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8-4FF5-94D8-90820D9597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8-4FF5-94D8-90820D9597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78-4FF5-94D8-90820D9597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78-4FF5-94D8-90820D95975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17.029390750000001</c:v>
              </c:pt>
              <c:pt idx="1">
                <c:v>17.208466250000001</c:v>
              </c:pt>
              <c:pt idx="2">
                <c:v>17.426095499999999</c:v>
              </c:pt>
              <c:pt idx="3">
                <c:v>17.5241775</c:v>
              </c:pt>
              <c:pt idx="4">
                <c:v>17.6754295</c:v>
              </c:pt>
              <c:pt idx="5">
                <c:v>17.839475749999998</c:v>
              </c:pt>
              <c:pt idx="6">
                <c:v>17.990826500000001</c:v>
              </c:pt>
              <c:pt idx="7">
                <c:v>18.036059999999999</c:v>
              </c:pt>
              <c:pt idx="8">
                <c:v>18.132217499999999</c:v>
              </c:pt>
              <c:pt idx="9">
                <c:v>18.174619499999999</c:v>
              </c:pt>
              <c:pt idx="10">
                <c:v>18.210225000000001</c:v>
              </c:pt>
              <c:pt idx="11">
                <c:v>18.156686000000001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378-4FF5-94D8-90820D9597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803178"/>
        <c:axId val="1123155"/>
      </c:lineChart>
      <c:catAx>
        <c:axId val="218031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3155"/>
        <c:crosses val="autoZero"/>
        <c:auto val="1"/>
        <c:lblAlgn val="ctr"/>
        <c:lblOffset val="100"/>
        <c:noMultiLvlLbl val="0"/>
      </c:catAx>
      <c:valAx>
        <c:axId val="11231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031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6E-4556-83BA-0287230CFB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6E-4556-83BA-0287230CFB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6E-4556-83BA-0287230CFB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6E-4556-83BA-0287230CFB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6E-4556-83BA-0287230CFB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6E-4556-83BA-0287230CFB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6E-4556-83BA-0287230CFB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6E-4556-83BA-0287230CFB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6E-4556-83BA-0287230CFB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6E-4556-83BA-0287230CFB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6E-4556-83BA-0287230CFBF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-1.7659078828155182E-2</c:v>
              </c:pt>
              <c:pt idx="1">
                <c:v>-3.383441106977227E-3</c:v>
              </c:pt>
              <c:pt idx="2">
                <c:v>4.2137960790289341E-3</c:v>
              </c:pt>
              <c:pt idx="3">
                <c:v>8.9797604000036637E-3</c:v>
              </c:pt>
              <c:pt idx="4">
                <c:v>1.710719895591219E-2</c:v>
              </c:pt>
              <c:pt idx="5">
                <c:v>1.9944367855048481E-2</c:v>
              </c:pt>
              <c:pt idx="6">
                <c:v>2.4677492984898949E-2</c:v>
              </c:pt>
              <c:pt idx="7">
                <c:v>2.0362873212921209E-2</c:v>
              </c:pt>
              <c:pt idx="8">
                <c:v>2.7713755609436789E-2</c:v>
              </c:pt>
              <c:pt idx="9">
                <c:v>1.8458204011132809E-2</c:v>
              </c:pt>
              <c:pt idx="10">
                <c:v>1.92926353410873E-2</c:v>
              </c:pt>
              <c:pt idx="11">
                <c:v>2.0517437432724051E-2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36E-4556-83BA-0287230CFB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143231"/>
        <c:axId val="517189"/>
      </c:lineChart>
      <c:catAx>
        <c:axId val="601432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189"/>
        <c:crosses val="autoZero"/>
        <c:auto val="1"/>
        <c:lblAlgn val="ctr"/>
        <c:lblOffset val="100"/>
        <c:noMultiLvlLbl val="0"/>
      </c:catAx>
      <c:valAx>
        <c:axId val="5171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32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F4-462C-A708-B07E0813D2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62C-A708-B07E0813D2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62C-A708-B07E0813D2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62C-A708-B07E0813D2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62C-A708-B07E0813D2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62C-A708-B07E0813D2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62C-A708-B07E0813D2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4-462C-A708-B07E0813D2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F4-462C-A708-B07E0813D2B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F4-462C-A708-B07E0813D2B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F4-462C-A708-B07E0813D2B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-3.400415049676437E-2</c:v>
              </c:pt>
              <c:pt idx="1">
                <c:v>-1.456974355897929E-2</c:v>
              </c:pt>
              <c:pt idx="2">
                <c:v>4.743131679544735E-3</c:v>
              </c:pt>
              <c:pt idx="3">
                <c:v>1.259170088886968E-2</c:v>
              </c:pt>
              <c:pt idx="4">
                <c:v>2.110074578846699E-2</c:v>
              </c:pt>
              <c:pt idx="5">
                <c:v>1.6957231915923202E-2</c:v>
              </c:pt>
              <c:pt idx="6">
                <c:v>1.4844900585605969E-2</c:v>
              </c:pt>
              <c:pt idx="7">
                <c:v>1.3763533405493149E-2</c:v>
              </c:pt>
              <c:pt idx="8">
                <c:v>2.5878785576349699E-2</c:v>
              </c:pt>
              <c:pt idx="9">
                <c:v>1.0841686823570999E-2</c:v>
              </c:pt>
              <c:pt idx="10">
                <c:v>1.0423366681654391E-2</c:v>
              </c:pt>
              <c:pt idx="11">
                <c:v>9.5940160624343809E-3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6F4-462C-A708-B07E0813D2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89639"/>
        <c:axId val="25557925"/>
      </c:lineChart>
      <c:catAx>
        <c:axId val="46896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57925"/>
        <c:crosses val="autoZero"/>
        <c:auto val="1"/>
        <c:lblAlgn val="ctr"/>
        <c:lblOffset val="100"/>
        <c:noMultiLvlLbl val="0"/>
      </c:catAx>
      <c:valAx>
        <c:axId val="255579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96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2E-40E6-B51E-B1D8AFB25C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2E-40E6-B51E-B1D8AFB25C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2E-40E6-B51E-B1D8AFB25C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2E-40E6-B51E-B1D8AFB25C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2E-40E6-B51E-B1D8AFB25C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2E-40E6-B51E-B1D8AFB25C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2E-40E6-B51E-B1D8AFB25C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2E-40E6-B51E-B1D8AFB25C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2E-40E6-B51E-B1D8AFB25C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2E-40E6-B51E-B1D8AFB25C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2E-40E6-B51E-B1D8AFB25C3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-8.7457903798924166E-2</c:v>
              </c:pt>
              <c:pt idx="1">
                <c:v>-7.7757002572797232E-2</c:v>
              </c:pt>
              <c:pt idx="2">
                <c:v>-0.1007193472673347</c:v>
              </c:pt>
              <c:pt idx="3">
                <c:v>-0.1046029256057298</c:v>
              </c:pt>
              <c:pt idx="4">
                <c:v>-0.1017664651386658</c:v>
              </c:pt>
              <c:pt idx="5">
                <c:v>-9.7250194436320367E-2</c:v>
              </c:pt>
              <c:pt idx="6">
                <c:v>-8.3452852793627602E-2</c:v>
              </c:pt>
              <c:pt idx="7">
                <c:v>-7.5442695666427348E-2</c:v>
              </c:pt>
              <c:pt idx="8">
                <c:v>-6.4005557854664219E-2</c:v>
              </c:pt>
              <c:pt idx="9">
                <c:v>-7.3335501503581674E-2</c:v>
              </c:pt>
              <c:pt idx="10">
                <c:v>-5.5921156370417641E-2</c:v>
              </c:pt>
              <c:pt idx="11">
                <c:v>-2.9022985556854709E-2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12E-40E6-B51E-B1D8AFB25C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366760"/>
        <c:axId val="53035311"/>
      </c:lineChart>
      <c:catAx>
        <c:axId val="503667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35311"/>
        <c:crosses val="autoZero"/>
        <c:auto val="1"/>
        <c:lblAlgn val="ctr"/>
        <c:lblOffset val="100"/>
        <c:noMultiLvlLbl val="0"/>
      </c:catAx>
      <c:valAx>
        <c:axId val="5303531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667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6-4759-9880-E920FB76DB5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6-4759-9880-E920FB76DB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6-4759-9880-E920FB76DB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6-4759-9880-E920FB76DB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6-4759-9880-E920FB76DB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6-4759-9880-E920FB76DB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6-4759-9880-E920FB76DB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6-4759-9880-E920FB76DB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86-4759-9880-E920FB76DB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6-4759-9880-E920FB76DB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6-4759-9880-E920FB76DB5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1.5455215722349079E-2</c:v>
              </c:pt>
              <c:pt idx="1">
                <c:v>2.854955688103791E-2</c:v>
              </c:pt>
              <c:pt idx="2">
                <c:v>3.9974483851350502E-2</c:v>
              </c:pt>
              <c:pt idx="3">
                <c:v>4.6180600352085807E-2</c:v>
              </c:pt>
              <c:pt idx="4">
                <c:v>5.6668097748218078E-2</c:v>
              </c:pt>
              <c:pt idx="5">
                <c:v>6.3112039328341279E-2</c:v>
              </c:pt>
              <c:pt idx="6">
                <c:v>6.8320771618269632E-2</c:v>
              </c:pt>
              <c:pt idx="7">
                <c:v>5.7315602461378047E-2</c:v>
              </c:pt>
              <c:pt idx="8">
                <c:v>6.1063987940678723E-2</c:v>
              </c:pt>
              <c:pt idx="9">
                <c:v>5.6424357930896979E-2</c:v>
              </c:pt>
              <c:pt idx="10">
                <c:v>5.1926815289358802E-2</c:v>
              </c:pt>
              <c:pt idx="11">
                <c:v>4.4869833728221432E-2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B86-4759-9880-E920FB76DB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276773"/>
        <c:axId val="43977246"/>
      </c:lineChart>
      <c:catAx>
        <c:axId val="432767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77246"/>
        <c:crosses val="autoZero"/>
        <c:auto val="1"/>
        <c:lblAlgn val="ctr"/>
        <c:lblOffset val="100"/>
        <c:noMultiLvlLbl val="0"/>
      </c:catAx>
      <c:valAx>
        <c:axId val="439772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767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7-44A4-9C25-3E81915AD1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7-44A4-9C25-3E81915AD1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7-44A4-9C25-3E81915AD1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7-44A4-9C25-3E81915AD1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7-44A4-9C25-3E81915AD1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7-44A4-9C25-3E81915AD1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7-44A4-9C25-3E81915AD1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7-44A4-9C25-3E81915AD1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D7-44A4-9C25-3E81915AD1E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D7-44A4-9C25-3E81915AD1E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D7-44A4-9C25-3E81915AD1E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1.652113392653836E-2</c:v>
              </c:pt>
              <c:pt idx="1">
                <c:v>3.3201727577925867E-2</c:v>
              </c:pt>
              <c:pt idx="2">
                <c:v>5.1218074009646647E-2</c:v>
              </c:pt>
              <c:pt idx="3">
                <c:v>6.0856284969071542E-2</c:v>
              </c:pt>
              <c:pt idx="4">
                <c:v>7.7160351433298691E-2</c:v>
              </c:pt>
              <c:pt idx="5">
                <c:v>8.6266434203717463E-2</c:v>
              </c:pt>
              <c:pt idx="6">
                <c:v>9.2163715499872401E-2</c:v>
              </c:pt>
              <c:pt idx="7">
                <c:v>7.8992556161167835E-2</c:v>
              </c:pt>
              <c:pt idx="8">
                <c:v>7.9861239320340963E-2</c:v>
              </c:pt>
              <c:pt idx="9">
                <c:v>7.4807721332879953E-2</c:v>
              </c:pt>
              <c:pt idx="10">
                <c:v>6.5944311546967088E-2</c:v>
              </c:pt>
              <c:pt idx="11">
                <c:v>4.9803877864337077E-2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DD7-44A4-9C25-3E81915AD1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293736"/>
        <c:axId val="41779522"/>
      </c:lineChart>
      <c:catAx>
        <c:axId val="632937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79522"/>
        <c:crosses val="autoZero"/>
        <c:auto val="1"/>
        <c:lblAlgn val="ctr"/>
        <c:lblOffset val="100"/>
        <c:noMultiLvlLbl val="0"/>
      </c:catAx>
      <c:valAx>
        <c:axId val="417795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937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D5-41BC-98E0-E2B3E1C696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5-41BC-98E0-E2B3E1C696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5-41BC-98E0-E2B3E1C6963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5-41BC-98E0-E2B3E1C6963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5-41BC-98E0-E2B3E1C696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5-41BC-98E0-E2B3E1C696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5-41BC-98E0-E2B3E1C6963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D5-41BC-98E0-E2B3E1C6963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D5-41BC-98E0-E2B3E1C6963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5-41BC-98E0-E2B3E1C6963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D5-41BC-98E0-E2B3E1C6963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2.0228781159372732E-2</c:v>
              </c:pt>
              <c:pt idx="1">
                <c:v>3.9182294753130613E-2</c:v>
              </c:pt>
              <c:pt idx="2">
                <c:v>5.8167869129774799E-2</c:v>
              </c:pt>
              <c:pt idx="3">
                <c:v>7.0358696935164222E-2</c:v>
              </c:pt>
              <c:pt idx="4">
                <c:v>8.7645414427599669E-2</c:v>
              </c:pt>
              <c:pt idx="5">
                <c:v>0.1021317392563864</c:v>
              </c:pt>
              <c:pt idx="6">
                <c:v>0.1114497681839447</c:v>
              </c:pt>
              <c:pt idx="7">
                <c:v>0.1039409999483409</c:v>
              </c:pt>
              <c:pt idx="8">
                <c:v>0.107325615826835</c:v>
              </c:pt>
              <c:pt idx="9">
                <c:v>0.10347014473976</c:v>
              </c:pt>
              <c:pt idx="10">
                <c:v>9.5189659877446722E-2</c:v>
              </c:pt>
              <c:pt idx="11">
                <c:v>8.03504217088441E-2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5D5-41BC-98E0-E2B3E1C696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890812"/>
        <c:axId val="37544345"/>
      </c:lineChart>
      <c:catAx>
        <c:axId val="248908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44345"/>
        <c:crosses val="autoZero"/>
        <c:auto val="1"/>
        <c:lblAlgn val="ctr"/>
        <c:lblOffset val="100"/>
        <c:noMultiLvlLbl val="0"/>
      </c:catAx>
      <c:valAx>
        <c:axId val="375443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908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322108</c:v>
                </c:pt>
                <c:pt idx="2">
                  <c:v>69456</c:v>
                </c:pt>
                <c:pt idx="3">
                  <c:v>0</c:v>
                </c:pt>
                <c:pt idx="4">
                  <c:v>12606700</c:v>
                </c:pt>
                <c:pt idx="5">
                  <c:v>389688</c:v>
                </c:pt>
                <c:pt idx="6">
                  <c:v>63732</c:v>
                </c:pt>
                <c:pt idx="7">
                  <c:v>9248439</c:v>
                </c:pt>
                <c:pt idx="8">
                  <c:v>1133105</c:v>
                </c:pt>
                <c:pt idx="9">
                  <c:v>138022</c:v>
                </c:pt>
                <c:pt idx="10">
                  <c:v>298048</c:v>
                </c:pt>
                <c:pt idx="11">
                  <c:v>16724</c:v>
                </c:pt>
                <c:pt idx="12">
                  <c:v>38817</c:v>
                </c:pt>
                <c:pt idx="13">
                  <c:v>249466</c:v>
                </c:pt>
                <c:pt idx="14">
                  <c:v>187430</c:v>
                </c:pt>
                <c:pt idx="15">
                  <c:v>3803762</c:v>
                </c:pt>
                <c:pt idx="16">
                  <c:v>839921</c:v>
                </c:pt>
                <c:pt idx="17">
                  <c:v>107202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1251172</c:v>
                </c:pt>
                <c:pt idx="22">
                  <c:v>344220</c:v>
                </c:pt>
                <c:pt idx="23">
                  <c:v>269672</c:v>
                </c:pt>
                <c:pt idx="24">
                  <c:v>35918</c:v>
                </c:pt>
                <c:pt idx="25">
                  <c:v>13617674</c:v>
                </c:pt>
                <c:pt idx="26">
                  <c:v>675056</c:v>
                </c:pt>
                <c:pt idx="27">
                  <c:v>65397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74638</c:v>
                </c:pt>
                <c:pt idx="7">
                  <c:v>9718662</c:v>
                </c:pt>
                <c:pt idx="8">
                  <c:v>1234633</c:v>
                </c:pt>
                <c:pt idx="9">
                  <c:v>142456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3619815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983027</c:v>
                </c:pt>
                <c:pt idx="22">
                  <c:v>271581</c:v>
                </c:pt>
                <c:pt idx="23">
                  <c:v>260058</c:v>
                </c:pt>
                <c:pt idx="24">
                  <c:v>28665</c:v>
                </c:pt>
                <c:pt idx="25">
                  <c:v>13760648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391061"/>
        <c:axId val="19600121"/>
      </c:barChart>
      <c:catAx>
        <c:axId val="603910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00121"/>
        <c:crosses val="autoZero"/>
        <c:auto val="1"/>
        <c:lblAlgn val="ctr"/>
        <c:lblOffset val="100"/>
        <c:noMultiLvlLbl val="0"/>
      </c:catAx>
      <c:valAx>
        <c:axId val="196001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910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3770.1950000000002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2425.1799999999998</c:v>
                </c:pt>
                <c:pt idx="6">
                  <c:v>365.24400000000003</c:v>
                </c:pt>
                <c:pt idx="7">
                  <c:v>342.49300000000011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48.335000000000008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56.038999999999987</c:v>
                </c:pt>
                <c:pt idx="16">
                  <c:v>3.8639999999999999</c:v>
                </c:pt>
                <c:pt idx="17">
                  <c:v>478.38800000000009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192</c:v>
                </c:pt>
                <c:pt idx="22">
                  <c:v>932.47699999999998</c:v>
                </c:pt>
                <c:pt idx="23">
                  <c:v>0</c:v>
                </c:pt>
                <c:pt idx="24">
                  <c:v>239.37</c:v>
                </c:pt>
                <c:pt idx="25">
                  <c:v>918.71400000000017</c:v>
                </c:pt>
                <c:pt idx="26">
                  <c:v>6625.9679999999998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481.947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2289.007000000001</c:v>
                </c:pt>
                <c:pt idx="6">
                  <c:v>306.55200000000002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67.715000000000003</c:v>
                </c:pt>
                <c:pt idx="10">
                  <c:v>817.10100000000011</c:v>
                </c:pt>
                <c:pt idx="11">
                  <c:v>0</c:v>
                </c:pt>
                <c:pt idx="12">
                  <c:v>32.574000000000012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61.521999999999998</c:v>
                </c:pt>
                <c:pt idx="16">
                  <c:v>65.88300000000001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537.30500000000006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665.49800000000005</c:v>
                </c:pt>
                <c:pt idx="26">
                  <c:v>6631.1080000000002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563222"/>
        <c:axId val="34231286"/>
      </c:barChart>
      <c:catAx>
        <c:axId val="335632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31286"/>
        <c:crosses val="autoZero"/>
        <c:auto val="1"/>
        <c:lblAlgn val="ctr"/>
        <c:lblOffset val="100"/>
        <c:noMultiLvlLbl val="0"/>
      </c:catAx>
      <c:valAx>
        <c:axId val="342312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632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14993</c:v>
                </c:pt>
                <c:pt idx="1">
                  <c:v>2003</c:v>
                </c:pt>
                <c:pt idx="2">
                  <c:v>14944</c:v>
                </c:pt>
                <c:pt idx="3">
                  <c:v>10851</c:v>
                </c:pt>
                <c:pt idx="4">
                  <c:v>747994</c:v>
                </c:pt>
                <c:pt idx="5">
                  <c:v>24482</c:v>
                </c:pt>
                <c:pt idx="6">
                  <c:v>22064</c:v>
                </c:pt>
                <c:pt idx="7">
                  <c:v>363960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179189</c:v>
                </c:pt>
                <c:pt idx="12">
                  <c:v>2736</c:v>
                </c:pt>
                <c:pt idx="13">
                  <c:v>0</c:v>
                </c:pt>
                <c:pt idx="14">
                  <c:v>31416</c:v>
                </c:pt>
                <c:pt idx="15">
                  <c:v>734836</c:v>
                </c:pt>
                <c:pt idx="16">
                  <c:v>11441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9366</c:v>
                </c:pt>
                <c:pt idx="21">
                  <c:v>212986</c:v>
                </c:pt>
                <c:pt idx="22">
                  <c:v>13832</c:v>
                </c:pt>
                <c:pt idx="23">
                  <c:v>7908</c:v>
                </c:pt>
                <c:pt idx="24">
                  <c:v>22650</c:v>
                </c:pt>
                <c:pt idx="25">
                  <c:v>141991</c:v>
                </c:pt>
                <c:pt idx="26">
                  <c:v>25795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18593</c:v>
                </c:pt>
                <c:pt idx="7">
                  <c:v>322503</c:v>
                </c:pt>
                <c:pt idx="8">
                  <c:v>30880</c:v>
                </c:pt>
                <c:pt idx="9">
                  <c:v>39702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698432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260426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125285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63332"/>
        <c:axId val="20090422"/>
      </c:barChart>
      <c:catAx>
        <c:axId val="185633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90422"/>
        <c:crosses val="autoZero"/>
        <c:auto val="1"/>
        <c:lblAlgn val="ctr"/>
        <c:lblOffset val="100"/>
        <c:noMultiLvlLbl val="0"/>
      </c:catAx>
      <c:valAx>
        <c:axId val="200904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633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6515</c:v>
                </c:pt>
                <c:pt idx="1">
                  <c:v>248</c:v>
                </c:pt>
                <c:pt idx="2">
                  <c:v>5535</c:v>
                </c:pt>
                <c:pt idx="3">
                  <c:v>3470</c:v>
                </c:pt>
                <c:pt idx="4">
                  <c:v>717148</c:v>
                </c:pt>
                <c:pt idx="5">
                  <c:v>6100</c:v>
                </c:pt>
                <c:pt idx="6">
                  <c:v>62</c:v>
                </c:pt>
                <c:pt idx="7">
                  <c:v>306526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171083</c:v>
                </c:pt>
                <c:pt idx="12">
                  <c:v>1741</c:v>
                </c:pt>
                <c:pt idx="13">
                  <c:v>0</c:v>
                </c:pt>
                <c:pt idx="14">
                  <c:v>26891</c:v>
                </c:pt>
                <c:pt idx="15">
                  <c:v>653961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165015</c:v>
                </c:pt>
                <c:pt idx="22">
                  <c:v>8176</c:v>
                </c:pt>
                <c:pt idx="23">
                  <c:v>4393</c:v>
                </c:pt>
                <c:pt idx="24">
                  <c:v>7172</c:v>
                </c:pt>
                <c:pt idx="25">
                  <c:v>104161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1617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208403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112720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159011"/>
        <c:axId val="52562750"/>
      </c:barChart>
      <c:catAx>
        <c:axId val="381590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62750"/>
        <c:crosses val="autoZero"/>
        <c:auto val="1"/>
        <c:lblAlgn val="ctr"/>
        <c:lblOffset val="100"/>
        <c:noMultiLvlLbl val="0"/>
      </c:catAx>
      <c:valAx>
        <c:axId val="525627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590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6D56CD8-E4F2-482A-A74B-38346220FD16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00A64359-ABF5-41FA-A0EF-55D0818C4D6D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6CCAA09-0581-40EA-82A4-B594EDE2A7E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B8C5047E-4A2D-4C93-877A-6081AB9EB9A5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0FB7DF1-41F4-43AC-AFD5-B05A2E2FEA5B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BA6C2D2-E8FA-4466-9F98-E9327C4F4BE9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CF853EF6-48BD-418C-BF34-4839A742477A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C13776-0C0B-4A29-8662-E47D785E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61217F-E682-43E2-BA63-876E6CFBD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21B9C3-86A4-4D2A-BD72-EC014F8B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37904A4-5ABE-4D00-B9F0-524249393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D86E9D-4F38-46FA-B60D-941D870A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1B7F127-6D5B-41D5-BAEB-D5557F309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E36025-34F8-4FF0-BF3D-4A4892F4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F90CDB4-E6CB-4153-B1A6-4896BC3E9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D8E361-42F5-4823-A5DA-9DED175D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B5EDA2-02A9-4A4E-AE1E-F8172F3AA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840E14-837A-4911-B136-12D13DB54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966704-1B91-4272-BCCC-900793C39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DFE206-CE39-4917-A437-67BA87E8A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BE76BDE-7784-486F-9BD5-84A6674AD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9D15F2-1CC4-444D-A9A4-052B3FD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47F4EEF-4AB7-4692-B280-FD8491B77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BE562CF-A521-4408-8B83-C4719B01437E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F0C3A966-6D18-4CC1-BAC8-4EB499724652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D8D6643B-36B2-4847-9CC2-69199E2D55F3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D8ADCC2-ED9A-49C8-A297-7D910E6F2E1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A1FF867-7148-4C39-A665-51F4BBFB6E9F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8CCC6A9-6A7C-4C69-BB40-B7D779D4A1A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D22FFA2E-CE31-4637-8205-85BABF4F17B1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B7F971-A35C-47FF-B086-2AA0CDC3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B41B14-E104-498E-8135-22874F43E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F38920B-DC6D-452B-90F2-008AAD9CF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145E914-76D5-4D36-9FDD-6043E1A28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065DAB-30A1-44FB-BE4B-43DB19F47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F8645D-A512-46EB-B9B7-AA3E76B67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EDFA10D-B3A1-4402-83D0-B9493520F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750728-4DA7-4751-A70B-2D642B80E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C37353A-244D-413C-BB67-970A12C24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55A9A2-73CC-45B7-A15F-D7F39685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7C5A68-1E78-4659-BF6C-426B44857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741F714-319B-4C4A-A2C1-8CCF594C1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1163B2-9AEF-4A6E-AEFD-F4C03F7FB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374D000-ADFA-4ADA-93AE-57FFDAE19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1CC802-44CE-49E0-B095-2D85211E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6660FBF-AD5B-41DF-BF94-B0BE1A466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BCE089F-A426-47C2-8D4F-043203243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DA38C6-B165-44B2-A458-79C8B37D0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8D07F62-60DF-4DC6-8808-069089DBA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3ABF000-196E-4EC9-9BCE-668515B5E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A550611-B6FE-4588-A9E2-764AA1B2E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97997A9-3906-43F3-9E87-D69DD38BEC22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B012F7-8C09-49B8-A125-425778A40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C8D10FE-84EF-4407-974C-AAAB47D68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D44E47-2854-44A7-9E28-CCC5C5017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FA3487C-0A38-461A-A0AF-9CC3A9530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4D86C4E-4084-4827-9C08-2B2A5ABD8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AA30669-81AB-418A-9067-EEEF76381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5457011-BD85-4A24-A024-32CD4A80F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8A392-D336-4006-97C2-7660EC216BCB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960B-12B1-42A7-BA02-7946BE5FBBE1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50451</v>
      </c>
      <c r="C7" s="203">
        <v>52589</v>
      </c>
      <c r="D7" s="203">
        <v>94535</v>
      </c>
      <c r="E7" s="203">
        <v>88105</v>
      </c>
      <c r="F7" s="204">
        <v>-6.8017136510287211</v>
      </c>
      <c r="G7" s="27"/>
    </row>
    <row r="8" spans="1:14" ht="15.6" customHeight="1" x14ac:dyDescent="0.25">
      <c r="A8" s="202" t="s">
        <v>11</v>
      </c>
      <c r="B8" s="203">
        <v>110315</v>
      </c>
      <c r="C8" s="203">
        <v>123674</v>
      </c>
      <c r="D8" s="203">
        <v>289132</v>
      </c>
      <c r="E8" s="203">
        <v>355861</v>
      </c>
      <c r="F8" s="204">
        <v>23.079078068148799</v>
      </c>
      <c r="G8" s="20"/>
    </row>
    <row r="9" spans="1:14" ht="15.6" customHeight="1" x14ac:dyDescent="0.25">
      <c r="A9" s="202" t="s">
        <v>8</v>
      </c>
      <c r="B9" s="203">
        <v>96700</v>
      </c>
      <c r="C9" s="203">
        <v>142264</v>
      </c>
      <c r="D9" s="203">
        <v>322269</v>
      </c>
      <c r="E9" s="203">
        <v>414324</v>
      </c>
      <c r="F9" s="204">
        <v>28.56464630479508</v>
      </c>
      <c r="G9" s="20"/>
    </row>
    <row r="10" spans="1:14" ht="15.6" customHeight="1" x14ac:dyDescent="0.25">
      <c r="A10" s="202" t="s">
        <v>10</v>
      </c>
      <c r="B10" s="203">
        <v>139425</v>
      </c>
      <c r="C10" s="203">
        <v>75467</v>
      </c>
      <c r="D10" s="203">
        <v>294339</v>
      </c>
      <c r="E10" s="203">
        <v>301013</v>
      </c>
      <c r="F10" s="204">
        <v>2.2674535144849979</v>
      </c>
    </row>
    <row r="11" spans="1:14" ht="15.6" customHeight="1" x14ac:dyDescent="0.25">
      <c r="A11" s="202" t="s">
        <v>9</v>
      </c>
      <c r="B11" s="203">
        <v>5902016</v>
      </c>
      <c r="C11" s="203">
        <v>5592880</v>
      </c>
      <c r="D11" s="203">
        <v>17228209</v>
      </c>
      <c r="E11" s="203">
        <v>16157409</v>
      </c>
      <c r="F11" s="204">
        <v>-6.2153877980003651</v>
      </c>
    </row>
    <row r="12" spans="1:14" ht="15.6" customHeight="1" x14ac:dyDescent="0.25">
      <c r="A12" s="202" t="s">
        <v>6</v>
      </c>
      <c r="B12" s="203">
        <v>196296</v>
      </c>
      <c r="C12" s="203">
        <v>217978</v>
      </c>
      <c r="D12" s="203">
        <v>546265</v>
      </c>
      <c r="E12" s="203">
        <v>614892</v>
      </c>
      <c r="F12" s="204">
        <v>12.56295021647003</v>
      </c>
    </row>
    <row r="13" spans="1:14" ht="15.6" customHeight="1" x14ac:dyDescent="0.25">
      <c r="A13" s="202" t="s">
        <v>175</v>
      </c>
      <c r="B13" s="203">
        <v>1196066</v>
      </c>
      <c r="C13" s="203">
        <v>1297130</v>
      </c>
      <c r="D13" s="203">
        <v>3284302</v>
      </c>
      <c r="E13" s="203">
        <v>3527256</v>
      </c>
      <c r="F13" s="204">
        <v>7.3974317830698908</v>
      </c>
    </row>
    <row r="14" spans="1:14" ht="15.6" customHeight="1" x14ac:dyDescent="0.25">
      <c r="A14" s="202" t="s">
        <v>148</v>
      </c>
      <c r="B14" s="203">
        <v>4571750</v>
      </c>
      <c r="C14" s="203">
        <v>4432001</v>
      </c>
      <c r="D14" s="203">
        <v>12465466</v>
      </c>
      <c r="E14" s="203">
        <v>12016253</v>
      </c>
      <c r="F14" s="204">
        <v>-3.6036599032880039</v>
      </c>
    </row>
    <row r="15" spans="1:14" ht="15.6" customHeight="1" x14ac:dyDescent="0.25">
      <c r="A15" s="202" t="s">
        <v>145</v>
      </c>
      <c r="B15" s="203">
        <v>777684</v>
      </c>
      <c r="C15" s="203">
        <v>706521</v>
      </c>
      <c r="D15" s="203">
        <v>1905431</v>
      </c>
      <c r="E15" s="203">
        <v>2008535</v>
      </c>
      <c r="F15" s="204">
        <v>5.4110592301689167</v>
      </c>
    </row>
    <row r="16" spans="1:14" ht="15.6" customHeight="1" x14ac:dyDescent="0.5">
      <c r="A16" s="202" t="s">
        <v>144</v>
      </c>
      <c r="B16" s="203">
        <v>83248</v>
      </c>
      <c r="C16" s="203">
        <v>81558</v>
      </c>
      <c r="D16" s="203">
        <v>199523</v>
      </c>
      <c r="E16" s="203">
        <v>230774</v>
      </c>
      <c r="F16" s="204">
        <v>15.66285591134857</v>
      </c>
      <c r="G16" s="15"/>
    </row>
    <row r="17" spans="1:7" ht="15.6" customHeight="1" x14ac:dyDescent="0.35">
      <c r="A17" s="202" t="s">
        <v>150</v>
      </c>
      <c r="B17" s="203">
        <v>94405</v>
      </c>
      <c r="C17" s="203">
        <v>113500</v>
      </c>
      <c r="D17" s="203">
        <v>247167</v>
      </c>
      <c r="E17" s="203">
        <v>299512</v>
      </c>
      <c r="F17" s="204">
        <v>21.177988971019591</v>
      </c>
      <c r="G17" s="16"/>
    </row>
    <row r="18" spans="1:7" ht="15.6" customHeight="1" x14ac:dyDescent="0.25">
      <c r="A18" s="202" t="s">
        <v>147</v>
      </c>
      <c r="B18" s="203">
        <v>42234</v>
      </c>
      <c r="C18" s="203">
        <v>69887</v>
      </c>
      <c r="D18" s="203">
        <v>137045</v>
      </c>
      <c r="E18" s="203">
        <v>168719</v>
      </c>
      <c r="F18" s="204">
        <v>23.112116458097699</v>
      </c>
    </row>
    <row r="19" spans="1:7" ht="15.6" customHeight="1" x14ac:dyDescent="0.25">
      <c r="A19" s="202" t="s">
        <v>143</v>
      </c>
      <c r="B19" s="203">
        <v>68662</v>
      </c>
      <c r="C19" s="203">
        <v>57918</v>
      </c>
      <c r="D19" s="203">
        <v>162539</v>
      </c>
      <c r="E19" s="203">
        <v>160064</v>
      </c>
      <c r="F19" s="204">
        <v>-1.522711472323564</v>
      </c>
    </row>
    <row r="20" spans="1:7" ht="15.6" customHeight="1" x14ac:dyDescent="0.25">
      <c r="A20" s="202" t="s">
        <v>142</v>
      </c>
      <c r="B20" s="203">
        <v>243371</v>
      </c>
      <c r="C20" s="203">
        <v>148802</v>
      </c>
      <c r="D20" s="203">
        <v>494507</v>
      </c>
      <c r="E20" s="203">
        <v>381377</v>
      </c>
      <c r="F20" s="204">
        <v>-22.877330351238712</v>
      </c>
    </row>
    <row r="21" spans="1:7" ht="15.6" customHeight="1" x14ac:dyDescent="0.25">
      <c r="A21" s="202" t="s">
        <v>149</v>
      </c>
      <c r="B21" s="203">
        <v>187958</v>
      </c>
      <c r="C21" s="203">
        <v>133955</v>
      </c>
      <c r="D21" s="203">
        <v>447093</v>
      </c>
      <c r="E21" s="203">
        <v>369284</v>
      </c>
      <c r="F21" s="204">
        <v>-17.403314299262121</v>
      </c>
    </row>
    <row r="22" spans="1:7" ht="15.6" customHeight="1" x14ac:dyDescent="0.25">
      <c r="A22" s="202" t="s">
        <v>146</v>
      </c>
      <c r="B22" s="203">
        <v>1668614</v>
      </c>
      <c r="C22" s="203">
        <v>1773517</v>
      </c>
      <c r="D22" s="203">
        <v>4795248</v>
      </c>
      <c r="E22" s="203">
        <v>5156611</v>
      </c>
      <c r="F22" s="204">
        <v>7.5358563311011286</v>
      </c>
    </row>
    <row r="23" spans="1:7" ht="15.6" customHeight="1" x14ac:dyDescent="0.25">
      <c r="A23" s="202" t="s">
        <v>165</v>
      </c>
      <c r="B23" s="203">
        <v>197553</v>
      </c>
      <c r="C23" s="203">
        <v>439977</v>
      </c>
      <c r="D23" s="203">
        <v>355478</v>
      </c>
      <c r="E23" s="203">
        <v>945904</v>
      </c>
      <c r="F23" s="204">
        <v>166.0935416537732</v>
      </c>
    </row>
    <row r="24" spans="1:7" ht="15.6" customHeight="1" x14ac:dyDescent="0.25">
      <c r="A24" s="202" t="s">
        <v>141</v>
      </c>
      <c r="B24" s="203">
        <v>89124</v>
      </c>
      <c r="C24" s="203">
        <v>92774</v>
      </c>
      <c r="D24" s="203">
        <v>260863</v>
      </c>
      <c r="E24" s="203">
        <v>265901</v>
      </c>
      <c r="F24" s="204">
        <v>1.9312819372620851</v>
      </c>
    </row>
    <row r="25" spans="1:7" ht="15.6" customHeight="1" x14ac:dyDescent="0.25">
      <c r="A25" s="202" t="s">
        <v>140</v>
      </c>
      <c r="B25" s="203">
        <v>33915</v>
      </c>
      <c r="C25" s="203">
        <v>38886</v>
      </c>
      <c r="D25" s="203">
        <v>108074</v>
      </c>
      <c r="E25" s="203">
        <v>116370</v>
      </c>
      <c r="F25" s="204">
        <v>7.6762218479930482</v>
      </c>
    </row>
    <row r="26" spans="1:7" ht="15.6" customHeight="1" x14ac:dyDescent="0.25">
      <c r="A26" s="202" t="s">
        <v>152</v>
      </c>
      <c r="B26" s="203">
        <v>49784</v>
      </c>
      <c r="C26" s="203">
        <v>70542</v>
      </c>
      <c r="D26" s="203">
        <v>153051</v>
      </c>
      <c r="E26" s="203">
        <v>194829</v>
      </c>
      <c r="F26" s="204">
        <v>27.296783425132801</v>
      </c>
    </row>
    <row r="27" spans="1:7" ht="15.6" customHeight="1" x14ac:dyDescent="0.25">
      <c r="A27" s="202" t="s">
        <v>173</v>
      </c>
      <c r="B27" s="203">
        <v>232261</v>
      </c>
      <c r="C27" s="203">
        <v>212785</v>
      </c>
      <c r="D27" s="203">
        <v>635825</v>
      </c>
      <c r="E27" s="203">
        <v>578605</v>
      </c>
      <c r="F27" s="204">
        <v>-8.9993315770848881</v>
      </c>
    </row>
    <row r="28" spans="1:7" ht="15.6" customHeight="1" x14ac:dyDescent="0.25">
      <c r="A28" s="202" t="s">
        <v>177</v>
      </c>
      <c r="B28" s="203">
        <v>671484</v>
      </c>
      <c r="C28" s="203">
        <v>879882</v>
      </c>
      <c r="D28" s="203">
        <v>2130524</v>
      </c>
      <c r="E28" s="203">
        <v>2578774</v>
      </c>
      <c r="F28" s="204">
        <v>21.03942504285331</v>
      </c>
    </row>
    <row r="29" spans="1:7" ht="15.6" customHeight="1" x14ac:dyDescent="0.25">
      <c r="A29" s="202" t="s">
        <v>178</v>
      </c>
      <c r="B29" s="203">
        <v>324078</v>
      </c>
      <c r="C29" s="203">
        <v>375983</v>
      </c>
      <c r="D29" s="203">
        <v>881237</v>
      </c>
      <c r="E29" s="203">
        <v>914842</v>
      </c>
      <c r="F29" s="204">
        <v>3.8133895875910748</v>
      </c>
    </row>
    <row r="30" spans="1:7" ht="15.6" customHeight="1" x14ac:dyDescent="0.25">
      <c r="A30" s="202" t="s">
        <v>179</v>
      </c>
      <c r="B30" s="203">
        <v>162751</v>
      </c>
      <c r="C30" s="203">
        <v>134338</v>
      </c>
      <c r="D30" s="203">
        <v>422310</v>
      </c>
      <c r="E30" s="203">
        <v>423379</v>
      </c>
      <c r="F30" s="204">
        <v>0.25313158580189571</v>
      </c>
    </row>
    <row r="31" spans="1:7" ht="15.6" customHeight="1" x14ac:dyDescent="0.25">
      <c r="A31" s="202" t="s">
        <v>180</v>
      </c>
      <c r="B31" s="203">
        <v>171611</v>
      </c>
      <c r="C31" s="203">
        <v>187095</v>
      </c>
      <c r="D31" s="203">
        <v>388729</v>
      </c>
      <c r="E31" s="203">
        <v>494768</v>
      </c>
      <c r="F31" s="204">
        <v>27.278386742434961</v>
      </c>
    </row>
    <row r="32" spans="1:7" ht="15.6" customHeight="1" x14ac:dyDescent="0.25">
      <c r="A32" s="202" t="s">
        <v>181</v>
      </c>
      <c r="B32" s="203">
        <v>6509217</v>
      </c>
      <c r="C32" s="203">
        <v>6076585</v>
      </c>
      <c r="D32" s="203">
        <v>17569785</v>
      </c>
      <c r="E32" s="203">
        <v>17460245</v>
      </c>
      <c r="F32" s="204">
        <v>-0.62345668999364534</v>
      </c>
    </row>
    <row r="33" spans="1:6" ht="15.6" customHeight="1" x14ac:dyDescent="0.25">
      <c r="A33" s="202" t="s">
        <v>182</v>
      </c>
      <c r="B33" s="203">
        <v>427224</v>
      </c>
      <c r="C33" s="203">
        <v>439304</v>
      </c>
      <c r="D33" s="203">
        <v>1137208</v>
      </c>
      <c r="E33" s="203">
        <v>1133361</v>
      </c>
      <c r="F33" s="204">
        <v>-0.33828464098036187</v>
      </c>
    </row>
    <row r="34" spans="1:6" ht="15.6" customHeight="1" x14ac:dyDescent="0.25">
      <c r="A34" s="202" t="s">
        <v>183</v>
      </c>
      <c r="B34" s="203">
        <v>61609</v>
      </c>
      <c r="C34" s="203">
        <v>67427</v>
      </c>
      <c r="D34" s="203">
        <v>188672</v>
      </c>
      <c r="E34" s="203">
        <v>195364</v>
      </c>
      <c r="F34" s="204">
        <v>3.546896200814118</v>
      </c>
    </row>
    <row r="35" spans="1:6" ht="15.6" customHeight="1" x14ac:dyDescent="0.25">
      <c r="A35" s="170" t="s">
        <v>153</v>
      </c>
      <c r="B35" s="90">
        <f>SUM(B7:B34)</f>
        <v>24359806</v>
      </c>
      <c r="C35" s="91">
        <f>SUM(C7:C34)</f>
        <v>24035219</v>
      </c>
      <c r="D35" s="90">
        <f>SUM(D7:D34)</f>
        <v>67144826</v>
      </c>
      <c r="E35" s="92">
        <f>SUM(E7:E34)</f>
        <v>67552331</v>
      </c>
      <c r="F35" s="191">
        <f>E35*100/D35-100</f>
        <v>0.60690454391824744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204B1-539E-44A2-894D-A52FBDAAAABF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13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105157</v>
      </c>
      <c r="C8" s="203">
        <v>111223</v>
      </c>
      <c r="D8" s="203">
        <v>271546</v>
      </c>
      <c r="E8" s="203">
        <v>322108</v>
      </c>
      <c r="F8" s="204">
        <v>18.62004964168133</v>
      </c>
      <c r="G8" s="20"/>
    </row>
    <row r="9" spans="1:14" ht="15.6" customHeight="1" x14ac:dyDescent="0.25">
      <c r="A9" s="202" t="s">
        <v>8</v>
      </c>
      <c r="B9" s="203">
        <v>17915</v>
      </c>
      <c r="C9" s="203">
        <v>21397</v>
      </c>
      <c r="D9" s="203">
        <v>52403</v>
      </c>
      <c r="E9" s="203">
        <v>69456</v>
      </c>
      <c r="F9" s="204">
        <v>32.542030036448303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4840366</v>
      </c>
      <c r="C11" s="203">
        <v>4317761</v>
      </c>
      <c r="D11" s="203">
        <v>14021764</v>
      </c>
      <c r="E11" s="203">
        <v>12606700</v>
      </c>
      <c r="F11" s="204">
        <v>-10.09191140287342</v>
      </c>
    </row>
    <row r="12" spans="1:14" ht="15.6" customHeight="1" x14ac:dyDescent="0.25">
      <c r="A12" s="202" t="s">
        <v>6</v>
      </c>
      <c r="B12" s="203">
        <v>139493</v>
      </c>
      <c r="C12" s="203">
        <v>129692</v>
      </c>
      <c r="D12" s="203">
        <v>383559</v>
      </c>
      <c r="E12" s="203">
        <v>389688</v>
      </c>
      <c r="F12" s="204">
        <v>1.5979288714382991</v>
      </c>
    </row>
    <row r="13" spans="1:14" ht="15.6" customHeight="1" x14ac:dyDescent="0.25">
      <c r="A13" s="202" t="s">
        <v>175</v>
      </c>
      <c r="B13" s="203">
        <v>28429</v>
      </c>
      <c r="C13" s="203">
        <v>21097</v>
      </c>
      <c r="D13" s="203">
        <v>74638</v>
      </c>
      <c r="E13" s="203">
        <v>63732</v>
      </c>
      <c r="F13" s="204">
        <v>-14.61185991050135</v>
      </c>
    </row>
    <row r="14" spans="1:14" ht="15.6" customHeight="1" x14ac:dyDescent="0.25">
      <c r="A14" s="202" t="s">
        <v>148</v>
      </c>
      <c r="B14" s="203">
        <v>3557994</v>
      </c>
      <c r="C14" s="203">
        <v>3377965</v>
      </c>
      <c r="D14" s="203">
        <v>9718662</v>
      </c>
      <c r="E14" s="203">
        <v>9248439</v>
      </c>
      <c r="F14" s="204">
        <v>-4.8383512051350266</v>
      </c>
    </row>
    <row r="15" spans="1:14" ht="15.6" customHeight="1" x14ac:dyDescent="0.25">
      <c r="A15" s="202" t="s">
        <v>145</v>
      </c>
      <c r="B15" s="203">
        <v>456393</v>
      </c>
      <c r="C15" s="203">
        <v>392989</v>
      </c>
      <c r="D15" s="203">
        <v>1234633</v>
      </c>
      <c r="E15" s="203">
        <v>1133105</v>
      </c>
      <c r="F15" s="204">
        <v>-8.2233343835779493</v>
      </c>
    </row>
    <row r="16" spans="1:14" ht="15.6" customHeight="1" x14ac:dyDescent="0.5">
      <c r="A16" s="202" t="s">
        <v>144</v>
      </c>
      <c r="B16" s="203">
        <v>61714</v>
      </c>
      <c r="C16" s="203">
        <v>49806</v>
      </c>
      <c r="D16" s="203">
        <v>142456</v>
      </c>
      <c r="E16" s="203">
        <v>138022</v>
      </c>
      <c r="F16" s="204">
        <v>-3.1125400123546849</v>
      </c>
      <c r="G16" s="15"/>
    </row>
    <row r="17" spans="1:7" ht="15.6" customHeight="1" x14ac:dyDescent="0.35">
      <c r="A17" s="202" t="s">
        <v>150</v>
      </c>
      <c r="B17" s="203">
        <v>93199</v>
      </c>
      <c r="C17" s="203">
        <v>112819</v>
      </c>
      <c r="D17" s="203">
        <v>238455</v>
      </c>
      <c r="E17" s="203">
        <v>298048</v>
      </c>
      <c r="F17" s="204">
        <v>24.99129814849762</v>
      </c>
      <c r="G17" s="16"/>
    </row>
    <row r="18" spans="1:7" ht="15.6" customHeight="1" x14ac:dyDescent="0.25">
      <c r="A18" s="202" t="s">
        <v>147</v>
      </c>
      <c r="B18" s="203">
        <v>5397</v>
      </c>
      <c r="C18" s="203">
        <v>5754</v>
      </c>
      <c r="D18" s="203">
        <v>17690</v>
      </c>
      <c r="E18" s="203">
        <v>16724</v>
      </c>
      <c r="F18" s="204">
        <v>-5.46071226681741</v>
      </c>
    </row>
    <row r="19" spans="1:7" ht="15.6" customHeight="1" x14ac:dyDescent="0.25">
      <c r="A19" s="202" t="s">
        <v>143</v>
      </c>
      <c r="B19" s="203">
        <v>10661</v>
      </c>
      <c r="C19" s="203">
        <v>17217</v>
      </c>
      <c r="D19" s="203">
        <v>29316</v>
      </c>
      <c r="E19" s="203">
        <v>38817</v>
      </c>
      <c r="F19" s="204">
        <v>32.40892345476874</v>
      </c>
    </row>
    <row r="20" spans="1:7" ht="15.6" customHeight="1" x14ac:dyDescent="0.25">
      <c r="A20" s="202" t="s">
        <v>142</v>
      </c>
      <c r="B20" s="203">
        <v>117658</v>
      </c>
      <c r="C20" s="203">
        <v>87336</v>
      </c>
      <c r="D20" s="203">
        <v>261552</v>
      </c>
      <c r="E20" s="203">
        <v>249466</v>
      </c>
      <c r="F20" s="204">
        <v>-4.6208784486450156</v>
      </c>
    </row>
    <row r="21" spans="1:7" ht="15.6" customHeight="1" x14ac:dyDescent="0.25">
      <c r="A21" s="202" t="s">
        <v>149</v>
      </c>
      <c r="B21" s="203">
        <v>80948</v>
      </c>
      <c r="C21" s="203">
        <v>61814</v>
      </c>
      <c r="D21" s="203">
        <v>205036</v>
      </c>
      <c r="E21" s="203">
        <v>187430</v>
      </c>
      <c r="F21" s="204">
        <v>-8.5867847597495057</v>
      </c>
    </row>
    <row r="22" spans="1:7" ht="15.6" customHeight="1" x14ac:dyDescent="0.25">
      <c r="A22" s="202" t="s">
        <v>146</v>
      </c>
      <c r="B22" s="203">
        <v>1285838</v>
      </c>
      <c r="C22" s="203">
        <v>1318191</v>
      </c>
      <c r="D22" s="203">
        <v>3619815</v>
      </c>
      <c r="E22" s="203">
        <v>3803762</v>
      </c>
      <c r="F22" s="204">
        <v>5.0816685383092732</v>
      </c>
    </row>
    <row r="23" spans="1:7" ht="15.6" customHeight="1" x14ac:dyDescent="0.25">
      <c r="A23" s="202" t="s">
        <v>165</v>
      </c>
      <c r="B23" s="203">
        <v>144984</v>
      </c>
      <c r="C23" s="203">
        <v>402386</v>
      </c>
      <c r="D23" s="203">
        <v>179768</v>
      </c>
      <c r="E23" s="203">
        <v>839921</v>
      </c>
      <c r="F23" s="204">
        <v>367.22497886164388</v>
      </c>
    </row>
    <row r="24" spans="1:7" ht="15.6" customHeight="1" x14ac:dyDescent="0.25">
      <c r="A24" s="202" t="s">
        <v>141</v>
      </c>
      <c r="B24" s="203">
        <v>36334</v>
      </c>
      <c r="C24" s="203">
        <v>35006</v>
      </c>
      <c r="D24" s="203">
        <v>101412</v>
      </c>
      <c r="E24" s="203">
        <v>107202</v>
      </c>
      <c r="F24" s="204">
        <v>5.7093835049106616</v>
      </c>
    </row>
    <row r="25" spans="1:7" ht="15.6" customHeight="1" x14ac:dyDescent="0.25">
      <c r="A25" s="202" t="s">
        <v>140</v>
      </c>
      <c r="B25" s="203">
        <v>2766</v>
      </c>
      <c r="C25" s="203">
        <v>2580</v>
      </c>
      <c r="D25" s="203">
        <v>9337</v>
      </c>
      <c r="E25" s="203">
        <v>8211</v>
      </c>
      <c r="F25" s="204">
        <v>-12.059548034700651</v>
      </c>
    </row>
    <row r="26" spans="1:7" ht="15.6" customHeight="1" x14ac:dyDescent="0.25">
      <c r="A26" s="202" t="s">
        <v>152</v>
      </c>
      <c r="B26" s="203">
        <v>214</v>
      </c>
      <c r="C26" s="203">
        <v>246</v>
      </c>
      <c r="D26" s="203">
        <v>662</v>
      </c>
      <c r="E26" s="203">
        <v>282</v>
      </c>
      <c r="F26" s="204">
        <v>-57.401812688821749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313692</v>
      </c>
      <c r="C28" s="203">
        <v>432801</v>
      </c>
      <c r="D28" s="203">
        <v>983027</v>
      </c>
      <c r="E28" s="203">
        <v>1251172</v>
      </c>
      <c r="F28" s="204">
        <v>27.27748067957441</v>
      </c>
    </row>
    <row r="29" spans="1:7" ht="15.6" customHeight="1" x14ac:dyDescent="0.25">
      <c r="A29" s="202" t="s">
        <v>178</v>
      </c>
      <c r="B29" s="203">
        <v>101911</v>
      </c>
      <c r="C29" s="203">
        <v>136245</v>
      </c>
      <c r="D29" s="203">
        <v>271581</v>
      </c>
      <c r="E29" s="203">
        <v>344220</v>
      </c>
      <c r="F29" s="204">
        <v>26.74671644923615</v>
      </c>
    </row>
    <row r="30" spans="1:7" ht="15.6" customHeight="1" x14ac:dyDescent="0.25">
      <c r="A30" s="202" t="s">
        <v>179</v>
      </c>
      <c r="B30" s="203">
        <v>89735</v>
      </c>
      <c r="C30" s="203">
        <v>87960</v>
      </c>
      <c r="D30" s="203">
        <v>260058</v>
      </c>
      <c r="E30" s="203">
        <v>269672</v>
      </c>
      <c r="F30" s="204">
        <v>3.6968676218382091</v>
      </c>
    </row>
    <row r="31" spans="1:7" ht="15.6" customHeight="1" x14ac:dyDescent="0.25">
      <c r="A31" s="202" t="s">
        <v>180</v>
      </c>
      <c r="B31" s="203">
        <v>12484</v>
      </c>
      <c r="C31" s="203">
        <v>14212</v>
      </c>
      <c r="D31" s="203">
        <v>28665</v>
      </c>
      <c r="E31" s="203">
        <v>35918</v>
      </c>
      <c r="F31" s="204">
        <v>25.302633874062451</v>
      </c>
    </row>
    <row r="32" spans="1:7" ht="15.6" customHeight="1" x14ac:dyDescent="0.25">
      <c r="A32" s="202" t="s">
        <v>181</v>
      </c>
      <c r="B32" s="203">
        <v>5169292</v>
      </c>
      <c r="C32" s="203">
        <v>4595104</v>
      </c>
      <c r="D32" s="203">
        <v>13760648</v>
      </c>
      <c r="E32" s="203">
        <v>13617674</v>
      </c>
      <c r="F32" s="204">
        <v>-1.039006302610161</v>
      </c>
    </row>
    <row r="33" spans="1:6" ht="15.6" customHeight="1" x14ac:dyDescent="0.25">
      <c r="A33" s="202" t="s">
        <v>182</v>
      </c>
      <c r="B33" s="203">
        <v>245070</v>
      </c>
      <c r="C33" s="203">
        <v>239807</v>
      </c>
      <c r="D33" s="203">
        <v>614196</v>
      </c>
      <c r="E33" s="203">
        <v>675056</v>
      </c>
      <c r="F33" s="204">
        <v>9.9088890191404744</v>
      </c>
    </row>
    <row r="34" spans="1:6" ht="15.6" customHeight="1" x14ac:dyDescent="0.25">
      <c r="A34" s="202" t="s">
        <v>183</v>
      </c>
      <c r="B34" s="203">
        <v>22490</v>
      </c>
      <c r="C34" s="203">
        <v>23851</v>
      </c>
      <c r="D34" s="203">
        <v>67703</v>
      </c>
      <c r="E34" s="203">
        <v>65397</v>
      </c>
      <c r="F34" s="204">
        <v>-3.4060529075521089</v>
      </c>
    </row>
    <row r="35" spans="1:6" ht="15.6" customHeight="1" x14ac:dyDescent="0.25">
      <c r="A35" s="170" t="s">
        <v>153</v>
      </c>
      <c r="B35" s="90">
        <f>SUM(B7:B34)</f>
        <v>16940134</v>
      </c>
      <c r="C35" s="91">
        <f>SUM(C7:C34)</f>
        <v>15995259</v>
      </c>
      <c r="D35" s="192">
        <f>SUM(D7:D34)</f>
        <v>46548582</v>
      </c>
      <c r="E35" s="92">
        <f>SUM(E7:E34)</f>
        <v>45780235</v>
      </c>
      <c r="F35" s="154">
        <f>E35*100/D35-100</f>
        <v>-1.6506345993525713</v>
      </c>
    </row>
    <row r="36" spans="1:6" ht="15.6" customHeight="1" x14ac:dyDescent="0.25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BF26-8644-4354-84B2-67728E7F91ED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1445.893</v>
      </c>
      <c r="C7" s="203">
        <v>1448.143</v>
      </c>
      <c r="D7" s="203">
        <v>3596.819</v>
      </c>
      <c r="E7" s="203">
        <v>3770.1950000000002</v>
      </c>
      <c r="F7" s="204">
        <v>4.8202592346181348</v>
      </c>
      <c r="G7" s="51"/>
    </row>
    <row r="8" spans="1:14" ht="15.6" customHeight="1" x14ac:dyDescent="0.25">
      <c r="A8" s="202" t="s">
        <v>11</v>
      </c>
      <c r="B8" s="203">
        <v>2.1459999999999999</v>
      </c>
      <c r="C8" s="203">
        <v>0</v>
      </c>
      <c r="D8" s="203">
        <v>95.329000000000008</v>
      </c>
      <c r="E8" s="203">
        <v>0</v>
      </c>
      <c r="F8" s="204">
        <v>-100</v>
      </c>
      <c r="G8" s="20"/>
    </row>
    <row r="9" spans="1:14" ht="15.6" customHeight="1" x14ac:dyDescent="0.25">
      <c r="A9" s="202" t="s">
        <v>8</v>
      </c>
      <c r="B9" s="203">
        <v>78.781000000000006</v>
      </c>
      <c r="C9" s="203">
        <v>97.305999999999997</v>
      </c>
      <c r="D9" s="203">
        <v>481.947</v>
      </c>
      <c r="E9" s="203">
        <v>481.34399999999999</v>
      </c>
      <c r="F9" s="204">
        <v>-0.1251174921723788</v>
      </c>
      <c r="G9" s="20"/>
    </row>
    <row r="10" spans="1:14" ht="15.6" customHeight="1" x14ac:dyDescent="0.25">
      <c r="A10" s="202" t="s">
        <v>10</v>
      </c>
      <c r="B10" s="203">
        <v>1300.444</v>
      </c>
      <c r="C10" s="203">
        <v>1293.9010000000001</v>
      </c>
      <c r="D10" s="203">
        <v>2251.9110000000001</v>
      </c>
      <c r="E10" s="203">
        <v>2120.9290000000001</v>
      </c>
      <c r="F10" s="204">
        <v>-5.8164820901003509</v>
      </c>
    </row>
    <row r="11" spans="1:14" ht="15.6" customHeight="1" x14ac:dyDescent="0.25">
      <c r="A11" s="202" t="s">
        <v>9</v>
      </c>
      <c r="B11" s="203">
        <v>40.260000000000012</v>
      </c>
      <c r="C11" s="203">
        <v>43.901000000000003</v>
      </c>
      <c r="D11" s="203">
        <v>200.226</v>
      </c>
      <c r="E11" s="203">
        <v>243.857</v>
      </c>
      <c r="F11" s="204">
        <v>21.79087630976997</v>
      </c>
    </row>
    <row r="12" spans="1:14" ht="15.6" customHeight="1" x14ac:dyDescent="0.25">
      <c r="A12" s="202" t="s">
        <v>6</v>
      </c>
      <c r="B12" s="203">
        <v>844.2940000000001</v>
      </c>
      <c r="C12" s="203">
        <v>909.2</v>
      </c>
      <c r="D12" s="203">
        <v>2289.007000000001</v>
      </c>
      <c r="E12" s="203">
        <v>2425.1799999999998</v>
      </c>
      <c r="F12" s="204">
        <v>5.9489988453508289</v>
      </c>
    </row>
    <row r="13" spans="1:14" ht="15.6" customHeight="1" x14ac:dyDescent="0.25">
      <c r="A13" s="202" t="s">
        <v>175</v>
      </c>
      <c r="B13" s="203">
        <v>142.982</v>
      </c>
      <c r="C13" s="203">
        <v>151.13200000000001</v>
      </c>
      <c r="D13" s="203">
        <v>306.55200000000002</v>
      </c>
      <c r="E13" s="203">
        <v>365.24400000000003</v>
      </c>
      <c r="F13" s="204">
        <v>19.14585453691377</v>
      </c>
    </row>
    <row r="14" spans="1:14" ht="15.6" customHeight="1" x14ac:dyDescent="0.25">
      <c r="A14" s="202" t="s">
        <v>148</v>
      </c>
      <c r="B14" s="203">
        <v>211.547</v>
      </c>
      <c r="C14" s="203">
        <v>104.825</v>
      </c>
      <c r="D14" s="203">
        <v>457.06200000000001</v>
      </c>
      <c r="E14" s="203">
        <v>342.49300000000011</v>
      </c>
      <c r="F14" s="204">
        <v>-25.06640236991916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10.537000000000001</v>
      </c>
      <c r="C16" s="203">
        <v>17.585000000000001</v>
      </c>
      <c r="D16" s="203">
        <v>67.715000000000003</v>
      </c>
      <c r="E16" s="203">
        <v>47.124000000000002</v>
      </c>
      <c r="F16" s="204">
        <v>-30.408329026065129</v>
      </c>
      <c r="G16" s="15"/>
    </row>
    <row r="17" spans="1:7" ht="15.6" customHeight="1" x14ac:dyDescent="0.35">
      <c r="A17" s="202" t="s">
        <v>150</v>
      </c>
      <c r="B17" s="203">
        <v>224.82300000000001</v>
      </c>
      <c r="C17" s="203">
        <v>177.91900000000001</v>
      </c>
      <c r="D17" s="203">
        <v>817.10100000000011</v>
      </c>
      <c r="E17" s="203">
        <v>488.697</v>
      </c>
      <c r="F17" s="204">
        <v>-40.191359452503427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11.755000000000001</v>
      </c>
      <c r="C19" s="203">
        <v>6</v>
      </c>
      <c r="D19" s="203">
        <v>32.574000000000012</v>
      </c>
      <c r="E19" s="203">
        <v>48.335000000000008</v>
      </c>
      <c r="F19" s="204">
        <v>48.385215202308594</v>
      </c>
    </row>
    <row r="20" spans="1:7" ht="15.6" customHeight="1" x14ac:dyDescent="0.25">
      <c r="A20" s="202" t="s">
        <v>142</v>
      </c>
      <c r="B20" s="203">
        <v>909.83299999999997</v>
      </c>
      <c r="C20" s="203">
        <v>2176.8119999999999</v>
      </c>
      <c r="D20" s="203">
        <v>1230.8209999999999</v>
      </c>
      <c r="E20" s="203">
        <v>2344.5909999999999</v>
      </c>
      <c r="F20" s="204">
        <v>90.490006264111514</v>
      </c>
    </row>
    <row r="21" spans="1:7" ht="15.6" customHeight="1" x14ac:dyDescent="0.25">
      <c r="A21" s="202" t="s">
        <v>149</v>
      </c>
      <c r="B21" s="203">
        <v>7.1429999999999989</v>
      </c>
      <c r="C21" s="203">
        <v>7.2389999999999999</v>
      </c>
      <c r="D21" s="203">
        <v>27.190999999999999</v>
      </c>
      <c r="E21" s="203">
        <v>28.286000000000001</v>
      </c>
      <c r="F21" s="204">
        <v>4.0270677797800971</v>
      </c>
    </row>
    <row r="22" spans="1:7" ht="15.6" customHeight="1" x14ac:dyDescent="0.25">
      <c r="A22" s="202" t="s">
        <v>146</v>
      </c>
      <c r="B22" s="203">
        <v>34.587000000000003</v>
      </c>
      <c r="C22" s="203">
        <v>14.186</v>
      </c>
      <c r="D22" s="203">
        <v>61.521999999999998</v>
      </c>
      <c r="E22" s="203">
        <v>56.038999999999987</v>
      </c>
      <c r="F22" s="204">
        <v>-8.9122590292903539</v>
      </c>
    </row>
    <row r="23" spans="1:7" ht="15.6" customHeight="1" x14ac:dyDescent="0.25">
      <c r="A23" s="202" t="s">
        <v>165</v>
      </c>
      <c r="B23" s="203">
        <v>3.7480000000000002</v>
      </c>
      <c r="C23" s="203">
        <v>1.895</v>
      </c>
      <c r="D23" s="203">
        <v>65.88300000000001</v>
      </c>
      <c r="E23" s="203">
        <v>3.8639999999999999</v>
      </c>
      <c r="F23" s="204">
        <v>-94.135057602112838</v>
      </c>
    </row>
    <row r="24" spans="1:7" ht="15.6" customHeight="1" x14ac:dyDescent="0.25">
      <c r="A24" s="202" t="s">
        <v>141</v>
      </c>
      <c r="B24" s="203">
        <v>141.95599999999999</v>
      </c>
      <c r="C24" s="203">
        <v>153.626</v>
      </c>
      <c r="D24" s="203">
        <v>501.85599999999999</v>
      </c>
      <c r="E24" s="203">
        <v>478.38800000000009</v>
      </c>
      <c r="F24" s="204">
        <v>-4.6762417904737532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47.484999999999999</v>
      </c>
      <c r="C26" s="203">
        <v>48.12</v>
      </c>
      <c r="D26" s="203">
        <v>201.18299999999999</v>
      </c>
      <c r="E26" s="203">
        <v>159.44200000000001</v>
      </c>
      <c r="F26" s="204">
        <v>-20.747776899638641</v>
      </c>
    </row>
    <row r="27" spans="1:7" ht="15.6" customHeight="1" x14ac:dyDescent="0.25">
      <c r="A27" s="202" t="s">
        <v>173</v>
      </c>
      <c r="B27" s="203">
        <v>1996.7280000000001</v>
      </c>
      <c r="C27" s="203">
        <v>3566.2539999999999</v>
      </c>
      <c r="D27" s="203">
        <v>4288.1719999999996</v>
      </c>
      <c r="E27" s="203">
        <v>5837.5630000000001</v>
      </c>
      <c r="F27" s="204">
        <v>36.131736320278208</v>
      </c>
    </row>
    <row r="28" spans="1:7" ht="15.6" customHeight="1" x14ac:dyDescent="0.25">
      <c r="A28" s="202" t="s">
        <v>177</v>
      </c>
      <c r="B28" s="203">
        <v>204.81100000000001</v>
      </c>
      <c r="C28" s="203">
        <v>76.995000000000005</v>
      </c>
      <c r="D28" s="203">
        <v>537.30500000000006</v>
      </c>
      <c r="E28" s="203">
        <v>192</v>
      </c>
      <c r="F28" s="204">
        <v>-64.266105843050042</v>
      </c>
    </row>
    <row r="29" spans="1:7" ht="15.6" customHeight="1" x14ac:dyDescent="0.25">
      <c r="A29" s="202" t="s">
        <v>178</v>
      </c>
      <c r="B29" s="203">
        <v>852.75300000000004</v>
      </c>
      <c r="C29" s="203">
        <v>560.16700000000003</v>
      </c>
      <c r="D29" s="203">
        <v>1326.3520000000001</v>
      </c>
      <c r="E29" s="203">
        <v>932.47699999999998</v>
      </c>
      <c r="F29" s="204">
        <v>-29.696113852129749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141.21299999999999</v>
      </c>
      <c r="C31" s="203">
        <v>68.137</v>
      </c>
      <c r="D31" s="203">
        <v>327.435</v>
      </c>
      <c r="E31" s="203">
        <v>239.37</v>
      </c>
      <c r="F31" s="204">
        <v>-26.895414357047969</v>
      </c>
    </row>
    <row r="32" spans="1:7" ht="15.6" customHeight="1" x14ac:dyDescent="0.25">
      <c r="A32" s="202" t="s">
        <v>181</v>
      </c>
      <c r="B32" s="203">
        <v>258.90199999999999</v>
      </c>
      <c r="C32" s="203">
        <v>0</v>
      </c>
      <c r="D32" s="203">
        <v>665.49800000000005</v>
      </c>
      <c r="E32" s="203">
        <v>918.71400000000017</v>
      </c>
      <c r="F32" s="204">
        <v>38.049100072427002</v>
      </c>
    </row>
    <row r="33" spans="1:6" ht="15.6" customHeight="1" x14ac:dyDescent="0.25">
      <c r="A33" s="202" t="s">
        <v>182</v>
      </c>
      <c r="B33" s="203">
        <v>2154.518</v>
      </c>
      <c r="C33" s="203">
        <v>2651.0070000000001</v>
      </c>
      <c r="D33" s="203">
        <v>6631.1080000000002</v>
      </c>
      <c r="E33" s="203">
        <v>6625.9679999999998</v>
      </c>
      <c r="F33" s="204">
        <v>-7.7513441192650134E-2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11067.138999999999</v>
      </c>
      <c r="C35" s="91">
        <f>SUM(C7:C34)</f>
        <v>13574.35</v>
      </c>
      <c r="D35" s="90">
        <f>SUM(D7:D34)</f>
        <v>26460.569000000003</v>
      </c>
      <c r="E35" s="92">
        <f>SUM(E7:E34)</f>
        <v>28150.100000000002</v>
      </c>
      <c r="F35" s="154">
        <f>E35*100/D35-100</f>
        <v>6.3850894514021803</v>
      </c>
    </row>
    <row r="36" spans="1:6" ht="15.6" customHeight="1" x14ac:dyDescent="0.25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EDAA6-AEA8-48E1-ABCB-3B0B0F115617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7032</v>
      </c>
      <c r="C7" s="203">
        <v>10354</v>
      </c>
      <c r="D7" s="203">
        <v>12165</v>
      </c>
      <c r="E7" s="203">
        <v>14993</v>
      </c>
      <c r="F7" s="204">
        <v>23.247020139745171</v>
      </c>
      <c r="G7" s="51"/>
    </row>
    <row r="8" spans="1:14" ht="15.6" customHeight="1" x14ac:dyDescent="0.25">
      <c r="A8" s="202" t="s">
        <v>11</v>
      </c>
      <c r="B8" s="203">
        <v>2357</v>
      </c>
      <c r="C8" s="203">
        <v>869</v>
      </c>
      <c r="D8" s="203">
        <v>5559</v>
      </c>
      <c r="E8" s="203">
        <v>2003</v>
      </c>
      <c r="F8" s="204">
        <v>-63.968339629429757</v>
      </c>
      <c r="G8" s="20"/>
    </row>
    <row r="9" spans="1:14" ht="15.6" customHeight="1" x14ac:dyDescent="0.25">
      <c r="A9" s="202" t="s">
        <v>8</v>
      </c>
      <c r="B9" s="203">
        <v>5507</v>
      </c>
      <c r="C9" s="203">
        <v>4716</v>
      </c>
      <c r="D9" s="203">
        <v>16641</v>
      </c>
      <c r="E9" s="203">
        <v>14944</v>
      </c>
      <c r="F9" s="204">
        <v>-10.19770446487591</v>
      </c>
      <c r="G9" s="20"/>
    </row>
    <row r="10" spans="1:14" ht="15.6" customHeight="1" x14ac:dyDescent="0.25">
      <c r="A10" s="202" t="s">
        <v>10</v>
      </c>
      <c r="B10" s="203">
        <v>3741</v>
      </c>
      <c r="C10" s="203">
        <v>3806</v>
      </c>
      <c r="D10" s="203">
        <v>9131</v>
      </c>
      <c r="E10" s="203">
        <v>10851</v>
      </c>
      <c r="F10" s="204">
        <v>18.836929142481651</v>
      </c>
    </row>
    <row r="11" spans="1:14" ht="15.6" customHeight="1" x14ac:dyDescent="0.25">
      <c r="A11" s="202" t="s">
        <v>9</v>
      </c>
      <c r="B11" s="203">
        <v>269852</v>
      </c>
      <c r="C11" s="203">
        <v>234190</v>
      </c>
      <c r="D11" s="203">
        <v>913354</v>
      </c>
      <c r="E11" s="203">
        <v>747994</v>
      </c>
      <c r="F11" s="204">
        <v>-18.104699820661001</v>
      </c>
    </row>
    <row r="12" spans="1:14" ht="15.6" customHeight="1" x14ac:dyDescent="0.25">
      <c r="A12" s="202" t="s">
        <v>6</v>
      </c>
      <c r="B12" s="203">
        <v>8650</v>
      </c>
      <c r="C12" s="203">
        <v>10435</v>
      </c>
      <c r="D12" s="203">
        <v>26007</v>
      </c>
      <c r="E12" s="203">
        <v>24482</v>
      </c>
      <c r="F12" s="204">
        <v>-5.8638058984119681</v>
      </c>
    </row>
    <row r="13" spans="1:14" ht="15.6" customHeight="1" x14ac:dyDescent="0.25">
      <c r="A13" s="202" t="s">
        <v>175</v>
      </c>
      <c r="B13" s="203">
        <v>5940</v>
      </c>
      <c r="C13" s="203">
        <v>7548</v>
      </c>
      <c r="D13" s="203">
        <v>18593</v>
      </c>
      <c r="E13" s="203">
        <v>22064</v>
      </c>
      <c r="F13" s="204">
        <v>18.668316032915609</v>
      </c>
    </row>
    <row r="14" spans="1:14" ht="15.6" customHeight="1" x14ac:dyDescent="0.25">
      <c r="A14" s="202" t="s">
        <v>148</v>
      </c>
      <c r="B14" s="203">
        <v>115575</v>
      </c>
      <c r="C14" s="203">
        <v>133827</v>
      </c>
      <c r="D14" s="203">
        <v>322503</v>
      </c>
      <c r="E14" s="203">
        <v>363960</v>
      </c>
      <c r="F14" s="204">
        <v>12.854764141728911</v>
      </c>
    </row>
    <row r="15" spans="1:14" ht="15.6" customHeight="1" x14ac:dyDescent="0.25">
      <c r="A15" s="202" t="s">
        <v>145</v>
      </c>
      <c r="B15" s="203">
        <v>12351</v>
      </c>
      <c r="C15" s="203">
        <v>2092</v>
      </c>
      <c r="D15" s="203">
        <v>30880</v>
      </c>
      <c r="E15" s="203">
        <v>5595</v>
      </c>
      <c r="F15" s="204">
        <v>-81.881476683937819</v>
      </c>
    </row>
    <row r="16" spans="1:14" ht="15.6" customHeight="1" x14ac:dyDescent="0.5">
      <c r="A16" s="202" t="s">
        <v>144</v>
      </c>
      <c r="B16" s="203">
        <v>13130</v>
      </c>
      <c r="C16" s="203">
        <v>17845</v>
      </c>
      <c r="D16" s="203">
        <v>39702</v>
      </c>
      <c r="E16" s="203">
        <v>58045</v>
      </c>
      <c r="F16" s="204">
        <v>46.201702685003283</v>
      </c>
      <c r="G16" s="15"/>
    </row>
    <row r="17" spans="1:7" ht="15.6" customHeight="1" x14ac:dyDescent="0.35">
      <c r="A17" s="202" t="s">
        <v>150</v>
      </c>
      <c r="B17" s="203">
        <v>2107</v>
      </c>
      <c r="C17" s="203">
        <v>1374</v>
      </c>
      <c r="D17" s="203">
        <v>6528</v>
      </c>
      <c r="E17" s="203">
        <v>4046</v>
      </c>
      <c r="F17" s="204">
        <v>-38.020833333333343</v>
      </c>
      <c r="G17" s="16"/>
    </row>
    <row r="18" spans="1:7" ht="15.6" customHeight="1" x14ac:dyDescent="0.25">
      <c r="A18" s="202" t="s">
        <v>147</v>
      </c>
      <c r="B18" s="203">
        <v>32427</v>
      </c>
      <c r="C18" s="203">
        <v>65416</v>
      </c>
      <c r="D18" s="203">
        <v>109417</v>
      </c>
      <c r="E18" s="203">
        <v>179189</v>
      </c>
      <c r="F18" s="204">
        <v>63.767056307520747</v>
      </c>
    </row>
    <row r="19" spans="1:7" ht="15.6" customHeight="1" x14ac:dyDescent="0.25">
      <c r="A19" s="202" t="s">
        <v>143</v>
      </c>
      <c r="B19" s="203">
        <v>1136</v>
      </c>
      <c r="C19" s="203">
        <v>1183</v>
      </c>
      <c r="D19" s="203">
        <v>2466</v>
      </c>
      <c r="E19" s="203">
        <v>2736</v>
      </c>
      <c r="F19" s="204">
        <v>10.948905109489051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9532</v>
      </c>
      <c r="C21" s="203">
        <v>9980</v>
      </c>
      <c r="D21" s="203">
        <v>28754</v>
      </c>
      <c r="E21" s="203">
        <v>31416</v>
      </c>
      <c r="F21" s="204">
        <v>9.257842387146141</v>
      </c>
    </row>
    <row r="22" spans="1:7" ht="15.6" customHeight="1" x14ac:dyDescent="0.25">
      <c r="A22" s="202" t="s">
        <v>146</v>
      </c>
      <c r="B22" s="203">
        <v>217713</v>
      </c>
      <c r="C22" s="203">
        <v>275087</v>
      </c>
      <c r="D22" s="203">
        <v>698432</v>
      </c>
      <c r="E22" s="203">
        <v>734836</v>
      </c>
      <c r="F22" s="204">
        <v>5.2122468615412743</v>
      </c>
    </row>
    <row r="23" spans="1:7" ht="15.6" customHeight="1" x14ac:dyDescent="0.25">
      <c r="A23" s="202" t="s">
        <v>165</v>
      </c>
      <c r="B23" s="203">
        <v>4591</v>
      </c>
      <c r="C23" s="203">
        <v>6467</v>
      </c>
      <c r="D23" s="203">
        <v>14519</v>
      </c>
      <c r="E23" s="203">
        <v>11441</v>
      </c>
      <c r="F23" s="204">
        <v>-21.19980714925271</v>
      </c>
    </row>
    <row r="24" spans="1:7" ht="15.6" customHeight="1" x14ac:dyDescent="0.25">
      <c r="A24" s="202" t="s">
        <v>141</v>
      </c>
      <c r="B24" s="203">
        <v>1822</v>
      </c>
      <c r="C24" s="203">
        <v>1037</v>
      </c>
      <c r="D24" s="203">
        <v>5849</v>
      </c>
      <c r="E24" s="203">
        <v>6333</v>
      </c>
      <c r="F24" s="204">
        <v>8.2749187895366703</v>
      </c>
    </row>
    <row r="25" spans="1:7" ht="15.6" customHeight="1" x14ac:dyDescent="0.25">
      <c r="A25" s="202" t="s">
        <v>140</v>
      </c>
      <c r="B25" s="203">
        <v>1649</v>
      </c>
      <c r="C25" s="203">
        <v>0</v>
      </c>
      <c r="D25" s="203">
        <v>1789</v>
      </c>
      <c r="E25" s="203">
        <v>0</v>
      </c>
      <c r="F25" s="204">
        <v>-100</v>
      </c>
    </row>
    <row r="26" spans="1:7" ht="15.6" customHeight="1" x14ac:dyDescent="0.25">
      <c r="A26" s="202" t="s">
        <v>152</v>
      </c>
      <c r="B26" s="203">
        <v>2066</v>
      </c>
      <c r="C26" s="203">
        <v>1447</v>
      </c>
      <c r="D26" s="203">
        <v>5417</v>
      </c>
      <c r="E26" s="203">
        <v>4542</v>
      </c>
      <c r="F26" s="204">
        <v>-16.152852132176481</v>
      </c>
    </row>
    <row r="27" spans="1:7" ht="15.6" customHeight="1" x14ac:dyDescent="0.25">
      <c r="A27" s="202" t="s">
        <v>173</v>
      </c>
      <c r="B27" s="203">
        <v>2232</v>
      </c>
      <c r="C27" s="203">
        <v>4471</v>
      </c>
      <c r="D27" s="203">
        <v>6701</v>
      </c>
      <c r="E27" s="203">
        <v>9366</v>
      </c>
      <c r="F27" s="204">
        <v>39.770183554693318</v>
      </c>
    </row>
    <row r="28" spans="1:7" ht="15.6" customHeight="1" x14ac:dyDescent="0.25">
      <c r="A28" s="202" t="s">
        <v>177</v>
      </c>
      <c r="B28" s="203">
        <v>116362</v>
      </c>
      <c r="C28" s="203">
        <v>83671</v>
      </c>
      <c r="D28" s="203">
        <v>260426</v>
      </c>
      <c r="E28" s="203">
        <v>212986</v>
      </c>
      <c r="F28" s="204">
        <v>-18.21630712755255</v>
      </c>
    </row>
    <row r="29" spans="1:7" ht="15.6" customHeight="1" x14ac:dyDescent="0.25">
      <c r="A29" s="202" t="s">
        <v>178</v>
      </c>
      <c r="B29" s="203">
        <v>3871</v>
      </c>
      <c r="C29" s="203">
        <v>5590</v>
      </c>
      <c r="D29" s="203">
        <v>13786</v>
      </c>
      <c r="E29" s="203">
        <v>13832</v>
      </c>
      <c r="F29" s="204">
        <v>0.33367184099810748</v>
      </c>
    </row>
    <row r="30" spans="1:7" ht="15.6" customHeight="1" x14ac:dyDescent="0.25">
      <c r="A30" s="202" t="s">
        <v>179</v>
      </c>
      <c r="B30" s="203">
        <v>2154</v>
      </c>
      <c r="C30" s="203">
        <v>3393</v>
      </c>
      <c r="D30" s="203">
        <v>6738</v>
      </c>
      <c r="E30" s="203">
        <v>7908</v>
      </c>
      <c r="F30" s="204">
        <v>17.364203027604631</v>
      </c>
    </row>
    <row r="31" spans="1:7" ht="15.6" customHeight="1" x14ac:dyDescent="0.25">
      <c r="A31" s="202" t="s">
        <v>180</v>
      </c>
      <c r="B31" s="203">
        <v>8323</v>
      </c>
      <c r="C31" s="203">
        <v>8513</v>
      </c>
      <c r="D31" s="203">
        <v>25499</v>
      </c>
      <c r="E31" s="203">
        <v>22650</v>
      </c>
      <c r="F31" s="204">
        <v>-11.172987175967689</v>
      </c>
    </row>
    <row r="32" spans="1:7" ht="15.6" customHeight="1" x14ac:dyDescent="0.25">
      <c r="A32" s="202" t="s">
        <v>181</v>
      </c>
      <c r="B32" s="203">
        <v>39372</v>
      </c>
      <c r="C32" s="203">
        <v>0</v>
      </c>
      <c r="D32" s="203">
        <v>125285</v>
      </c>
      <c r="E32" s="203">
        <v>141991</v>
      </c>
      <c r="F32" s="204">
        <v>13.334397573532341</v>
      </c>
    </row>
    <row r="33" spans="1:6" ht="15.6" customHeight="1" x14ac:dyDescent="0.25">
      <c r="A33" s="202" t="s">
        <v>182</v>
      </c>
      <c r="B33" s="203">
        <v>7716</v>
      </c>
      <c r="C33" s="203">
        <v>10712</v>
      </c>
      <c r="D33" s="203">
        <v>24919</v>
      </c>
      <c r="E33" s="203">
        <v>25795</v>
      </c>
      <c r="F33" s="204">
        <v>3.5153898631566278</v>
      </c>
    </row>
    <row r="34" spans="1:6" ht="15.6" customHeight="1" x14ac:dyDescent="0.25">
      <c r="A34" s="202" t="s">
        <v>183</v>
      </c>
      <c r="B34" s="203">
        <v>1435</v>
      </c>
      <c r="C34" s="203">
        <v>587</v>
      </c>
      <c r="D34" s="203">
        <v>2788</v>
      </c>
      <c r="E34" s="203">
        <v>1795</v>
      </c>
      <c r="F34" s="204">
        <v>-35.616929698708738</v>
      </c>
    </row>
    <row r="35" spans="1:6" ht="15.6" customHeight="1" x14ac:dyDescent="0.25">
      <c r="A35" s="170" t="s">
        <v>153</v>
      </c>
      <c r="B35" s="90">
        <f>SUM(B7:B34)</f>
        <v>898643</v>
      </c>
      <c r="C35" s="91">
        <f>SUM(C7:C34)</f>
        <v>904610</v>
      </c>
      <c r="D35" s="192">
        <f>SUM(D7:D34)</f>
        <v>2739613</v>
      </c>
      <c r="E35" s="192">
        <f>SUM(E7:E34)</f>
        <v>2675793</v>
      </c>
      <c r="F35" s="154">
        <f>E35*100/D35-100</f>
        <v>-2.3295261045994522</v>
      </c>
    </row>
    <row r="36" spans="1:6" ht="15.6" customHeight="1" x14ac:dyDescent="0.25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C2D4C-2D5B-44A3-94C6-ABD8EFCFEEAD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2081</v>
      </c>
      <c r="C7" s="203">
        <v>3763</v>
      </c>
      <c r="D7" s="203">
        <v>5636</v>
      </c>
      <c r="E7" s="203">
        <v>6515</v>
      </c>
      <c r="F7" s="204">
        <v>15.596167494677079</v>
      </c>
      <c r="G7" s="51"/>
    </row>
    <row r="8" spans="1:14" ht="15.6" customHeight="1" x14ac:dyDescent="0.25">
      <c r="A8" s="202" t="s">
        <v>11</v>
      </c>
      <c r="B8" s="203">
        <v>79</v>
      </c>
      <c r="C8" s="203">
        <v>77</v>
      </c>
      <c r="D8" s="203">
        <v>236</v>
      </c>
      <c r="E8" s="203">
        <v>248</v>
      </c>
      <c r="F8" s="204">
        <v>5.0847457627118624</v>
      </c>
      <c r="G8" s="20"/>
    </row>
    <row r="9" spans="1:14" ht="15.6" customHeight="1" x14ac:dyDescent="0.25">
      <c r="A9" s="202" t="s">
        <v>8</v>
      </c>
      <c r="B9" s="203">
        <v>2295</v>
      </c>
      <c r="C9" s="203">
        <v>1393</v>
      </c>
      <c r="D9" s="203">
        <v>7130</v>
      </c>
      <c r="E9" s="203">
        <v>5535</v>
      </c>
      <c r="F9" s="204">
        <v>-22.3702664796634</v>
      </c>
      <c r="G9" s="20"/>
    </row>
    <row r="10" spans="1:14" ht="15.6" customHeight="1" x14ac:dyDescent="0.25">
      <c r="A10" s="202" t="s">
        <v>10</v>
      </c>
      <c r="B10" s="203">
        <v>1609</v>
      </c>
      <c r="C10" s="203">
        <v>1098</v>
      </c>
      <c r="D10" s="203">
        <v>3396</v>
      </c>
      <c r="E10" s="203">
        <v>3470</v>
      </c>
      <c r="F10" s="204">
        <v>2.1790341578327461</v>
      </c>
    </row>
    <row r="11" spans="1:14" ht="15.6" customHeight="1" x14ac:dyDescent="0.25">
      <c r="A11" s="202" t="s">
        <v>9</v>
      </c>
      <c r="B11" s="203">
        <v>258620</v>
      </c>
      <c r="C11" s="203">
        <v>225584</v>
      </c>
      <c r="D11" s="203">
        <v>868431</v>
      </c>
      <c r="E11" s="203">
        <v>717148</v>
      </c>
      <c r="F11" s="204">
        <v>-17.420267125425038</v>
      </c>
    </row>
    <row r="12" spans="1:14" ht="15.6" customHeight="1" x14ac:dyDescent="0.25">
      <c r="A12" s="202" t="s">
        <v>6</v>
      </c>
      <c r="B12" s="203">
        <v>1321</v>
      </c>
      <c r="C12" s="203">
        <v>1564</v>
      </c>
      <c r="D12" s="203">
        <v>8882</v>
      </c>
      <c r="E12" s="203">
        <v>6100</v>
      </c>
      <c r="F12" s="204">
        <v>-31.321774375140741</v>
      </c>
    </row>
    <row r="13" spans="1:14" ht="15.6" customHeight="1" x14ac:dyDescent="0.25">
      <c r="A13" s="202" t="s">
        <v>175</v>
      </c>
      <c r="B13" s="203">
        <v>217</v>
      </c>
      <c r="C13" s="203">
        <v>12</v>
      </c>
      <c r="D13" s="203">
        <v>433</v>
      </c>
      <c r="E13" s="203">
        <v>62</v>
      </c>
      <c r="F13" s="204">
        <v>-85.681293302540411</v>
      </c>
    </row>
    <row r="14" spans="1:14" ht="15.6" customHeight="1" x14ac:dyDescent="0.25">
      <c r="A14" s="202" t="s">
        <v>148</v>
      </c>
      <c r="B14" s="203">
        <v>96332</v>
      </c>
      <c r="C14" s="203">
        <v>114935</v>
      </c>
      <c r="D14" s="203">
        <v>279030</v>
      </c>
      <c r="E14" s="203">
        <v>306526</v>
      </c>
      <c r="F14" s="204">
        <v>9.8541375479339166</v>
      </c>
    </row>
    <row r="15" spans="1:14" ht="15.6" customHeight="1" x14ac:dyDescent="0.25">
      <c r="A15" s="202" t="s">
        <v>145</v>
      </c>
      <c r="B15" s="203">
        <v>6546</v>
      </c>
      <c r="C15" s="203">
        <v>1817</v>
      </c>
      <c r="D15" s="203">
        <v>16272</v>
      </c>
      <c r="E15" s="203">
        <v>4676</v>
      </c>
      <c r="F15" s="204">
        <v>-71.263520157325473</v>
      </c>
    </row>
    <row r="16" spans="1:14" ht="15.6" customHeight="1" x14ac:dyDescent="0.5">
      <c r="A16" s="202" t="s">
        <v>144</v>
      </c>
      <c r="B16" s="203">
        <v>739</v>
      </c>
      <c r="C16" s="203">
        <v>4010</v>
      </c>
      <c r="D16" s="203">
        <v>1617</v>
      </c>
      <c r="E16" s="203">
        <v>6231</v>
      </c>
      <c r="F16" s="204">
        <v>285.34322820037107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30499</v>
      </c>
      <c r="C18" s="203">
        <v>62987</v>
      </c>
      <c r="D18" s="203">
        <v>103852</v>
      </c>
      <c r="E18" s="203">
        <v>171083</v>
      </c>
      <c r="F18" s="204">
        <v>64.737318491699739</v>
      </c>
    </row>
    <row r="19" spans="1:7" ht="15.6" customHeight="1" x14ac:dyDescent="0.25">
      <c r="A19" s="202" t="s">
        <v>143</v>
      </c>
      <c r="B19" s="203">
        <v>562</v>
      </c>
      <c r="C19" s="203">
        <v>995</v>
      </c>
      <c r="D19" s="203">
        <v>1246</v>
      </c>
      <c r="E19" s="203">
        <v>1741</v>
      </c>
      <c r="F19" s="204">
        <v>39.727126805778482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7332</v>
      </c>
      <c r="C21" s="203">
        <v>8343</v>
      </c>
      <c r="D21" s="203">
        <v>22424</v>
      </c>
      <c r="E21" s="203">
        <v>26891</v>
      </c>
      <c r="F21" s="204">
        <v>19.92062076346771</v>
      </c>
    </row>
    <row r="22" spans="1:7" ht="15.6" customHeight="1" x14ac:dyDescent="0.25">
      <c r="A22" s="202" t="s">
        <v>146</v>
      </c>
      <c r="B22" s="203">
        <v>189868</v>
      </c>
      <c r="C22" s="203">
        <v>248232</v>
      </c>
      <c r="D22" s="203">
        <v>617394</v>
      </c>
      <c r="E22" s="203">
        <v>653961</v>
      </c>
      <c r="F22" s="204">
        <v>5.922798083557665</v>
      </c>
    </row>
    <row r="23" spans="1:7" ht="15.6" customHeight="1" x14ac:dyDescent="0.25">
      <c r="A23" s="202" t="s">
        <v>165</v>
      </c>
      <c r="B23" s="203">
        <v>3051</v>
      </c>
      <c r="C23" s="203">
        <v>4308</v>
      </c>
      <c r="D23" s="203">
        <v>8262</v>
      </c>
      <c r="E23" s="203">
        <v>6915</v>
      </c>
      <c r="F23" s="204">
        <v>-16.3035584604212</v>
      </c>
    </row>
    <row r="24" spans="1:7" ht="15.6" customHeight="1" x14ac:dyDescent="0.25">
      <c r="A24" s="202" t="s">
        <v>141</v>
      </c>
      <c r="B24" s="203">
        <v>1019</v>
      </c>
      <c r="C24" s="203">
        <v>515</v>
      </c>
      <c r="D24" s="203">
        <v>3375</v>
      </c>
      <c r="E24" s="203">
        <v>4606</v>
      </c>
      <c r="F24" s="204">
        <v>36.474074074074082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1292</v>
      </c>
      <c r="C26" s="203">
        <v>1103</v>
      </c>
      <c r="D26" s="203">
        <v>3454</v>
      </c>
      <c r="E26" s="203">
        <v>3264</v>
      </c>
      <c r="F26" s="204">
        <v>-5.5008685581934031</v>
      </c>
    </row>
    <row r="27" spans="1:7" ht="15.6" customHeight="1" x14ac:dyDescent="0.25">
      <c r="A27" s="202" t="s">
        <v>173</v>
      </c>
      <c r="B27" s="203">
        <v>814</v>
      </c>
      <c r="C27" s="203">
        <v>852</v>
      </c>
      <c r="D27" s="203">
        <v>2666</v>
      </c>
      <c r="E27" s="203">
        <v>2706</v>
      </c>
      <c r="F27" s="204">
        <v>1.5003750937734419</v>
      </c>
    </row>
    <row r="28" spans="1:7" ht="15.6" customHeight="1" x14ac:dyDescent="0.25">
      <c r="A28" s="202" t="s">
        <v>177</v>
      </c>
      <c r="B28" s="203">
        <v>99584</v>
      </c>
      <c r="C28" s="203">
        <v>70861</v>
      </c>
      <c r="D28" s="203">
        <v>208403</v>
      </c>
      <c r="E28" s="203">
        <v>165015</v>
      </c>
      <c r="F28" s="204">
        <v>-20.819278033425618</v>
      </c>
    </row>
    <row r="29" spans="1:7" ht="15.6" customHeight="1" x14ac:dyDescent="0.25">
      <c r="A29" s="202" t="s">
        <v>178</v>
      </c>
      <c r="B29" s="203">
        <v>2683</v>
      </c>
      <c r="C29" s="203">
        <v>2942</v>
      </c>
      <c r="D29" s="203">
        <v>9991</v>
      </c>
      <c r="E29" s="203">
        <v>8176</v>
      </c>
      <c r="F29" s="204">
        <v>-18.166349714743259</v>
      </c>
    </row>
    <row r="30" spans="1:7" ht="15.6" customHeight="1" x14ac:dyDescent="0.25">
      <c r="A30" s="202" t="s">
        <v>179</v>
      </c>
      <c r="B30" s="203">
        <v>1192</v>
      </c>
      <c r="C30" s="203">
        <v>1456</v>
      </c>
      <c r="D30" s="203">
        <v>4487</v>
      </c>
      <c r="E30" s="203">
        <v>4393</v>
      </c>
      <c r="F30" s="204">
        <v>-2.0949409404947659</v>
      </c>
    </row>
    <row r="31" spans="1:7" ht="15.6" customHeight="1" x14ac:dyDescent="0.25">
      <c r="A31" s="202" t="s">
        <v>180</v>
      </c>
      <c r="B31" s="203">
        <v>3213</v>
      </c>
      <c r="C31" s="203">
        <v>2705</v>
      </c>
      <c r="D31" s="203">
        <v>9912</v>
      </c>
      <c r="E31" s="203">
        <v>7172</v>
      </c>
      <c r="F31" s="204">
        <v>-27.64326069410815</v>
      </c>
    </row>
    <row r="32" spans="1:7" ht="15.6" customHeight="1" x14ac:dyDescent="0.25">
      <c r="A32" s="202" t="s">
        <v>181</v>
      </c>
      <c r="B32" s="203">
        <v>35025</v>
      </c>
      <c r="C32" s="203">
        <v>0</v>
      </c>
      <c r="D32" s="203">
        <v>112720</v>
      </c>
      <c r="E32" s="203">
        <v>104161</v>
      </c>
      <c r="F32" s="204">
        <v>-7.5931511710432886</v>
      </c>
    </row>
    <row r="33" spans="1:6" ht="15.6" customHeight="1" x14ac:dyDescent="0.25">
      <c r="A33" s="202" t="s">
        <v>182</v>
      </c>
      <c r="B33" s="203">
        <v>3812</v>
      </c>
      <c r="C33" s="203">
        <v>5922</v>
      </c>
      <c r="D33" s="203">
        <v>12388</v>
      </c>
      <c r="E33" s="203">
        <v>13855</v>
      </c>
      <c r="F33" s="204">
        <v>11.84210526315789</v>
      </c>
    </row>
    <row r="34" spans="1:6" ht="15.6" customHeight="1" x14ac:dyDescent="0.25">
      <c r="A34" s="202" t="s">
        <v>183</v>
      </c>
      <c r="B34" s="203">
        <v>371</v>
      </c>
      <c r="C34" s="203">
        <v>203</v>
      </c>
      <c r="D34" s="203">
        <v>852</v>
      </c>
      <c r="E34" s="203">
        <v>647</v>
      </c>
      <c r="F34" s="204">
        <v>-24.061032863849761</v>
      </c>
    </row>
    <row r="35" spans="1:6" ht="15.6" customHeight="1" x14ac:dyDescent="0.25">
      <c r="A35" s="170" t="s">
        <v>153</v>
      </c>
      <c r="B35" s="90">
        <f>SUM(B7:B34)</f>
        <v>750156</v>
      </c>
      <c r="C35" s="91">
        <f>SUM(C7:C34)</f>
        <v>765677</v>
      </c>
      <c r="D35" s="90">
        <f>SUM(D7:D34)</f>
        <v>2318254</v>
      </c>
      <c r="E35" s="92">
        <f>SUM(E7:E34)</f>
        <v>2231097</v>
      </c>
      <c r="F35" s="154">
        <f>E35*100/D35-100</f>
        <v>-3.7595966619706047</v>
      </c>
    </row>
    <row r="36" spans="1:6" ht="15.6" customHeight="1" x14ac:dyDescent="0.25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57D0A-676C-4C38-B62C-E1B3BCE05D12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14700</v>
      </c>
      <c r="F10" s="204" t="s">
        <v>151</v>
      </c>
    </row>
    <row r="11" spans="1:14" ht="15.6" customHeight="1" x14ac:dyDescent="0.25">
      <c r="A11" s="202" t="s">
        <v>9</v>
      </c>
      <c r="B11" s="203">
        <v>262603</v>
      </c>
      <c r="C11" s="203">
        <v>254270</v>
      </c>
      <c r="D11" s="203">
        <v>916332</v>
      </c>
      <c r="E11" s="203">
        <v>832638</v>
      </c>
      <c r="F11" s="204">
        <v>-9.1335891358153987</v>
      </c>
    </row>
    <row r="12" spans="1:14" ht="15.6" customHeight="1" x14ac:dyDescent="0.25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 x14ac:dyDescent="0.25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 x14ac:dyDescent="0.25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10188</v>
      </c>
      <c r="C21" s="203">
        <v>9991</v>
      </c>
      <c r="D21" s="203">
        <v>20212</v>
      </c>
      <c r="E21" s="203">
        <v>47130</v>
      </c>
      <c r="F21" s="204">
        <v>133.178309914902</v>
      </c>
    </row>
    <row r="22" spans="1:7" ht="15.6" customHeight="1" x14ac:dyDescent="0.25">
      <c r="A22" s="202" t="s">
        <v>146</v>
      </c>
      <c r="B22" s="203">
        <v>6</v>
      </c>
      <c r="C22" s="203">
        <v>0</v>
      </c>
      <c r="D22" s="203">
        <v>6</v>
      </c>
      <c r="E22" s="203">
        <v>0</v>
      </c>
      <c r="F22" s="204">
        <v>-100</v>
      </c>
    </row>
    <row r="23" spans="1:7" ht="15.6" customHeight="1" x14ac:dyDescent="0.25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135</v>
      </c>
      <c r="C28" s="203">
        <v>478</v>
      </c>
      <c r="D28" s="203">
        <v>487</v>
      </c>
      <c r="E28" s="203">
        <v>807</v>
      </c>
      <c r="F28" s="204">
        <v>65.708418891170425</v>
      </c>
    </row>
    <row r="29" spans="1:7" ht="15.6" customHeight="1" x14ac:dyDescent="0.25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2100</v>
      </c>
      <c r="E31" s="203">
        <v>67695</v>
      </c>
      <c r="F31" s="204">
        <v>3123.571428571428</v>
      </c>
    </row>
    <row r="32" spans="1:7" ht="15.6" customHeight="1" x14ac:dyDescent="0.25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 x14ac:dyDescent="0.25">
      <c r="A33" s="202" t="s">
        <v>182</v>
      </c>
      <c r="B33" s="203">
        <v>0</v>
      </c>
      <c r="C33" s="203">
        <v>12</v>
      </c>
      <c r="D33" s="203">
        <v>0</v>
      </c>
      <c r="E33" s="203">
        <v>115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272932</v>
      </c>
      <c r="C35" s="91">
        <f>SUM(C7:C34)</f>
        <v>264751</v>
      </c>
      <c r="D35" s="192">
        <f>SUM(D7:D34)</f>
        <v>939137</v>
      </c>
      <c r="E35" s="192">
        <f>SUM(E7:E34)</f>
        <v>963085</v>
      </c>
      <c r="F35" s="154">
        <f>E35*100/D35-100</f>
        <v>2.5500006921247973</v>
      </c>
    </row>
    <row r="36" spans="1:6" ht="15.6" customHeight="1" x14ac:dyDescent="0.25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51D28-F736-4AC8-B445-B9D6961AEE6A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7920</v>
      </c>
      <c r="C7" s="203">
        <v>0</v>
      </c>
      <c r="D7" s="203">
        <v>56861</v>
      </c>
      <c r="E7" s="203">
        <v>132053</v>
      </c>
      <c r="F7" s="204">
        <v>132.23826524331261</v>
      </c>
      <c r="G7" s="27"/>
    </row>
    <row r="8" spans="1:14" ht="15.6" customHeight="1" x14ac:dyDescent="0.25">
      <c r="A8" s="202" t="s">
        <v>11</v>
      </c>
      <c r="B8" s="203">
        <v>1901</v>
      </c>
      <c r="C8" s="203">
        <v>0</v>
      </c>
      <c r="D8" s="203">
        <v>2778</v>
      </c>
      <c r="E8" s="203">
        <v>5249</v>
      </c>
      <c r="F8" s="204">
        <v>88.948884089272866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17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5237803</v>
      </c>
      <c r="C11" s="203">
        <v>5006359</v>
      </c>
      <c r="D11" s="203">
        <v>15939765</v>
      </c>
      <c r="E11" s="203">
        <v>14892029</v>
      </c>
      <c r="F11" s="204">
        <v>-6.5730956510337526</v>
      </c>
    </row>
    <row r="12" spans="1:14" ht="15.6" customHeight="1" x14ac:dyDescent="0.25">
      <c r="A12" s="202" t="s">
        <v>6</v>
      </c>
      <c r="B12" s="203">
        <v>95124</v>
      </c>
      <c r="C12" s="203">
        <v>73135</v>
      </c>
      <c r="D12" s="203">
        <v>163926</v>
      </c>
      <c r="E12" s="203">
        <v>208852</v>
      </c>
      <c r="F12" s="204">
        <v>27.406268682210271</v>
      </c>
    </row>
    <row r="13" spans="1:14" ht="15.6" customHeight="1" x14ac:dyDescent="0.25">
      <c r="A13" s="202" t="s">
        <v>175</v>
      </c>
      <c r="B13" s="203">
        <v>884</v>
      </c>
      <c r="C13" s="203">
        <v>1493</v>
      </c>
      <c r="D13" s="203">
        <v>2561</v>
      </c>
      <c r="E13" s="203">
        <v>3814</v>
      </c>
      <c r="F13" s="204">
        <v>48.926200702850451</v>
      </c>
    </row>
    <row r="14" spans="1:14" ht="15.6" customHeight="1" x14ac:dyDescent="0.25">
      <c r="A14" s="202" t="s">
        <v>148</v>
      </c>
      <c r="B14" s="203">
        <v>2565685</v>
      </c>
      <c r="C14" s="203">
        <v>2175295</v>
      </c>
      <c r="D14" s="203">
        <v>6777785</v>
      </c>
      <c r="E14" s="203">
        <v>5760467</v>
      </c>
      <c r="F14" s="204">
        <v>-15.00959384223607</v>
      </c>
    </row>
    <row r="15" spans="1:14" ht="15.6" customHeight="1" x14ac:dyDescent="0.25">
      <c r="A15" s="202" t="s">
        <v>145</v>
      </c>
      <c r="B15" s="203">
        <v>2239</v>
      </c>
      <c r="C15" s="203">
        <v>9217</v>
      </c>
      <c r="D15" s="203">
        <v>12465</v>
      </c>
      <c r="E15" s="203">
        <v>18644</v>
      </c>
      <c r="F15" s="204">
        <v>49.570798235058163</v>
      </c>
    </row>
    <row r="16" spans="1:14" ht="15.6" customHeight="1" x14ac:dyDescent="0.5">
      <c r="A16" s="202" t="s">
        <v>144</v>
      </c>
      <c r="B16" s="203">
        <v>2460</v>
      </c>
      <c r="C16" s="203">
        <v>10031</v>
      </c>
      <c r="D16" s="203">
        <v>82631</v>
      </c>
      <c r="E16" s="203">
        <v>13701</v>
      </c>
      <c r="F16" s="204">
        <v>-83.419055802301799</v>
      </c>
      <c r="G16" s="15"/>
    </row>
    <row r="17" spans="1:7" ht="15.6" customHeight="1" x14ac:dyDescent="0.35">
      <c r="A17" s="202" t="s">
        <v>150</v>
      </c>
      <c r="B17" s="203">
        <v>6871</v>
      </c>
      <c r="C17" s="203">
        <v>20672</v>
      </c>
      <c r="D17" s="203">
        <v>9811</v>
      </c>
      <c r="E17" s="203">
        <v>36296</v>
      </c>
      <c r="F17" s="204">
        <v>269.95209458770768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69874</v>
      </c>
      <c r="C19" s="203">
        <v>21101</v>
      </c>
      <c r="D19" s="203">
        <v>331191</v>
      </c>
      <c r="E19" s="203">
        <v>48014</v>
      </c>
      <c r="F19" s="204">
        <v>-85.502625373274029</v>
      </c>
    </row>
    <row r="20" spans="1:7" ht="15.6" customHeight="1" x14ac:dyDescent="0.25">
      <c r="A20" s="202" t="s">
        <v>142</v>
      </c>
      <c r="B20" s="203">
        <v>164484</v>
      </c>
      <c r="C20" s="203">
        <v>4077</v>
      </c>
      <c r="D20" s="203">
        <v>549505</v>
      </c>
      <c r="E20" s="203">
        <v>19356</v>
      </c>
      <c r="F20" s="204">
        <v>-96.477557074093951</v>
      </c>
    </row>
    <row r="21" spans="1:7" ht="15.6" customHeight="1" x14ac:dyDescent="0.25">
      <c r="A21" s="202" t="s">
        <v>149</v>
      </c>
      <c r="B21" s="203">
        <v>322956</v>
      </c>
      <c r="C21" s="203">
        <v>196552</v>
      </c>
      <c r="D21" s="203">
        <v>676307</v>
      </c>
      <c r="E21" s="203">
        <v>510375</v>
      </c>
      <c r="F21" s="204">
        <v>-24.53501146668599</v>
      </c>
    </row>
    <row r="22" spans="1:7" ht="15.6" customHeight="1" x14ac:dyDescent="0.25">
      <c r="A22" s="202" t="s">
        <v>146</v>
      </c>
      <c r="B22" s="203">
        <v>1139903</v>
      </c>
      <c r="C22" s="203">
        <v>1548891</v>
      </c>
      <c r="D22" s="203">
        <v>3333785</v>
      </c>
      <c r="E22" s="203">
        <v>4027936</v>
      </c>
      <c r="F22" s="204">
        <v>20.82170865847678</v>
      </c>
    </row>
    <row r="23" spans="1:7" ht="15.6" customHeight="1" x14ac:dyDescent="0.25">
      <c r="A23" s="202" t="s">
        <v>165</v>
      </c>
      <c r="B23" s="203">
        <v>135563</v>
      </c>
      <c r="C23" s="203">
        <v>378507</v>
      </c>
      <c r="D23" s="203">
        <v>157090</v>
      </c>
      <c r="E23" s="203">
        <v>788852</v>
      </c>
      <c r="F23" s="204">
        <v>402.1656375326246</v>
      </c>
    </row>
    <row r="24" spans="1:7" ht="15.6" customHeight="1" x14ac:dyDescent="0.25">
      <c r="A24" s="202" t="s">
        <v>141</v>
      </c>
      <c r="B24" s="203">
        <v>727</v>
      </c>
      <c r="C24" s="203">
        <v>33</v>
      </c>
      <c r="D24" s="203">
        <v>732</v>
      </c>
      <c r="E24" s="203">
        <v>61</v>
      </c>
      <c r="F24" s="204">
        <v>-91.666666666666671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1607</v>
      </c>
      <c r="C26" s="203">
        <v>1176</v>
      </c>
      <c r="D26" s="203">
        <v>3619</v>
      </c>
      <c r="E26" s="203">
        <v>1176</v>
      </c>
      <c r="F26" s="204">
        <v>-67.504835589941976</v>
      </c>
    </row>
    <row r="27" spans="1:7" ht="15.6" customHeight="1" x14ac:dyDescent="0.25">
      <c r="A27" s="202" t="s">
        <v>173</v>
      </c>
      <c r="B27" s="203">
        <v>2140</v>
      </c>
      <c r="C27" s="203">
        <v>4551</v>
      </c>
      <c r="D27" s="203">
        <v>9040</v>
      </c>
      <c r="E27" s="203">
        <v>7715</v>
      </c>
      <c r="F27" s="204">
        <v>-14.65707964601769</v>
      </c>
    </row>
    <row r="28" spans="1:7" ht="15.6" customHeight="1" x14ac:dyDescent="0.25">
      <c r="A28" s="202" t="s">
        <v>177</v>
      </c>
      <c r="B28" s="203">
        <v>50459</v>
      </c>
      <c r="C28" s="203">
        <v>152720</v>
      </c>
      <c r="D28" s="203">
        <v>184635</v>
      </c>
      <c r="E28" s="203">
        <v>427036</v>
      </c>
      <c r="F28" s="204">
        <v>131.28659246621709</v>
      </c>
    </row>
    <row r="29" spans="1:7" ht="15.6" customHeight="1" x14ac:dyDescent="0.25">
      <c r="A29" s="202" t="s">
        <v>178</v>
      </c>
      <c r="B29" s="203">
        <v>26579</v>
      </c>
      <c r="C29" s="203">
        <v>24576</v>
      </c>
      <c r="D29" s="203">
        <v>71002</v>
      </c>
      <c r="E29" s="203">
        <v>70382</v>
      </c>
      <c r="F29" s="204">
        <v>-0.87321483901861541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129972</v>
      </c>
      <c r="C31" s="203">
        <v>147435</v>
      </c>
      <c r="D31" s="203">
        <v>219394</v>
      </c>
      <c r="E31" s="203">
        <v>446902</v>
      </c>
      <c r="F31" s="204">
        <v>103.6983691440969</v>
      </c>
    </row>
    <row r="32" spans="1:7" ht="15.6" customHeight="1" x14ac:dyDescent="0.25">
      <c r="A32" s="202" t="s">
        <v>181</v>
      </c>
      <c r="B32" s="203">
        <v>3089133</v>
      </c>
      <c r="C32" s="203">
        <v>2364570</v>
      </c>
      <c r="D32" s="203">
        <v>8119324</v>
      </c>
      <c r="E32" s="203">
        <v>7341301</v>
      </c>
      <c r="F32" s="204">
        <v>-9.5823617828282295</v>
      </c>
    </row>
    <row r="33" spans="1:6" ht="15.6" customHeight="1" x14ac:dyDescent="0.25">
      <c r="A33" s="202" t="s">
        <v>182</v>
      </c>
      <c r="B33" s="203">
        <v>59678</v>
      </c>
      <c r="C33" s="203">
        <v>39773</v>
      </c>
      <c r="D33" s="203">
        <v>119268</v>
      </c>
      <c r="E33" s="203">
        <v>95998</v>
      </c>
      <c r="F33" s="204">
        <v>-19.51068182580407</v>
      </c>
    </row>
    <row r="34" spans="1:6" ht="15.6" customHeight="1" x14ac:dyDescent="0.25">
      <c r="A34" s="202" t="s">
        <v>183</v>
      </c>
      <c r="B34" s="203">
        <v>353</v>
      </c>
      <c r="C34" s="203">
        <v>5888</v>
      </c>
      <c r="D34" s="203">
        <v>441</v>
      </c>
      <c r="E34" s="203">
        <v>12440</v>
      </c>
      <c r="F34" s="204">
        <v>2720.861678004535</v>
      </c>
    </row>
    <row r="35" spans="1:6" ht="15.6" customHeight="1" x14ac:dyDescent="0.25">
      <c r="A35" s="170" t="s">
        <v>153</v>
      </c>
      <c r="B35" s="90">
        <f>SUM(B7:B34)</f>
        <v>13114315</v>
      </c>
      <c r="C35" s="91">
        <f>SUM(C7:C34)</f>
        <v>12186052</v>
      </c>
      <c r="D35" s="192">
        <f>SUM(D7:D34)</f>
        <v>36823916</v>
      </c>
      <c r="E35" s="192">
        <f>SUM(E7:E34)</f>
        <v>34868666</v>
      </c>
      <c r="F35" s="191">
        <f>E35*100/D35-100</f>
        <v>-5.3097286013796037</v>
      </c>
    </row>
    <row r="36" spans="1:6" ht="15.6" customHeight="1" x14ac:dyDescent="0.25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36AF1-5039-4BF2-97EC-585CF8AB6770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1901</v>
      </c>
      <c r="C8" s="203">
        <v>0</v>
      </c>
      <c r="D8" s="203">
        <v>2778</v>
      </c>
      <c r="E8" s="203">
        <v>5249</v>
      </c>
      <c r="F8" s="204">
        <v>88.948884089272866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17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4328997</v>
      </c>
      <c r="C11" s="203">
        <v>3821313</v>
      </c>
      <c r="D11" s="203">
        <v>12538940</v>
      </c>
      <c r="E11" s="203">
        <v>11147190</v>
      </c>
      <c r="F11" s="204">
        <v>-11.099423077229821</v>
      </c>
    </row>
    <row r="12" spans="1:14" ht="15.6" customHeight="1" x14ac:dyDescent="0.25">
      <c r="A12" s="202" t="s">
        <v>6</v>
      </c>
      <c r="B12" s="203">
        <v>17587</v>
      </c>
      <c r="C12" s="203">
        <v>19140</v>
      </c>
      <c r="D12" s="203">
        <v>49377</v>
      </c>
      <c r="E12" s="203">
        <v>52783</v>
      </c>
      <c r="F12" s="204">
        <v>6.8979484375316389</v>
      </c>
    </row>
    <row r="13" spans="1:14" ht="15.6" customHeight="1" x14ac:dyDescent="0.25">
      <c r="A13" s="202" t="s">
        <v>175</v>
      </c>
      <c r="B13" s="203">
        <v>0</v>
      </c>
      <c r="C13" s="203">
        <v>28</v>
      </c>
      <c r="D13" s="203">
        <v>0</v>
      </c>
      <c r="E13" s="203">
        <v>38</v>
      </c>
      <c r="F13" s="204" t="s">
        <v>151</v>
      </c>
    </row>
    <row r="14" spans="1:14" ht="15.6" customHeight="1" x14ac:dyDescent="0.25">
      <c r="A14" s="202" t="s">
        <v>148</v>
      </c>
      <c r="B14" s="203">
        <v>1911950</v>
      </c>
      <c r="C14" s="203">
        <v>1588925</v>
      </c>
      <c r="D14" s="203">
        <v>5357472</v>
      </c>
      <c r="E14" s="203">
        <v>4266116</v>
      </c>
      <c r="F14" s="204">
        <v>-20.3707270891943</v>
      </c>
    </row>
    <row r="15" spans="1:14" ht="15.6" customHeight="1" x14ac:dyDescent="0.25">
      <c r="A15" s="202" t="s">
        <v>145</v>
      </c>
      <c r="B15" s="203">
        <v>2239</v>
      </c>
      <c r="C15" s="203">
        <v>2073</v>
      </c>
      <c r="D15" s="203">
        <v>12465</v>
      </c>
      <c r="E15" s="203">
        <v>11382</v>
      </c>
      <c r="F15" s="204">
        <v>-8.6883273164861663</v>
      </c>
    </row>
    <row r="16" spans="1:14" ht="15.6" customHeight="1" x14ac:dyDescent="0.5">
      <c r="A16" s="202" t="s">
        <v>144</v>
      </c>
      <c r="B16" s="203">
        <v>0</v>
      </c>
      <c r="C16" s="203">
        <v>120</v>
      </c>
      <c r="D16" s="203">
        <v>0</v>
      </c>
      <c r="E16" s="203">
        <v>2958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2871</v>
      </c>
      <c r="C17" s="203">
        <v>20672</v>
      </c>
      <c r="D17" s="203">
        <v>5811</v>
      </c>
      <c r="E17" s="203">
        <v>36296</v>
      </c>
      <c r="F17" s="204">
        <v>524.60850111856826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199</v>
      </c>
      <c r="C19" s="203">
        <v>327</v>
      </c>
      <c r="D19" s="203">
        <v>488</v>
      </c>
      <c r="E19" s="203">
        <v>976</v>
      </c>
      <c r="F19" s="204">
        <v>100</v>
      </c>
    </row>
    <row r="20" spans="1:7" ht="15.6" customHeight="1" x14ac:dyDescent="0.25">
      <c r="A20" s="202" t="s">
        <v>142</v>
      </c>
      <c r="B20" s="203">
        <v>0</v>
      </c>
      <c r="C20" s="203">
        <v>24</v>
      </c>
      <c r="D20" s="203">
        <v>8</v>
      </c>
      <c r="E20" s="203">
        <v>81</v>
      </c>
      <c r="F20" s="204">
        <v>912.5</v>
      </c>
    </row>
    <row r="21" spans="1:7" ht="15.6" customHeight="1" x14ac:dyDescent="0.25">
      <c r="A21" s="202" t="s">
        <v>149</v>
      </c>
      <c r="B21" s="203">
        <v>19096</v>
      </c>
      <c r="C21" s="203">
        <v>10346</v>
      </c>
      <c r="D21" s="203">
        <v>46204</v>
      </c>
      <c r="E21" s="203">
        <v>28773</v>
      </c>
      <c r="F21" s="204">
        <v>-37.726170894294867</v>
      </c>
    </row>
    <row r="22" spans="1:7" ht="15.6" customHeight="1" x14ac:dyDescent="0.25">
      <c r="A22" s="202" t="s">
        <v>146</v>
      </c>
      <c r="B22" s="203">
        <v>906166</v>
      </c>
      <c r="C22" s="203">
        <v>951122</v>
      </c>
      <c r="D22" s="203">
        <v>2534437</v>
      </c>
      <c r="E22" s="203">
        <v>2698257</v>
      </c>
      <c r="F22" s="204">
        <v>6.4637629580060576</v>
      </c>
    </row>
    <row r="23" spans="1:7" ht="15.6" customHeight="1" x14ac:dyDescent="0.25">
      <c r="A23" s="202" t="s">
        <v>165</v>
      </c>
      <c r="B23" s="203">
        <v>120459</v>
      </c>
      <c r="C23" s="203">
        <v>376007</v>
      </c>
      <c r="D23" s="203">
        <v>120465</v>
      </c>
      <c r="E23" s="203">
        <v>776267</v>
      </c>
      <c r="F23" s="204">
        <v>544.39214709666703</v>
      </c>
    </row>
    <row r="24" spans="1:7" ht="15.6" customHeight="1" x14ac:dyDescent="0.25">
      <c r="A24" s="202" t="s">
        <v>141</v>
      </c>
      <c r="B24" s="203">
        <v>187</v>
      </c>
      <c r="C24" s="203">
        <v>33</v>
      </c>
      <c r="D24" s="203">
        <v>192</v>
      </c>
      <c r="E24" s="203">
        <v>61</v>
      </c>
      <c r="F24" s="204">
        <v>-68.229166666666671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34964</v>
      </c>
      <c r="C28" s="203">
        <v>145403</v>
      </c>
      <c r="D28" s="203">
        <v>153192</v>
      </c>
      <c r="E28" s="203">
        <v>413506</v>
      </c>
      <c r="F28" s="204">
        <v>169.92662802235111</v>
      </c>
    </row>
    <row r="29" spans="1:7" ht="15.6" customHeight="1" x14ac:dyDescent="0.25">
      <c r="A29" s="202" t="s">
        <v>178</v>
      </c>
      <c r="B29" s="203">
        <v>19730</v>
      </c>
      <c r="C29" s="203">
        <v>23879</v>
      </c>
      <c r="D29" s="203">
        <v>58721</v>
      </c>
      <c r="E29" s="203">
        <v>69146</v>
      </c>
      <c r="F29" s="204">
        <v>17.753444253333559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3050279</v>
      </c>
      <c r="C32" s="203">
        <v>2317057</v>
      </c>
      <c r="D32" s="203">
        <v>8005516</v>
      </c>
      <c r="E32" s="203">
        <v>7210376</v>
      </c>
      <c r="F32" s="204">
        <v>-9.9324016090905332</v>
      </c>
    </row>
    <row r="33" spans="1:6" ht="15.6" customHeight="1" x14ac:dyDescent="0.25">
      <c r="A33" s="202" t="s">
        <v>182</v>
      </c>
      <c r="B33" s="203">
        <v>36928</v>
      </c>
      <c r="C33" s="203">
        <v>24817</v>
      </c>
      <c r="D33" s="203">
        <v>63153</v>
      </c>
      <c r="E33" s="203">
        <v>62601</v>
      </c>
      <c r="F33" s="204">
        <v>-0.87406774024987044</v>
      </c>
    </row>
    <row r="34" spans="1:6" ht="15.6" customHeight="1" x14ac:dyDescent="0.25">
      <c r="A34" s="202" t="s">
        <v>183</v>
      </c>
      <c r="B34" s="203">
        <v>353</v>
      </c>
      <c r="C34" s="203">
        <v>28</v>
      </c>
      <c r="D34" s="203">
        <v>441</v>
      </c>
      <c r="E34" s="203">
        <v>28</v>
      </c>
      <c r="F34" s="204">
        <v>-93.650793650793645</v>
      </c>
    </row>
    <row r="35" spans="1:6" ht="15.6" customHeight="1" x14ac:dyDescent="0.25">
      <c r="A35" s="170" t="s">
        <v>153</v>
      </c>
      <c r="B35" s="90">
        <f>SUM(B7:B34)</f>
        <v>10453906</v>
      </c>
      <c r="C35" s="91">
        <f>SUM(C7:C34)</f>
        <v>9301314</v>
      </c>
      <c r="D35" s="90">
        <f>SUM(D7:D34)</f>
        <v>28949660</v>
      </c>
      <c r="E35" s="92">
        <f>SUM(E7:E34)</f>
        <v>26782101</v>
      </c>
      <c r="F35" s="154">
        <f>E35*100/D35-100</f>
        <v>-7.4873383659773509</v>
      </c>
    </row>
    <row r="36" spans="1:6" ht="15.6" customHeight="1" x14ac:dyDescent="0.25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BF4FA-D007-41D9-B061-9F390B4D269D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406</v>
      </c>
      <c r="C8" s="203">
        <v>6665</v>
      </c>
      <c r="D8" s="203">
        <v>7525</v>
      </c>
      <c r="E8" s="203">
        <v>19125</v>
      </c>
      <c r="F8" s="204">
        <v>154.15282392026569</v>
      </c>
      <c r="G8" s="20"/>
    </row>
    <row r="9" spans="1:14" ht="15.6" customHeight="1" x14ac:dyDescent="0.25">
      <c r="A9" s="202" t="s">
        <v>8</v>
      </c>
      <c r="B9" s="203">
        <v>66748</v>
      </c>
      <c r="C9" s="203">
        <v>84409</v>
      </c>
      <c r="D9" s="203">
        <v>192662</v>
      </c>
      <c r="E9" s="203">
        <v>249714</v>
      </c>
      <c r="F9" s="204">
        <v>29.612481963230952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1071623</v>
      </c>
      <c r="C11" s="203">
        <v>1265505</v>
      </c>
      <c r="D11" s="203">
        <v>3218214</v>
      </c>
      <c r="E11" s="203">
        <v>3518547</v>
      </c>
      <c r="F11" s="204">
        <v>9.3322880330518672</v>
      </c>
    </row>
    <row r="12" spans="1:14" ht="15.6" customHeight="1" x14ac:dyDescent="0.25">
      <c r="A12" s="202" t="s">
        <v>6</v>
      </c>
      <c r="B12" s="203">
        <v>71437</v>
      </c>
      <c r="C12" s="203">
        <v>80514</v>
      </c>
      <c r="D12" s="203">
        <v>205129</v>
      </c>
      <c r="E12" s="203">
        <v>242870</v>
      </c>
      <c r="F12" s="204">
        <v>18.39866620516845</v>
      </c>
    </row>
    <row r="13" spans="1:14" ht="15.6" customHeight="1" x14ac:dyDescent="0.25">
      <c r="A13" s="202" t="s">
        <v>175</v>
      </c>
      <c r="B13" s="203">
        <v>1184771</v>
      </c>
      <c r="C13" s="203">
        <v>1289456</v>
      </c>
      <c r="D13" s="203">
        <v>3252179</v>
      </c>
      <c r="E13" s="203">
        <v>3502674</v>
      </c>
      <c r="F13" s="204">
        <v>7.7023743158048754</v>
      </c>
    </row>
    <row r="14" spans="1:14" ht="15.6" customHeight="1" x14ac:dyDescent="0.25">
      <c r="A14" s="202" t="s">
        <v>148</v>
      </c>
      <c r="B14" s="203">
        <v>1018554</v>
      </c>
      <c r="C14" s="203">
        <v>1046376</v>
      </c>
      <c r="D14" s="203">
        <v>2804682</v>
      </c>
      <c r="E14" s="203">
        <v>2783507</v>
      </c>
      <c r="F14" s="204">
        <v>-0.75498755295609499</v>
      </c>
    </row>
    <row r="15" spans="1:14" ht="15.6" customHeight="1" x14ac:dyDescent="0.25">
      <c r="A15" s="202" t="s">
        <v>145</v>
      </c>
      <c r="B15" s="203">
        <v>88992</v>
      </c>
      <c r="C15" s="203">
        <v>111169</v>
      </c>
      <c r="D15" s="203">
        <v>194643</v>
      </c>
      <c r="E15" s="203">
        <v>306040</v>
      </c>
      <c r="F15" s="204">
        <v>57.231444233802392</v>
      </c>
    </row>
    <row r="16" spans="1:14" ht="15.6" customHeight="1" x14ac:dyDescent="0.5">
      <c r="A16" s="202" t="s">
        <v>144</v>
      </c>
      <c r="B16" s="203">
        <v>2460</v>
      </c>
      <c r="C16" s="203">
        <v>366</v>
      </c>
      <c r="D16" s="203">
        <v>2460</v>
      </c>
      <c r="E16" s="203">
        <v>366</v>
      </c>
      <c r="F16" s="204">
        <v>-85.121951219512198</v>
      </c>
      <c r="G16" s="15"/>
    </row>
    <row r="17" spans="1:7" ht="15.6" customHeight="1" x14ac:dyDescent="0.35">
      <c r="A17" s="202" t="s">
        <v>150</v>
      </c>
      <c r="B17" s="203">
        <v>5534</v>
      </c>
      <c r="C17" s="203">
        <v>0</v>
      </c>
      <c r="D17" s="203">
        <v>17304</v>
      </c>
      <c r="E17" s="203">
        <v>0</v>
      </c>
      <c r="F17" s="204">
        <v>-100</v>
      </c>
      <c r="G17" s="16"/>
    </row>
    <row r="18" spans="1:7" ht="15.6" customHeight="1" x14ac:dyDescent="0.25">
      <c r="A18" s="202" t="s">
        <v>147</v>
      </c>
      <c r="B18" s="203">
        <v>41974</v>
      </c>
      <c r="C18" s="203">
        <v>46899</v>
      </c>
      <c r="D18" s="203">
        <v>135189</v>
      </c>
      <c r="E18" s="203">
        <v>143708</v>
      </c>
      <c r="F18" s="204">
        <v>6.3015482028863232</v>
      </c>
    </row>
    <row r="19" spans="1:7" ht="15.6" customHeight="1" x14ac:dyDescent="0.25">
      <c r="A19" s="202" t="s">
        <v>143</v>
      </c>
      <c r="B19" s="203">
        <v>1080</v>
      </c>
      <c r="C19" s="203">
        <v>3735</v>
      </c>
      <c r="D19" s="203">
        <v>2821</v>
      </c>
      <c r="E19" s="203">
        <v>7478</v>
      </c>
      <c r="F19" s="204">
        <v>165.08330379298121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63810</v>
      </c>
      <c r="C21" s="203">
        <v>60615</v>
      </c>
      <c r="D21" s="203">
        <v>178587</v>
      </c>
      <c r="E21" s="203">
        <v>155803</v>
      </c>
      <c r="F21" s="204">
        <v>-12.75792750872124</v>
      </c>
    </row>
    <row r="22" spans="1:7" ht="15.6" customHeight="1" x14ac:dyDescent="0.25">
      <c r="A22" s="202" t="s">
        <v>146</v>
      </c>
      <c r="B22" s="203">
        <v>405957</v>
      </c>
      <c r="C22" s="203">
        <v>466607</v>
      </c>
      <c r="D22" s="203">
        <v>1217670</v>
      </c>
      <c r="E22" s="203">
        <v>1387045</v>
      </c>
      <c r="F22" s="204">
        <v>13.90976208660803</v>
      </c>
    </row>
    <row r="23" spans="1:7" ht="15.6" customHeight="1" x14ac:dyDescent="0.25">
      <c r="A23" s="202" t="s">
        <v>165</v>
      </c>
      <c r="B23" s="203">
        <v>49177</v>
      </c>
      <c r="C23" s="203">
        <v>39647</v>
      </c>
      <c r="D23" s="203">
        <v>169245</v>
      </c>
      <c r="E23" s="203">
        <v>108621</v>
      </c>
      <c r="F23" s="204">
        <v>-35.820260568997611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33915</v>
      </c>
      <c r="C25" s="203">
        <v>38886</v>
      </c>
      <c r="D25" s="203">
        <v>108074</v>
      </c>
      <c r="E25" s="203">
        <v>116370</v>
      </c>
      <c r="F25" s="204">
        <v>7.6762218479930482</v>
      </c>
    </row>
    <row r="26" spans="1:7" ht="15.6" customHeight="1" x14ac:dyDescent="0.25">
      <c r="A26" s="202" t="s">
        <v>152</v>
      </c>
      <c r="B26" s="203">
        <v>42285</v>
      </c>
      <c r="C26" s="203">
        <v>62451</v>
      </c>
      <c r="D26" s="203">
        <v>131170</v>
      </c>
      <c r="E26" s="203">
        <v>176347</v>
      </c>
      <c r="F26" s="204">
        <v>34.441564382099557</v>
      </c>
    </row>
    <row r="27" spans="1:7" ht="15.6" customHeight="1" x14ac:dyDescent="0.25">
      <c r="A27" s="202" t="s">
        <v>173</v>
      </c>
      <c r="B27" s="203">
        <v>59319</v>
      </c>
      <c r="C27" s="203">
        <v>50222</v>
      </c>
      <c r="D27" s="203">
        <v>160533</v>
      </c>
      <c r="E27" s="203">
        <v>125606</v>
      </c>
      <c r="F27" s="204">
        <v>-21.756897335750281</v>
      </c>
    </row>
    <row r="28" spans="1:7" ht="15.6" customHeight="1" x14ac:dyDescent="0.25">
      <c r="A28" s="202" t="s">
        <v>177</v>
      </c>
      <c r="B28" s="203">
        <v>369597</v>
      </c>
      <c r="C28" s="203">
        <v>382782</v>
      </c>
      <c r="D28" s="203">
        <v>1174911</v>
      </c>
      <c r="E28" s="203">
        <v>1188392</v>
      </c>
      <c r="F28" s="204">
        <v>1.147406058841909</v>
      </c>
    </row>
    <row r="29" spans="1:7" ht="15.6" customHeight="1" x14ac:dyDescent="0.25">
      <c r="A29" s="202" t="s">
        <v>178</v>
      </c>
      <c r="B29" s="203">
        <v>219641</v>
      </c>
      <c r="C29" s="203">
        <v>215237</v>
      </c>
      <c r="D29" s="203">
        <v>624538</v>
      </c>
      <c r="E29" s="203">
        <v>531921</v>
      </c>
      <c r="F29" s="204">
        <v>-14.82968210100907</v>
      </c>
    </row>
    <row r="30" spans="1:7" ht="15.6" customHeight="1" x14ac:dyDescent="0.25">
      <c r="A30" s="202" t="s">
        <v>179</v>
      </c>
      <c r="B30" s="203">
        <v>13944</v>
      </c>
      <c r="C30" s="203">
        <v>13464</v>
      </c>
      <c r="D30" s="203">
        <v>44398</v>
      </c>
      <c r="E30" s="203">
        <v>42583</v>
      </c>
      <c r="F30" s="204">
        <v>-4.088021982972208</v>
      </c>
    </row>
    <row r="31" spans="1:7" ht="15.6" customHeight="1" x14ac:dyDescent="0.25">
      <c r="A31" s="202" t="s">
        <v>180</v>
      </c>
      <c r="B31" s="203">
        <v>37597</v>
      </c>
      <c r="C31" s="203">
        <v>35552</v>
      </c>
      <c r="D31" s="203">
        <v>93700</v>
      </c>
      <c r="E31" s="203">
        <v>100297</v>
      </c>
      <c r="F31" s="204">
        <v>7.0405549626467518</v>
      </c>
    </row>
    <row r="32" spans="1:7" ht="15.6" customHeight="1" x14ac:dyDescent="0.25">
      <c r="A32" s="202" t="s">
        <v>181</v>
      </c>
      <c r="B32" s="203">
        <v>1175842</v>
      </c>
      <c r="C32" s="203">
        <v>1285736</v>
      </c>
      <c r="D32" s="203">
        <v>3353542</v>
      </c>
      <c r="E32" s="203">
        <v>3392188</v>
      </c>
      <c r="F32" s="204">
        <v>1.152393499171922</v>
      </c>
    </row>
    <row r="33" spans="1:6" ht="15.6" customHeight="1" x14ac:dyDescent="0.25">
      <c r="A33" s="202" t="s">
        <v>182</v>
      </c>
      <c r="B33" s="203">
        <v>138469</v>
      </c>
      <c r="C33" s="203">
        <v>140012</v>
      </c>
      <c r="D33" s="203">
        <v>432769</v>
      </c>
      <c r="E33" s="203">
        <v>338058</v>
      </c>
      <c r="F33" s="204">
        <v>-21.88488547007756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6163132</v>
      </c>
      <c r="C35" s="91">
        <f>SUM(C7:C34)</f>
        <v>6726305</v>
      </c>
      <c r="D35" s="90">
        <f>SUM(D7:D34)</f>
        <v>17721945</v>
      </c>
      <c r="E35" s="92">
        <f>SUM(E7:E34)</f>
        <v>18437260</v>
      </c>
      <c r="F35" s="154">
        <f>E35*100/D35-100</f>
        <v>4.0363233268131751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C9583-7419-4EE2-9C00-10C2A52A410B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5</v>
      </c>
      <c r="C8" s="203">
        <v>109</v>
      </c>
      <c r="D8" s="203">
        <v>237</v>
      </c>
      <c r="E8" s="203">
        <v>285</v>
      </c>
      <c r="F8" s="204">
        <v>20.25316455696202</v>
      </c>
      <c r="G8" s="20"/>
    </row>
    <row r="9" spans="1:14" ht="15.6" customHeight="1" x14ac:dyDescent="0.25">
      <c r="A9" s="202" t="s">
        <v>8</v>
      </c>
      <c r="B9" s="203">
        <v>3572</v>
      </c>
      <c r="C9" s="203">
        <v>4301</v>
      </c>
      <c r="D9" s="203">
        <v>10253</v>
      </c>
      <c r="E9" s="203">
        <v>13018</v>
      </c>
      <c r="F9" s="204">
        <v>26.96771676582463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45800</v>
      </c>
      <c r="C11" s="203">
        <v>52861</v>
      </c>
      <c r="D11" s="203">
        <v>136075</v>
      </c>
      <c r="E11" s="203">
        <v>145982</v>
      </c>
      <c r="F11" s="204">
        <v>7.2805438177475708</v>
      </c>
    </row>
    <row r="12" spans="1:14" ht="15.6" customHeight="1" x14ac:dyDescent="0.25">
      <c r="A12" s="202" t="s">
        <v>6</v>
      </c>
      <c r="B12" s="203">
        <v>2263</v>
      </c>
      <c r="C12" s="203">
        <v>2897</v>
      </c>
      <c r="D12" s="203">
        <v>6612</v>
      </c>
      <c r="E12" s="203">
        <v>8691</v>
      </c>
      <c r="F12" s="204">
        <v>31.442831215970958</v>
      </c>
    </row>
    <row r="13" spans="1:14" ht="15.6" customHeight="1" x14ac:dyDescent="0.25">
      <c r="A13" s="202" t="s">
        <v>175</v>
      </c>
      <c r="B13" s="203">
        <v>54945</v>
      </c>
      <c r="C13" s="203">
        <v>59398</v>
      </c>
      <c r="D13" s="203">
        <v>151227</v>
      </c>
      <c r="E13" s="203">
        <v>159469</v>
      </c>
      <c r="F13" s="204">
        <v>5.450084971598983</v>
      </c>
    </row>
    <row r="14" spans="1:14" ht="15.6" customHeight="1" x14ac:dyDescent="0.25">
      <c r="A14" s="202" t="s">
        <v>148</v>
      </c>
      <c r="B14" s="203">
        <v>36456</v>
      </c>
      <c r="C14" s="203">
        <v>37350</v>
      </c>
      <c r="D14" s="203">
        <v>100354</v>
      </c>
      <c r="E14" s="203">
        <v>98700</v>
      </c>
      <c r="F14" s="204">
        <v>-1.6481654941507029</v>
      </c>
    </row>
    <row r="15" spans="1:14" ht="15.6" customHeight="1" x14ac:dyDescent="0.25">
      <c r="A15" s="202" t="s">
        <v>145</v>
      </c>
      <c r="B15" s="203">
        <v>3271</v>
      </c>
      <c r="C15" s="203">
        <v>4085</v>
      </c>
      <c r="D15" s="203">
        <v>6994</v>
      </c>
      <c r="E15" s="203">
        <v>11447</v>
      </c>
      <c r="F15" s="204">
        <v>63.668859022018857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2525</v>
      </c>
      <c r="C18" s="203">
        <v>2571</v>
      </c>
      <c r="D18" s="203">
        <v>8105</v>
      </c>
      <c r="E18" s="203">
        <v>8114</v>
      </c>
      <c r="F18" s="204">
        <v>0.1110425663170815</v>
      </c>
    </row>
    <row r="19" spans="1:7" ht="15.6" customHeight="1" x14ac:dyDescent="0.25">
      <c r="A19" s="202" t="s">
        <v>143</v>
      </c>
      <c r="B19" s="203">
        <v>1</v>
      </c>
      <c r="C19" s="203">
        <v>2</v>
      </c>
      <c r="D19" s="203">
        <v>5</v>
      </c>
      <c r="E19" s="203">
        <v>2</v>
      </c>
      <c r="F19" s="204">
        <v>-60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3290</v>
      </c>
      <c r="C21" s="203">
        <v>3270</v>
      </c>
      <c r="D21" s="203">
        <v>8942</v>
      </c>
      <c r="E21" s="203">
        <v>8153</v>
      </c>
      <c r="F21" s="204">
        <v>-8.8235294117647101</v>
      </c>
    </row>
    <row r="22" spans="1:7" ht="15.6" customHeight="1" x14ac:dyDescent="0.25">
      <c r="A22" s="202" t="s">
        <v>146</v>
      </c>
      <c r="B22" s="203">
        <v>27413</v>
      </c>
      <c r="C22" s="203">
        <v>28786</v>
      </c>
      <c r="D22" s="203">
        <v>82713</v>
      </c>
      <c r="E22" s="203">
        <v>85367</v>
      </c>
      <c r="F22" s="204">
        <v>3.2086854545234762</v>
      </c>
    </row>
    <row r="23" spans="1:7" ht="15.6" customHeight="1" x14ac:dyDescent="0.25">
      <c r="A23" s="202" t="s">
        <v>165</v>
      </c>
      <c r="B23" s="203">
        <v>1798</v>
      </c>
      <c r="C23" s="203">
        <v>1889</v>
      </c>
      <c r="D23" s="203">
        <v>7682</v>
      </c>
      <c r="E23" s="203">
        <v>5552</v>
      </c>
      <c r="F23" s="204">
        <v>-27.727154386878411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2223</v>
      </c>
      <c r="C25" s="203">
        <v>2485</v>
      </c>
      <c r="D25" s="203">
        <v>7117</v>
      </c>
      <c r="E25" s="203">
        <v>7444</v>
      </c>
      <c r="F25" s="204">
        <v>4.5946325699030552</v>
      </c>
    </row>
    <row r="26" spans="1:7" ht="15.6" customHeight="1" x14ac:dyDescent="0.25">
      <c r="A26" s="202" t="s">
        <v>152</v>
      </c>
      <c r="B26" s="203">
        <v>1786</v>
      </c>
      <c r="C26" s="203">
        <v>2664</v>
      </c>
      <c r="D26" s="203">
        <v>5494</v>
      </c>
      <c r="E26" s="203">
        <v>7285</v>
      </c>
      <c r="F26" s="204">
        <v>32.599199126319633</v>
      </c>
    </row>
    <row r="27" spans="1:7" ht="15.6" customHeight="1" x14ac:dyDescent="0.25">
      <c r="A27" s="202" t="s">
        <v>173</v>
      </c>
      <c r="B27" s="203">
        <v>314</v>
      </c>
      <c r="C27" s="203">
        <v>308</v>
      </c>
      <c r="D27" s="203">
        <v>895</v>
      </c>
      <c r="E27" s="203">
        <v>751</v>
      </c>
      <c r="F27" s="204">
        <v>-16.08938547486034</v>
      </c>
    </row>
    <row r="28" spans="1:7" ht="15.6" customHeight="1" x14ac:dyDescent="0.25">
      <c r="A28" s="202" t="s">
        <v>177</v>
      </c>
      <c r="B28" s="203">
        <v>24555</v>
      </c>
      <c r="C28" s="203">
        <v>24675</v>
      </c>
      <c r="D28" s="203">
        <v>75631</v>
      </c>
      <c r="E28" s="203">
        <v>73649</v>
      </c>
      <c r="F28" s="204">
        <v>-2.620618529438985</v>
      </c>
    </row>
    <row r="29" spans="1:7" ht="15.6" customHeight="1" x14ac:dyDescent="0.25">
      <c r="A29" s="202" t="s">
        <v>178</v>
      </c>
      <c r="B29" s="203">
        <v>5489</v>
      </c>
      <c r="C29" s="203">
        <v>4589</v>
      </c>
      <c r="D29" s="203">
        <v>16254</v>
      </c>
      <c r="E29" s="203">
        <v>11652</v>
      </c>
      <c r="F29" s="204">
        <v>-28.31303063861203</v>
      </c>
    </row>
    <row r="30" spans="1:7" ht="15.6" customHeight="1" x14ac:dyDescent="0.25">
      <c r="A30" s="202" t="s">
        <v>179</v>
      </c>
      <c r="B30" s="203">
        <v>762</v>
      </c>
      <c r="C30" s="203">
        <v>696</v>
      </c>
      <c r="D30" s="203">
        <v>2194</v>
      </c>
      <c r="E30" s="203">
        <v>2185</v>
      </c>
      <c r="F30" s="204">
        <v>-0.41020966271649678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42526</v>
      </c>
      <c r="C32" s="203">
        <v>46838</v>
      </c>
      <c r="D32" s="203">
        <v>122718</v>
      </c>
      <c r="E32" s="203">
        <v>127045</v>
      </c>
      <c r="F32" s="204">
        <v>3.525970110334256</v>
      </c>
    </row>
    <row r="33" spans="1:6" ht="15.6" customHeight="1" x14ac:dyDescent="0.25">
      <c r="A33" s="202" t="s">
        <v>182</v>
      </c>
      <c r="B33" s="203">
        <v>2160</v>
      </c>
      <c r="C33" s="203">
        <v>1790</v>
      </c>
      <c r="D33" s="203">
        <v>6290</v>
      </c>
      <c r="E33" s="203">
        <v>4577</v>
      </c>
      <c r="F33" s="204">
        <v>-27.233704292527818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261154</v>
      </c>
      <c r="C35" s="91">
        <f>SUM(C7:C34)</f>
        <v>281564</v>
      </c>
      <c r="D35" s="192">
        <f>SUM(D7:D34)</f>
        <v>755792</v>
      </c>
      <c r="E35" s="192">
        <f>SUM(E7:E34)</f>
        <v>779368</v>
      </c>
      <c r="F35" s="154">
        <f>E35*100/D35-100</f>
        <v>3.1193767597434174</v>
      </c>
    </row>
    <row r="36" spans="1:6" ht="15.6" customHeight="1" x14ac:dyDescent="0.25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AC466-768F-4796-9084-ED5FACA10AF6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19"/>
      <c r="H1" s="14"/>
      <c r="I1" s="14"/>
      <c r="J1" s="14"/>
      <c r="K1" s="14"/>
      <c r="L1" s="14"/>
      <c r="M1" s="14"/>
    </row>
    <row r="2" spans="2:13" ht="18.75" x14ac:dyDescent="0.3">
      <c r="H2" s="13"/>
      <c r="I2" s="13"/>
      <c r="J2" s="13"/>
      <c r="K2" s="13"/>
      <c r="L2" s="13"/>
      <c r="M2" s="13"/>
    </row>
    <row r="5" spans="2:13" ht="15.75" x14ac:dyDescent="0.25">
      <c r="F5" s="25"/>
    </row>
    <row r="7" spans="2:13" ht="15.75" x14ac:dyDescent="0.25">
      <c r="B7" s="23"/>
      <c r="C7" s="23"/>
    </row>
    <row r="8" spans="2:13" ht="15.75" x14ac:dyDescent="0.25">
      <c r="B8" s="23"/>
      <c r="C8" s="23"/>
    </row>
    <row r="9" spans="2:13" ht="15.75" x14ac:dyDescent="0.25">
      <c r="B9" s="23"/>
      <c r="C9" s="23"/>
    </row>
    <row r="10" spans="2:13" ht="15.75" x14ac:dyDescent="0.25">
      <c r="B10" s="24"/>
      <c r="C10" s="24"/>
    </row>
    <row r="11" spans="2:13" ht="15.75" x14ac:dyDescent="0.25">
      <c r="B11" s="23"/>
      <c r="C11" s="23"/>
    </row>
    <row r="12" spans="2:13" ht="15.75" x14ac:dyDescent="0.25">
      <c r="B12" s="23"/>
      <c r="C12" s="23"/>
    </row>
    <row r="13" spans="2:13" ht="15.75" x14ac:dyDescent="0.25">
      <c r="B13" s="23"/>
      <c r="C13" s="23"/>
    </row>
    <row r="14" spans="2:13" ht="15.75" x14ac:dyDescent="0.25">
      <c r="B14" s="24"/>
      <c r="C14" s="24"/>
    </row>
    <row r="15" spans="2:13" ht="17.45" customHeight="1" x14ac:dyDescent="0.25">
      <c r="B15" s="23"/>
      <c r="C15" s="23"/>
    </row>
    <row r="16" spans="2:13" ht="16.149999999999999" customHeight="1" x14ac:dyDescent="0.5">
      <c r="B16" s="23"/>
      <c r="C16" s="26"/>
      <c r="G16" s="15"/>
    </row>
    <row r="17" spans="2:13" ht="17.45" customHeight="1" x14ac:dyDescent="0.35">
      <c r="B17" s="24"/>
      <c r="C17" s="24"/>
      <c r="G17" s="16"/>
    </row>
    <row r="18" spans="2:13" ht="15.75" x14ac:dyDescent="0.25">
      <c r="B18" s="23"/>
      <c r="C18" s="23"/>
    </row>
    <row r="19" spans="2:13" ht="15.75" x14ac:dyDescent="0.25">
      <c r="B19" s="23"/>
      <c r="C19" s="23"/>
    </row>
    <row r="20" spans="2:13" ht="15.75" x14ac:dyDescent="0.25">
      <c r="B20" s="24"/>
      <c r="C20" s="24"/>
    </row>
    <row r="21" spans="2:13" ht="15.75" x14ac:dyDescent="0.25">
      <c r="B21" s="23"/>
      <c r="C21" s="23"/>
    </row>
    <row r="22" spans="2:13" ht="15.75" x14ac:dyDescent="0.25">
      <c r="B22" s="24"/>
      <c r="C22" s="24"/>
    </row>
    <row r="23" spans="2:13" ht="15.75" x14ac:dyDescent="0.25">
      <c r="B23" s="23"/>
      <c r="C23" s="23"/>
    </row>
    <row r="24" spans="2:13" ht="15.75" x14ac:dyDescent="0.25">
      <c r="B24" s="24"/>
      <c r="C24" s="24"/>
    </row>
    <row r="25" spans="2:13" ht="15.75" x14ac:dyDescent="0.25">
      <c r="B25" s="24"/>
      <c r="C25" s="24"/>
    </row>
    <row r="26" spans="2:13" ht="15.75" x14ac:dyDescent="0.25">
      <c r="B26" s="24"/>
      <c r="C26" s="24"/>
    </row>
    <row r="27" spans="2:13" ht="15.75" x14ac:dyDescent="0.25">
      <c r="B27" s="24"/>
      <c r="C27" s="24"/>
    </row>
    <row r="28" spans="2:13" ht="15.75" x14ac:dyDescent="0.25">
      <c r="B28" s="23"/>
      <c r="C28" s="23"/>
    </row>
    <row r="29" spans="2:13" ht="15.75" x14ac:dyDescent="0.25">
      <c r="B29" s="24"/>
      <c r="C29" s="24"/>
      <c r="M29" s="22"/>
    </row>
    <row r="30" spans="2:13" ht="15.75" x14ac:dyDescent="0.25">
      <c r="B30" s="23"/>
      <c r="C30" s="23"/>
    </row>
    <row r="31" spans="2:13" ht="15.75" x14ac:dyDescent="0.25">
      <c r="B31" s="23"/>
      <c r="C31" s="23"/>
    </row>
    <row r="32" spans="2:13" ht="15.75" x14ac:dyDescent="0.25">
      <c r="B32" s="23"/>
      <c r="C32" s="23"/>
    </row>
    <row r="33" spans="2:3" ht="15.75" x14ac:dyDescent="0.25">
      <c r="B33" s="24"/>
      <c r="C33" s="24"/>
    </row>
    <row r="34" spans="2:3" ht="15.75" x14ac:dyDescent="0.25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B2AB2-98B4-448D-B03C-5D31A4AF8F34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2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16248.5</v>
      </c>
      <c r="C8" s="203">
        <v>16883.75</v>
      </c>
      <c r="D8" s="203">
        <v>41122</v>
      </c>
      <c r="E8" s="203">
        <v>49107</v>
      </c>
      <c r="F8" s="204">
        <v>19.417829872087939</v>
      </c>
      <c r="G8" s="20"/>
    </row>
    <row r="9" spans="1:14" ht="15.6" customHeight="1" x14ac:dyDescent="0.25">
      <c r="A9" s="202" t="s">
        <v>8</v>
      </c>
      <c r="B9" s="203">
        <v>1005</v>
      </c>
      <c r="C9" s="203">
        <v>1275</v>
      </c>
      <c r="D9" s="203">
        <v>3176.75</v>
      </c>
      <c r="E9" s="203">
        <v>4562</v>
      </c>
      <c r="F9" s="204">
        <v>43.605886519241352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398562</v>
      </c>
      <c r="C11" s="203">
        <v>358890</v>
      </c>
      <c r="D11" s="203">
        <v>1173914</v>
      </c>
      <c r="E11" s="203">
        <v>1049677</v>
      </c>
      <c r="F11" s="204">
        <v>-10.583143228549959</v>
      </c>
    </row>
    <row r="12" spans="1:14" ht="15.6" customHeight="1" x14ac:dyDescent="0.25">
      <c r="A12" s="202" t="s">
        <v>6</v>
      </c>
      <c r="B12" s="203">
        <v>19319.75</v>
      </c>
      <c r="C12" s="203">
        <v>16863.25</v>
      </c>
      <c r="D12" s="203">
        <v>51942.75</v>
      </c>
      <c r="E12" s="203">
        <v>52175</v>
      </c>
      <c r="F12" s="204">
        <v>0.44712688488769459</v>
      </c>
    </row>
    <row r="13" spans="1:14" ht="15.6" customHeight="1" x14ac:dyDescent="0.25">
      <c r="A13" s="202" t="s">
        <v>175</v>
      </c>
      <c r="B13" s="203">
        <v>6801</v>
      </c>
      <c r="C13" s="203">
        <v>6167</v>
      </c>
      <c r="D13" s="203">
        <v>19557</v>
      </c>
      <c r="E13" s="203">
        <v>18411</v>
      </c>
      <c r="F13" s="204">
        <v>-5.8597944470010788</v>
      </c>
    </row>
    <row r="14" spans="1:14" ht="15.6" customHeight="1" x14ac:dyDescent="0.25">
      <c r="A14" s="202" t="s">
        <v>148</v>
      </c>
      <c r="B14" s="203">
        <v>348653.5</v>
      </c>
      <c r="C14" s="203">
        <v>336989.5</v>
      </c>
      <c r="D14" s="203">
        <v>952547.75</v>
      </c>
      <c r="E14" s="203">
        <v>935799.5</v>
      </c>
      <c r="F14" s="204">
        <v>-1.758258313034702</v>
      </c>
    </row>
    <row r="15" spans="1:14" ht="15.6" customHeight="1" x14ac:dyDescent="0.25">
      <c r="A15" s="202" t="s">
        <v>145</v>
      </c>
      <c r="B15" s="203">
        <v>42956.25</v>
      </c>
      <c r="C15" s="203">
        <v>35861.5</v>
      </c>
      <c r="D15" s="203">
        <v>113757.25</v>
      </c>
      <c r="E15" s="203">
        <v>101951.75</v>
      </c>
      <c r="F15" s="204">
        <v>-10.3778000962576</v>
      </c>
    </row>
    <row r="16" spans="1:14" ht="15.6" customHeight="1" x14ac:dyDescent="0.5">
      <c r="A16" s="202" t="s">
        <v>144</v>
      </c>
      <c r="B16" s="203">
        <v>5511</v>
      </c>
      <c r="C16" s="203">
        <v>3950</v>
      </c>
      <c r="D16" s="203">
        <v>11518</v>
      </c>
      <c r="E16" s="203">
        <v>10875</v>
      </c>
      <c r="F16" s="204">
        <v>-5.5825664177808676</v>
      </c>
      <c r="G16" s="15"/>
    </row>
    <row r="17" spans="1:7" ht="15.6" customHeight="1" x14ac:dyDescent="0.35">
      <c r="A17" s="202" t="s">
        <v>150</v>
      </c>
      <c r="B17" s="203">
        <v>6859</v>
      </c>
      <c r="C17" s="203">
        <v>8897</v>
      </c>
      <c r="D17" s="203">
        <v>17111.25</v>
      </c>
      <c r="E17" s="203">
        <v>23385</v>
      </c>
      <c r="F17" s="204">
        <v>36.664475126013599</v>
      </c>
      <c r="G17" s="16"/>
    </row>
    <row r="18" spans="1:7" ht="15.6" customHeight="1" x14ac:dyDescent="0.25">
      <c r="A18" s="202" t="s">
        <v>147</v>
      </c>
      <c r="B18" s="203">
        <v>433</v>
      </c>
      <c r="C18" s="203">
        <v>463</v>
      </c>
      <c r="D18" s="203">
        <v>1384</v>
      </c>
      <c r="E18" s="203">
        <v>1375</v>
      </c>
      <c r="F18" s="204">
        <v>-0.65028901734103783</v>
      </c>
    </row>
    <row r="19" spans="1:7" ht="15.6" customHeight="1" x14ac:dyDescent="0.25">
      <c r="A19" s="202" t="s">
        <v>143</v>
      </c>
      <c r="B19" s="203">
        <v>1085</v>
      </c>
      <c r="C19" s="203">
        <v>1816.75</v>
      </c>
      <c r="D19" s="203">
        <v>2849.5</v>
      </c>
      <c r="E19" s="203">
        <v>4008.25</v>
      </c>
      <c r="F19" s="204">
        <v>40.665028952447777</v>
      </c>
    </row>
    <row r="20" spans="1:7" ht="15.6" customHeight="1" x14ac:dyDescent="0.25">
      <c r="A20" s="202" t="s">
        <v>142</v>
      </c>
      <c r="B20" s="203">
        <v>8252</v>
      </c>
      <c r="C20" s="203">
        <v>5763</v>
      </c>
      <c r="D20" s="203">
        <v>18507</v>
      </c>
      <c r="E20" s="203">
        <v>16573</v>
      </c>
      <c r="F20" s="204">
        <v>-10.450099962176481</v>
      </c>
    </row>
    <row r="21" spans="1:7" ht="15.6" customHeight="1" x14ac:dyDescent="0.25">
      <c r="A21" s="202" t="s">
        <v>149</v>
      </c>
      <c r="B21" s="203">
        <v>10381.5</v>
      </c>
      <c r="C21" s="203">
        <v>8603</v>
      </c>
      <c r="D21" s="203">
        <v>27583</v>
      </c>
      <c r="E21" s="203">
        <v>26259.5</v>
      </c>
      <c r="F21" s="204">
        <v>-4.798245296015665</v>
      </c>
    </row>
    <row r="22" spans="1:7" ht="15.6" customHeight="1" x14ac:dyDescent="0.25">
      <c r="A22" s="202" t="s">
        <v>146</v>
      </c>
      <c r="B22" s="203">
        <v>117302</v>
      </c>
      <c r="C22" s="203">
        <v>118999</v>
      </c>
      <c r="D22" s="203">
        <v>329574</v>
      </c>
      <c r="E22" s="203">
        <v>354354</v>
      </c>
      <c r="F22" s="204">
        <v>7.5187969924811986</v>
      </c>
    </row>
    <row r="23" spans="1:7" ht="15.6" customHeight="1" x14ac:dyDescent="0.25">
      <c r="A23" s="202" t="s">
        <v>165</v>
      </c>
      <c r="B23" s="203">
        <v>13747</v>
      </c>
      <c r="C23" s="203">
        <v>35021.75</v>
      </c>
      <c r="D23" s="203">
        <v>17334</v>
      </c>
      <c r="E23" s="203">
        <v>76185</v>
      </c>
      <c r="F23" s="204">
        <v>339.51194184839039</v>
      </c>
    </row>
    <row r="24" spans="1:7" ht="15.6" customHeight="1" x14ac:dyDescent="0.25">
      <c r="A24" s="202" t="s">
        <v>141</v>
      </c>
      <c r="B24" s="203">
        <v>3943.25</v>
      </c>
      <c r="C24" s="203">
        <v>3630.75</v>
      </c>
      <c r="D24" s="203">
        <v>10609.5</v>
      </c>
      <c r="E24" s="203">
        <v>10525</v>
      </c>
      <c r="F24" s="204">
        <v>-0.79645600640934333</v>
      </c>
    </row>
    <row r="25" spans="1:7" ht="15.6" customHeight="1" x14ac:dyDescent="0.25">
      <c r="A25" s="202" t="s">
        <v>140</v>
      </c>
      <c r="B25" s="203">
        <v>426</v>
      </c>
      <c r="C25" s="203">
        <v>378.5</v>
      </c>
      <c r="D25" s="203">
        <v>1381.5</v>
      </c>
      <c r="E25" s="203">
        <v>1199.5</v>
      </c>
      <c r="F25" s="204">
        <v>-13.17408613825552</v>
      </c>
    </row>
    <row r="26" spans="1:7" ht="15.6" customHeight="1" x14ac:dyDescent="0.25">
      <c r="A26" s="202" t="s">
        <v>152</v>
      </c>
      <c r="B26" s="203">
        <v>34</v>
      </c>
      <c r="C26" s="203">
        <v>42</v>
      </c>
      <c r="D26" s="203">
        <v>97.5</v>
      </c>
      <c r="E26" s="203">
        <v>48</v>
      </c>
      <c r="F26" s="204">
        <v>-50.769230769230766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37506</v>
      </c>
      <c r="C28" s="203">
        <v>49663</v>
      </c>
      <c r="D28" s="203">
        <v>117354</v>
      </c>
      <c r="E28" s="203">
        <v>143458</v>
      </c>
      <c r="F28" s="204">
        <v>22.24380932903864</v>
      </c>
    </row>
    <row r="29" spans="1:7" ht="15.6" customHeight="1" x14ac:dyDescent="0.25">
      <c r="A29" s="202" t="s">
        <v>178</v>
      </c>
      <c r="B29" s="203">
        <v>11620.25</v>
      </c>
      <c r="C29" s="203">
        <v>15860</v>
      </c>
      <c r="D29" s="203">
        <v>30632.75</v>
      </c>
      <c r="E29" s="203">
        <v>38222.25</v>
      </c>
      <c r="F29" s="204">
        <v>24.775771029372169</v>
      </c>
    </row>
    <row r="30" spans="1:7" ht="15.6" customHeight="1" x14ac:dyDescent="0.25">
      <c r="A30" s="202" t="s">
        <v>179</v>
      </c>
      <c r="B30" s="203">
        <v>12652</v>
      </c>
      <c r="C30" s="203">
        <v>12511.5</v>
      </c>
      <c r="D30" s="203">
        <v>36389.75</v>
      </c>
      <c r="E30" s="203">
        <v>37484.75</v>
      </c>
      <c r="F30" s="204">
        <v>3.0090890978915752</v>
      </c>
    </row>
    <row r="31" spans="1:7" ht="15.6" customHeight="1" x14ac:dyDescent="0.25">
      <c r="A31" s="202" t="s">
        <v>180</v>
      </c>
      <c r="B31" s="203">
        <v>1240</v>
      </c>
      <c r="C31" s="203">
        <v>1413</v>
      </c>
      <c r="D31" s="203">
        <v>2852</v>
      </c>
      <c r="E31" s="203">
        <v>3548</v>
      </c>
      <c r="F31" s="204">
        <v>24.4039270687237</v>
      </c>
    </row>
    <row r="32" spans="1:7" ht="15.6" customHeight="1" x14ac:dyDescent="0.25">
      <c r="A32" s="202" t="s">
        <v>181</v>
      </c>
      <c r="B32" s="203">
        <v>462470</v>
      </c>
      <c r="C32" s="203">
        <v>430171</v>
      </c>
      <c r="D32" s="203">
        <v>1253102</v>
      </c>
      <c r="E32" s="203">
        <v>1291507</v>
      </c>
      <c r="F32" s="204">
        <v>3.0647944062015711</v>
      </c>
    </row>
    <row r="33" spans="1:6" ht="15.6" customHeight="1" x14ac:dyDescent="0.25">
      <c r="A33" s="202" t="s">
        <v>182</v>
      </c>
      <c r="B33" s="203">
        <v>22605</v>
      </c>
      <c r="C33" s="203">
        <v>25844</v>
      </c>
      <c r="D33" s="203">
        <v>59958</v>
      </c>
      <c r="E33" s="203">
        <v>68504</v>
      </c>
      <c r="F33" s="204">
        <v>14.25331065078889</v>
      </c>
    </row>
    <row r="34" spans="1:6" ht="15.6" customHeight="1" x14ac:dyDescent="0.25">
      <c r="A34" s="202" t="s">
        <v>183</v>
      </c>
      <c r="B34" s="203">
        <v>2640.25</v>
      </c>
      <c r="C34" s="203">
        <v>2757</v>
      </c>
      <c r="D34" s="203">
        <v>8274</v>
      </c>
      <c r="E34" s="203">
        <v>7801.25</v>
      </c>
      <c r="F34" s="204">
        <v>-5.7136814116509527</v>
      </c>
    </row>
    <row r="35" spans="1:6" ht="15.6" customHeight="1" x14ac:dyDescent="0.25">
      <c r="A35" s="170" t="s">
        <v>153</v>
      </c>
      <c r="B35" s="90">
        <f>SUM(B7:B34)</f>
        <v>1552253.25</v>
      </c>
      <c r="C35" s="91">
        <f>SUM(C7:C34)</f>
        <v>1498714.25</v>
      </c>
      <c r="D35" s="90">
        <f>SUM(D7:D34)</f>
        <v>4302529.25</v>
      </c>
      <c r="E35" s="192">
        <f>SUM(E7:E34)</f>
        <v>4326997.75</v>
      </c>
      <c r="F35" s="154">
        <f>E35*100/D35-100</f>
        <v>0.56870037548263497</v>
      </c>
    </row>
    <row r="36" spans="1:6" ht="15.6" customHeight="1" x14ac:dyDescent="0.25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59E8A-2BA8-4A71-AE35-92F0A0510E58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203</v>
      </c>
      <c r="C8" s="203">
        <v>0</v>
      </c>
      <c r="D8" s="203">
        <v>297</v>
      </c>
      <c r="E8" s="203">
        <v>530</v>
      </c>
      <c r="F8" s="204">
        <v>78.451178451178464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8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347111</v>
      </c>
      <c r="C11" s="203">
        <v>310717</v>
      </c>
      <c r="D11" s="203">
        <v>995926</v>
      </c>
      <c r="E11" s="203">
        <v>906684</v>
      </c>
      <c r="F11" s="204">
        <v>-8.9607059159013858</v>
      </c>
    </row>
    <row r="12" spans="1:14" ht="15.6" customHeight="1" x14ac:dyDescent="0.25">
      <c r="A12" s="202" t="s">
        <v>6</v>
      </c>
      <c r="B12" s="203">
        <v>1849.75</v>
      </c>
      <c r="C12" s="203">
        <v>1516.75</v>
      </c>
      <c r="D12" s="203">
        <v>4755</v>
      </c>
      <c r="E12" s="203">
        <v>4455.5</v>
      </c>
      <c r="F12" s="204">
        <v>-6.2986330178759147</v>
      </c>
    </row>
    <row r="13" spans="1:14" ht="15.6" customHeight="1" x14ac:dyDescent="0.25">
      <c r="A13" s="202" t="s">
        <v>175</v>
      </c>
      <c r="B13" s="203">
        <v>0</v>
      </c>
      <c r="C13" s="203">
        <v>2</v>
      </c>
      <c r="D13" s="203">
        <v>0</v>
      </c>
      <c r="E13" s="203">
        <v>6</v>
      </c>
      <c r="F13" s="204" t="s">
        <v>151</v>
      </c>
    </row>
    <row r="14" spans="1:14" ht="15.6" customHeight="1" x14ac:dyDescent="0.25">
      <c r="A14" s="202" t="s">
        <v>148</v>
      </c>
      <c r="B14" s="203">
        <v>159028.5</v>
      </c>
      <c r="C14" s="203">
        <v>144284.5</v>
      </c>
      <c r="D14" s="203">
        <v>451732.5</v>
      </c>
      <c r="E14" s="203">
        <v>388024</v>
      </c>
      <c r="F14" s="204">
        <v>-14.10314732723459</v>
      </c>
    </row>
    <row r="15" spans="1:14" ht="15.6" customHeight="1" x14ac:dyDescent="0.25">
      <c r="A15" s="202" t="s">
        <v>145</v>
      </c>
      <c r="B15" s="203">
        <v>154.75</v>
      </c>
      <c r="C15" s="203">
        <v>165.75</v>
      </c>
      <c r="D15" s="203">
        <v>967.5</v>
      </c>
      <c r="E15" s="203">
        <v>1008.5</v>
      </c>
      <c r="F15" s="204">
        <v>4.2377260981912173</v>
      </c>
    </row>
    <row r="16" spans="1:14" ht="15.6" customHeight="1" x14ac:dyDescent="0.5">
      <c r="A16" s="202" t="s">
        <v>144</v>
      </c>
      <c r="B16" s="203">
        <v>0</v>
      </c>
      <c r="C16" s="203">
        <v>60</v>
      </c>
      <c r="D16" s="203">
        <v>0</v>
      </c>
      <c r="E16" s="203">
        <v>446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146</v>
      </c>
      <c r="C17" s="203">
        <v>1690.25</v>
      </c>
      <c r="D17" s="203">
        <v>296</v>
      </c>
      <c r="E17" s="203">
        <v>3386</v>
      </c>
      <c r="F17" s="204">
        <v>1043.918918918919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49.5</v>
      </c>
      <c r="C19" s="203">
        <v>56</v>
      </c>
      <c r="D19" s="203">
        <v>88.25</v>
      </c>
      <c r="E19" s="203">
        <v>172.25</v>
      </c>
      <c r="F19" s="204">
        <v>95.184135977337121</v>
      </c>
    </row>
    <row r="20" spans="1:7" ht="15.6" customHeight="1" x14ac:dyDescent="0.25">
      <c r="A20" s="202" t="s">
        <v>142</v>
      </c>
      <c r="B20" s="203">
        <v>0</v>
      </c>
      <c r="C20" s="203">
        <v>12</v>
      </c>
      <c r="D20" s="203">
        <v>4</v>
      </c>
      <c r="E20" s="203">
        <v>17</v>
      </c>
      <c r="F20" s="204">
        <v>325</v>
      </c>
    </row>
    <row r="21" spans="1:7" ht="15.6" customHeight="1" x14ac:dyDescent="0.25">
      <c r="A21" s="202" t="s">
        <v>149</v>
      </c>
      <c r="B21" s="203">
        <v>1331.25</v>
      </c>
      <c r="C21" s="203">
        <v>880.75</v>
      </c>
      <c r="D21" s="203">
        <v>3428.25</v>
      </c>
      <c r="E21" s="203">
        <v>2411</v>
      </c>
      <c r="F21" s="204">
        <v>-29.672573470429519</v>
      </c>
    </row>
    <row r="22" spans="1:7" ht="15.6" customHeight="1" x14ac:dyDescent="0.25">
      <c r="A22" s="202" t="s">
        <v>146</v>
      </c>
      <c r="B22" s="203">
        <v>66371</v>
      </c>
      <c r="C22" s="203">
        <v>70111</v>
      </c>
      <c r="D22" s="203">
        <v>184067</v>
      </c>
      <c r="E22" s="203">
        <v>207206</v>
      </c>
      <c r="F22" s="204">
        <v>12.57096600694312</v>
      </c>
    </row>
    <row r="23" spans="1:7" ht="15.6" customHeight="1" x14ac:dyDescent="0.25">
      <c r="A23" s="202" t="s">
        <v>165</v>
      </c>
      <c r="B23" s="203">
        <v>11449</v>
      </c>
      <c r="C23" s="203">
        <v>32652.25</v>
      </c>
      <c r="D23" s="203">
        <v>11452</v>
      </c>
      <c r="E23" s="203">
        <v>70197.5</v>
      </c>
      <c r="F23" s="204">
        <v>512.97153335661892</v>
      </c>
    </row>
    <row r="24" spans="1:7" ht="15.6" customHeight="1" x14ac:dyDescent="0.25">
      <c r="A24" s="202" t="s">
        <v>141</v>
      </c>
      <c r="B24" s="203">
        <v>11</v>
      </c>
      <c r="C24" s="203">
        <v>4</v>
      </c>
      <c r="D24" s="203">
        <v>12</v>
      </c>
      <c r="E24" s="203">
        <v>5</v>
      </c>
      <c r="F24" s="204">
        <v>-58.333333333333343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1796</v>
      </c>
      <c r="C28" s="203">
        <v>11029</v>
      </c>
      <c r="D28" s="203">
        <v>8289</v>
      </c>
      <c r="E28" s="203">
        <v>32747</v>
      </c>
      <c r="F28" s="204">
        <v>295.06574978887681</v>
      </c>
    </row>
    <row r="29" spans="1:7" ht="15.6" customHeight="1" x14ac:dyDescent="0.25">
      <c r="A29" s="202" t="s">
        <v>178</v>
      </c>
      <c r="B29" s="203">
        <v>1683.25</v>
      </c>
      <c r="C29" s="203">
        <v>2069.5</v>
      </c>
      <c r="D29" s="203">
        <v>5192</v>
      </c>
      <c r="E29" s="203">
        <v>5729.25</v>
      </c>
      <c r="F29" s="204">
        <v>10.347650231124801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234273</v>
      </c>
      <c r="C32" s="203">
        <v>188954</v>
      </c>
      <c r="D32" s="203">
        <v>634110</v>
      </c>
      <c r="E32" s="203">
        <v>586158</v>
      </c>
      <c r="F32" s="204">
        <v>-7.5620949046695358</v>
      </c>
    </row>
    <row r="33" spans="1:6" ht="15.6" customHeight="1" x14ac:dyDescent="0.25">
      <c r="A33" s="202" t="s">
        <v>182</v>
      </c>
      <c r="B33" s="203">
        <v>3820</v>
      </c>
      <c r="C33" s="203">
        <v>2247</v>
      </c>
      <c r="D33" s="203">
        <v>7526</v>
      </c>
      <c r="E33" s="203">
        <v>4988</v>
      </c>
      <c r="F33" s="204">
        <v>-33.723093276640981</v>
      </c>
    </row>
    <row r="34" spans="1:6" ht="15.6" customHeight="1" x14ac:dyDescent="0.25">
      <c r="A34" s="202" t="s">
        <v>183</v>
      </c>
      <c r="B34" s="203">
        <v>33.25</v>
      </c>
      <c r="C34" s="203">
        <v>2</v>
      </c>
      <c r="D34" s="203">
        <v>41.25</v>
      </c>
      <c r="E34" s="203">
        <v>2</v>
      </c>
      <c r="F34" s="204">
        <v>-95.151515151515156</v>
      </c>
    </row>
    <row r="35" spans="1:6" ht="15.6" customHeight="1" x14ac:dyDescent="0.25">
      <c r="A35" s="170" t="s">
        <v>153</v>
      </c>
      <c r="B35" s="90">
        <f>SUM(B7:B34)</f>
        <v>829310.25</v>
      </c>
      <c r="C35" s="91">
        <f>SUM(C7:C34)</f>
        <v>766453.75</v>
      </c>
      <c r="D35" s="192">
        <f>SUM(D7:D34)</f>
        <v>2308183.75</v>
      </c>
      <c r="E35" s="92">
        <f>SUM(E7:E34)</f>
        <v>2214181</v>
      </c>
      <c r="F35" s="154">
        <f>E35*100/D35-100</f>
        <v>-4.0725852090415202</v>
      </c>
    </row>
    <row r="36" spans="1:6" ht="15.6" customHeight="1" x14ac:dyDescent="0.25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3143-A283-41F8-A875-92907BF3FEB9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14074.5</v>
      </c>
      <c r="C8" s="203">
        <v>14801</v>
      </c>
      <c r="D8" s="203">
        <v>34779.5</v>
      </c>
      <c r="E8" s="203">
        <v>39718.25</v>
      </c>
      <c r="F8" s="204">
        <v>14.20017539067554</v>
      </c>
      <c r="G8" s="20"/>
    </row>
    <row r="9" spans="1:14" ht="15.6" customHeight="1" x14ac:dyDescent="0.25">
      <c r="A9" s="202" t="s">
        <v>8</v>
      </c>
      <c r="B9" s="203">
        <v>227</v>
      </c>
      <c r="C9" s="203">
        <v>253</v>
      </c>
      <c r="D9" s="203">
        <v>917.75</v>
      </c>
      <c r="E9" s="203">
        <v>976</v>
      </c>
      <c r="F9" s="204">
        <v>6.3470444020702814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14692</v>
      </c>
      <c r="C12" s="203">
        <v>13105.25</v>
      </c>
      <c r="D12" s="203">
        <v>39770.25</v>
      </c>
      <c r="E12" s="203">
        <v>40821.25</v>
      </c>
      <c r="F12" s="204">
        <v>2.642678886856388</v>
      </c>
    </row>
    <row r="13" spans="1:14" ht="15.6" customHeight="1" x14ac:dyDescent="0.25">
      <c r="A13" s="202" t="s">
        <v>175</v>
      </c>
      <c r="B13" s="203">
        <v>6801</v>
      </c>
      <c r="C13" s="203">
        <v>6157</v>
      </c>
      <c r="D13" s="203">
        <v>19557</v>
      </c>
      <c r="E13" s="203">
        <v>18381</v>
      </c>
      <c r="F13" s="204">
        <v>-6.0131922073937716</v>
      </c>
    </row>
    <row r="14" spans="1:14" ht="15.6" customHeight="1" x14ac:dyDescent="0.25">
      <c r="A14" s="202" t="s">
        <v>148</v>
      </c>
      <c r="B14" s="203">
        <v>19535</v>
      </c>
      <c r="C14" s="203">
        <v>18627</v>
      </c>
      <c r="D14" s="203">
        <v>54742.25</v>
      </c>
      <c r="E14" s="203">
        <v>54440</v>
      </c>
      <c r="F14" s="204">
        <v>-0.55213295032629617</v>
      </c>
    </row>
    <row r="15" spans="1:14" ht="15.6" customHeight="1" x14ac:dyDescent="0.25">
      <c r="A15" s="202" t="s">
        <v>145</v>
      </c>
      <c r="B15" s="203">
        <v>1780</v>
      </c>
      <c r="C15" s="203">
        <v>1434.75</v>
      </c>
      <c r="D15" s="203">
        <v>4790.75</v>
      </c>
      <c r="E15" s="203">
        <v>4473.75</v>
      </c>
      <c r="F15" s="204">
        <v>-6.6169180190993027</v>
      </c>
    </row>
    <row r="16" spans="1:14" ht="15.6" customHeight="1" x14ac:dyDescent="0.5">
      <c r="A16" s="202" t="s">
        <v>144</v>
      </c>
      <c r="B16" s="203">
        <v>1435</v>
      </c>
      <c r="C16" s="203">
        <v>525</v>
      </c>
      <c r="D16" s="203">
        <v>2885</v>
      </c>
      <c r="E16" s="203">
        <v>2088</v>
      </c>
      <c r="F16" s="204">
        <v>-27.625649913344891</v>
      </c>
      <c r="G16" s="15"/>
    </row>
    <row r="17" spans="1:7" ht="15.6" customHeight="1" x14ac:dyDescent="0.35">
      <c r="A17" s="202" t="s">
        <v>150</v>
      </c>
      <c r="B17" s="203">
        <v>688</v>
      </c>
      <c r="C17" s="203">
        <v>855.5</v>
      </c>
      <c r="D17" s="203">
        <v>1666.75</v>
      </c>
      <c r="E17" s="203">
        <v>1387.5</v>
      </c>
      <c r="F17" s="204">
        <v>-16.754162291885411</v>
      </c>
      <c r="G17" s="16"/>
    </row>
    <row r="18" spans="1:7" ht="15.6" customHeight="1" x14ac:dyDescent="0.25">
      <c r="A18" s="202" t="s">
        <v>147</v>
      </c>
      <c r="B18" s="203">
        <v>422</v>
      </c>
      <c r="C18" s="203">
        <v>453</v>
      </c>
      <c r="D18" s="203">
        <v>1327</v>
      </c>
      <c r="E18" s="203">
        <v>1340</v>
      </c>
      <c r="F18" s="204">
        <v>0.97965335342878745</v>
      </c>
    </row>
    <row r="19" spans="1:7" ht="15.6" customHeight="1" x14ac:dyDescent="0.25">
      <c r="A19" s="202" t="s">
        <v>143</v>
      </c>
      <c r="B19" s="203">
        <v>138.25</v>
      </c>
      <c r="C19" s="203">
        <v>645.25</v>
      </c>
      <c r="D19" s="203">
        <v>433.25</v>
      </c>
      <c r="E19" s="203">
        <v>1099</v>
      </c>
      <c r="F19" s="204">
        <v>153.66416618580499</v>
      </c>
    </row>
    <row r="20" spans="1:7" ht="15.6" customHeight="1" x14ac:dyDescent="0.25">
      <c r="A20" s="202" t="s">
        <v>142</v>
      </c>
      <c r="B20" s="203">
        <v>884</v>
      </c>
      <c r="C20" s="203">
        <v>1048</v>
      </c>
      <c r="D20" s="203">
        <v>1852</v>
      </c>
      <c r="E20" s="203">
        <v>2841</v>
      </c>
      <c r="F20" s="204">
        <v>53.401727861771057</v>
      </c>
    </row>
    <row r="21" spans="1:7" ht="15.6" customHeight="1" x14ac:dyDescent="0.25">
      <c r="A21" s="202" t="s">
        <v>149</v>
      </c>
      <c r="B21" s="203">
        <v>7995.5</v>
      </c>
      <c r="C21" s="203">
        <v>6908.5</v>
      </c>
      <c r="D21" s="203">
        <v>21290.25</v>
      </c>
      <c r="E21" s="203">
        <v>21431</v>
      </c>
      <c r="F21" s="204">
        <v>0.66110073860100727</v>
      </c>
    </row>
    <row r="22" spans="1:7" ht="15.6" customHeight="1" x14ac:dyDescent="0.25">
      <c r="A22" s="202" t="s">
        <v>146</v>
      </c>
      <c r="B22" s="203">
        <v>44195</v>
      </c>
      <c r="C22" s="203">
        <v>42175</v>
      </c>
      <c r="D22" s="203">
        <v>126136</v>
      </c>
      <c r="E22" s="203">
        <v>126611</v>
      </c>
      <c r="F22" s="204">
        <v>0.37657766220587519</v>
      </c>
    </row>
    <row r="23" spans="1:7" ht="15.6" customHeight="1" x14ac:dyDescent="0.25">
      <c r="A23" s="202" t="s">
        <v>165</v>
      </c>
      <c r="B23" s="203">
        <v>519</v>
      </c>
      <c r="C23" s="203">
        <v>677.5</v>
      </c>
      <c r="D23" s="203">
        <v>1652</v>
      </c>
      <c r="E23" s="203">
        <v>1848</v>
      </c>
      <c r="F23" s="204">
        <v>11.86440677966101</v>
      </c>
    </row>
    <row r="24" spans="1:7" ht="15.6" customHeight="1" x14ac:dyDescent="0.25">
      <c r="A24" s="202" t="s">
        <v>141</v>
      </c>
      <c r="B24" s="203">
        <v>191.25</v>
      </c>
      <c r="C24" s="203">
        <v>1066</v>
      </c>
      <c r="D24" s="203">
        <v>551</v>
      </c>
      <c r="E24" s="203">
        <v>2247.5</v>
      </c>
      <c r="F24" s="204">
        <v>307.89473684210532</v>
      </c>
    </row>
    <row r="25" spans="1:7" ht="15.6" customHeight="1" x14ac:dyDescent="0.25">
      <c r="A25" s="202" t="s">
        <v>140</v>
      </c>
      <c r="B25" s="203">
        <v>422</v>
      </c>
      <c r="C25" s="203">
        <v>378.5</v>
      </c>
      <c r="D25" s="203">
        <v>1373.5</v>
      </c>
      <c r="E25" s="203">
        <v>1199.5</v>
      </c>
      <c r="F25" s="204">
        <v>-12.668365489625049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32292</v>
      </c>
      <c r="C28" s="203">
        <v>32810</v>
      </c>
      <c r="D28" s="203">
        <v>95833</v>
      </c>
      <c r="E28" s="203">
        <v>95756</v>
      </c>
      <c r="F28" s="204">
        <v>-8.0348105558627481E-2</v>
      </c>
    </row>
    <row r="29" spans="1:7" ht="15.6" customHeight="1" x14ac:dyDescent="0.25">
      <c r="A29" s="202" t="s">
        <v>178</v>
      </c>
      <c r="B29" s="203">
        <v>2807</v>
      </c>
      <c r="C29" s="203">
        <v>1998.25</v>
      </c>
      <c r="D29" s="203">
        <v>6583</v>
      </c>
      <c r="E29" s="203">
        <v>5670.75</v>
      </c>
      <c r="F29" s="204">
        <v>-13.85766367917363</v>
      </c>
    </row>
    <row r="30" spans="1:7" ht="15.6" customHeight="1" x14ac:dyDescent="0.25">
      <c r="A30" s="202" t="s">
        <v>179</v>
      </c>
      <c r="B30" s="203">
        <v>12561</v>
      </c>
      <c r="C30" s="203">
        <v>12305.25</v>
      </c>
      <c r="D30" s="203">
        <v>36082.75</v>
      </c>
      <c r="E30" s="203">
        <v>37043.5</v>
      </c>
      <c r="F30" s="204">
        <v>2.6626296499019588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18885</v>
      </c>
      <c r="C32" s="203">
        <v>18826</v>
      </c>
      <c r="D32" s="203">
        <v>48696</v>
      </c>
      <c r="E32" s="203">
        <v>51972</v>
      </c>
      <c r="F32" s="204">
        <v>6.7274519467718079</v>
      </c>
    </row>
    <row r="33" spans="1:6" ht="15.6" customHeight="1" x14ac:dyDescent="0.25">
      <c r="A33" s="202" t="s">
        <v>182</v>
      </c>
      <c r="B33" s="203">
        <v>778</v>
      </c>
      <c r="C33" s="203">
        <v>986</v>
      </c>
      <c r="D33" s="203">
        <v>3713</v>
      </c>
      <c r="E33" s="203">
        <v>2953</v>
      </c>
      <c r="F33" s="204">
        <v>-20.468623754376509</v>
      </c>
    </row>
    <row r="34" spans="1:6" ht="15.6" customHeight="1" x14ac:dyDescent="0.25">
      <c r="A34" s="202" t="s">
        <v>183</v>
      </c>
      <c r="B34" s="203">
        <v>2425.5</v>
      </c>
      <c r="C34" s="203">
        <v>2377.5</v>
      </c>
      <c r="D34" s="203">
        <v>7072.75</v>
      </c>
      <c r="E34" s="203">
        <v>6695</v>
      </c>
      <c r="F34" s="204">
        <v>-5.3409211409989013</v>
      </c>
    </row>
    <row r="35" spans="1:6" ht="15.6" customHeight="1" x14ac:dyDescent="0.25">
      <c r="A35" s="170" t="s">
        <v>153</v>
      </c>
      <c r="B35" s="90">
        <f>SUM(B7:B34)</f>
        <v>183748</v>
      </c>
      <c r="C35" s="91">
        <f>SUM(C7:C34)</f>
        <v>178413.25</v>
      </c>
      <c r="D35" s="90">
        <f>SUM(D7:D34)</f>
        <v>511704.75</v>
      </c>
      <c r="E35" s="192">
        <f>SUM(E7:E34)</f>
        <v>520993</v>
      </c>
      <c r="F35" s="191">
        <f>E35*100/D35-100</f>
        <v>1.8151580574540276</v>
      </c>
    </row>
    <row r="36" spans="1:6" ht="15.6" customHeight="1" x14ac:dyDescent="0.25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595F7-3154-4F8D-8B50-58F9623CF5A4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2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1971</v>
      </c>
      <c r="C8" s="203">
        <v>2082.75</v>
      </c>
      <c r="D8" s="203">
        <v>6045.5</v>
      </c>
      <c r="E8" s="203">
        <v>8858.75</v>
      </c>
      <c r="F8" s="204">
        <v>46.534612521710358</v>
      </c>
      <c r="G8" s="20"/>
    </row>
    <row r="9" spans="1:14" ht="15.6" customHeight="1" x14ac:dyDescent="0.25">
      <c r="A9" s="202" t="s">
        <v>8</v>
      </c>
      <c r="B9" s="203">
        <v>778</v>
      </c>
      <c r="C9" s="203">
        <v>1022</v>
      </c>
      <c r="D9" s="203">
        <v>2259</v>
      </c>
      <c r="E9" s="203">
        <v>3578</v>
      </c>
      <c r="F9" s="204">
        <v>58.388667552014169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51451</v>
      </c>
      <c r="C11" s="203">
        <v>48173</v>
      </c>
      <c r="D11" s="203">
        <v>177988</v>
      </c>
      <c r="E11" s="203">
        <v>142993</v>
      </c>
      <c r="F11" s="204">
        <v>-19.661437849742679</v>
      </c>
    </row>
    <row r="12" spans="1:14" ht="15.6" customHeight="1" x14ac:dyDescent="0.25">
      <c r="A12" s="202" t="s">
        <v>6</v>
      </c>
      <c r="B12" s="203">
        <v>2778</v>
      </c>
      <c r="C12" s="203">
        <v>2241.25</v>
      </c>
      <c r="D12" s="203">
        <v>7417.5</v>
      </c>
      <c r="E12" s="203">
        <v>6898.25</v>
      </c>
      <c r="F12" s="204">
        <v>-7.000337040781929</v>
      </c>
    </row>
    <row r="13" spans="1:14" ht="15.6" customHeight="1" x14ac:dyDescent="0.25">
      <c r="A13" s="202" t="s">
        <v>175</v>
      </c>
      <c r="B13" s="203">
        <v>0</v>
      </c>
      <c r="C13" s="203">
        <v>8</v>
      </c>
      <c r="D13" s="203">
        <v>0</v>
      </c>
      <c r="E13" s="203">
        <v>24</v>
      </c>
      <c r="F13" s="204" t="s">
        <v>151</v>
      </c>
    </row>
    <row r="14" spans="1:14" ht="15.6" customHeight="1" x14ac:dyDescent="0.25">
      <c r="A14" s="202" t="s">
        <v>148</v>
      </c>
      <c r="B14" s="203">
        <v>170090</v>
      </c>
      <c r="C14" s="203">
        <v>174078</v>
      </c>
      <c r="D14" s="203">
        <v>446073</v>
      </c>
      <c r="E14" s="203">
        <v>493335.5</v>
      </c>
      <c r="F14" s="204">
        <v>10.595238895875781</v>
      </c>
    </row>
    <row r="15" spans="1:14" ht="15.6" customHeight="1" x14ac:dyDescent="0.25">
      <c r="A15" s="202" t="s">
        <v>145</v>
      </c>
      <c r="B15" s="203">
        <v>41021.5</v>
      </c>
      <c r="C15" s="203">
        <v>34261</v>
      </c>
      <c r="D15" s="203">
        <v>107999</v>
      </c>
      <c r="E15" s="203">
        <v>96469.5</v>
      </c>
      <c r="F15" s="204">
        <v>-10.6755618107575</v>
      </c>
    </row>
    <row r="16" spans="1:14" ht="15.6" customHeight="1" x14ac:dyDescent="0.5">
      <c r="A16" s="202" t="s">
        <v>144</v>
      </c>
      <c r="B16" s="203">
        <v>4076</v>
      </c>
      <c r="C16" s="203">
        <v>3365</v>
      </c>
      <c r="D16" s="203">
        <v>8633</v>
      </c>
      <c r="E16" s="203">
        <v>8341</v>
      </c>
      <c r="F16" s="204">
        <v>-3.382369975674735</v>
      </c>
      <c r="G16" s="15"/>
    </row>
    <row r="17" spans="1:7" ht="15.6" customHeight="1" x14ac:dyDescent="0.35">
      <c r="A17" s="202" t="s">
        <v>150</v>
      </c>
      <c r="B17" s="203">
        <v>6025</v>
      </c>
      <c r="C17" s="203">
        <v>6351.25</v>
      </c>
      <c r="D17" s="203">
        <v>15148.5</v>
      </c>
      <c r="E17" s="203">
        <v>18611.5</v>
      </c>
      <c r="F17" s="204">
        <v>22.860349209492679</v>
      </c>
      <c r="G17" s="16"/>
    </row>
    <row r="18" spans="1:7" ht="15.6" customHeight="1" x14ac:dyDescent="0.25">
      <c r="A18" s="202" t="s">
        <v>147</v>
      </c>
      <c r="B18" s="203">
        <v>11</v>
      </c>
      <c r="C18" s="203">
        <v>10</v>
      </c>
      <c r="D18" s="203">
        <v>57</v>
      </c>
      <c r="E18" s="203">
        <v>35</v>
      </c>
      <c r="F18" s="204">
        <v>-38.596491228070178</v>
      </c>
    </row>
    <row r="19" spans="1:7" ht="15.6" customHeight="1" x14ac:dyDescent="0.25">
      <c r="A19" s="202" t="s">
        <v>143</v>
      </c>
      <c r="B19" s="203">
        <v>897.25</v>
      </c>
      <c r="C19" s="203">
        <v>1115.5</v>
      </c>
      <c r="D19" s="203">
        <v>2328</v>
      </c>
      <c r="E19" s="203">
        <v>2737</v>
      </c>
      <c r="F19" s="204">
        <v>17.56872852233677</v>
      </c>
    </row>
    <row r="20" spans="1:7" ht="15.6" customHeight="1" x14ac:dyDescent="0.25">
      <c r="A20" s="202" t="s">
        <v>142</v>
      </c>
      <c r="B20" s="203">
        <v>7368</v>
      </c>
      <c r="C20" s="203">
        <v>4703</v>
      </c>
      <c r="D20" s="203">
        <v>16651</v>
      </c>
      <c r="E20" s="203">
        <v>13715</v>
      </c>
      <c r="F20" s="204">
        <v>-17.632574620142929</v>
      </c>
    </row>
    <row r="21" spans="1:7" ht="15.6" customHeight="1" x14ac:dyDescent="0.25">
      <c r="A21" s="202" t="s">
        <v>149</v>
      </c>
      <c r="B21" s="203">
        <v>1054.75</v>
      </c>
      <c r="C21" s="203">
        <v>813.75</v>
      </c>
      <c r="D21" s="203">
        <v>2864.5</v>
      </c>
      <c r="E21" s="203">
        <v>2417.5</v>
      </c>
      <c r="F21" s="204">
        <v>-15.604817594693669</v>
      </c>
    </row>
    <row r="22" spans="1:7" ht="15.6" customHeight="1" x14ac:dyDescent="0.25">
      <c r="A22" s="202" t="s">
        <v>146</v>
      </c>
      <c r="B22" s="203">
        <v>6736</v>
      </c>
      <c r="C22" s="203">
        <v>6713</v>
      </c>
      <c r="D22" s="203">
        <v>19371</v>
      </c>
      <c r="E22" s="203">
        <v>20537</v>
      </c>
      <c r="F22" s="204">
        <v>6.0193072118114674</v>
      </c>
    </row>
    <row r="23" spans="1:7" ht="15.6" customHeight="1" x14ac:dyDescent="0.25">
      <c r="A23" s="202" t="s">
        <v>165</v>
      </c>
      <c r="B23" s="203">
        <v>1779</v>
      </c>
      <c r="C23" s="203">
        <v>1692</v>
      </c>
      <c r="D23" s="203">
        <v>4230</v>
      </c>
      <c r="E23" s="203">
        <v>4139.5</v>
      </c>
      <c r="F23" s="204">
        <v>-2.139479905437355</v>
      </c>
    </row>
    <row r="24" spans="1:7" ht="15.6" customHeight="1" x14ac:dyDescent="0.25">
      <c r="A24" s="202" t="s">
        <v>141</v>
      </c>
      <c r="B24" s="203">
        <v>3741</v>
      </c>
      <c r="C24" s="203">
        <v>2560.75</v>
      </c>
      <c r="D24" s="203">
        <v>10046.5</v>
      </c>
      <c r="E24" s="203">
        <v>8272.5</v>
      </c>
      <c r="F24" s="204">
        <v>-17.657890807744</v>
      </c>
    </row>
    <row r="25" spans="1:7" ht="15.6" customHeight="1" x14ac:dyDescent="0.25">
      <c r="A25" s="202" t="s">
        <v>140</v>
      </c>
      <c r="B25" s="203">
        <v>4</v>
      </c>
      <c r="C25" s="203">
        <v>0</v>
      </c>
      <c r="D25" s="203">
        <v>8</v>
      </c>
      <c r="E25" s="203">
        <v>0</v>
      </c>
      <c r="F25" s="204">
        <v>-100</v>
      </c>
    </row>
    <row r="26" spans="1:7" ht="15.6" customHeight="1" x14ac:dyDescent="0.25">
      <c r="A26" s="202" t="s">
        <v>152</v>
      </c>
      <c r="B26" s="203">
        <v>34</v>
      </c>
      <c r="C26" s="203">
        <v>42</v>
      </c>
      <c r="D26" s="203">
        <v>97.5</v>
      </c>
      <c r="E26" s="203">
        <v>48</v>
      </c>
      <c r="F26" s="204">
        <v>-50.769230769230766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3418</v>
      </c>
      <c r="C28" s="203">
        <v>5824</v>
      </c>
      <c r="D28" s="203">
        <v>13232</v>
      </c>
      <c r="E28" s="203">
        <v>14955</v>
      </c>
      <c r="F28" s="204">
        <v>13.021463119709789</v>
      </c>
    </row>
    <row r="29" spans="1:7" ht="15.6" customHeight="1" x14ac:dyDescent="0.25">
      <c r="A29" s="202" t="s">
        <v>178</v>
      </c>
      <c r="B29" s="203">
        <v>7130</v>
      </c>
      <c r="C29" s="203">
        <v>11792.25</v>
      </c>
      <c r="D29" s="203">
        <v>18857.75</v>
      </c>
      <c r="E29" s="203">
        <v>26822.25</v>
      </c>
      <c r="F29" s="204">
        <v>42.234625021542847</v>
      </c>
    </row>
    <row r="30" spans="1:7" ht="15.6" customHeight="1" x14ac:dyDescent="0.25">
      <c r="A30" s="202" t="s">
        <v>179</v>
      </c>
      <c r="B30" s="203">
        <v>91</v>
      </c>
      <c r="C30" s="203">
        <v>206.25</v>
      </c>
      <c r="D30" s="203">
        <v>307</v>
      </c>
      <c r="E30" s="203">
        <v>441.25</v>
      </c>
      <c r="F30" s="204">
        <v>43.729641693811061</v>
      </c>
    </row>
    <row r="31" spans="1:7" ht="15.6" customHeight="1" x14ac:dyDescent="0.25">
      <c r="A31" s="202" t="s">
        <v>180</v>
      </c>
      <c r="B31" s="203">
        <v>1240</v>
      </c>
      <c r="C31" s="203">
        <v>1413</v>
      </c>
      <c r="D31" s="203">
        <v>2852</v>
      </c>
      <c r="E31" s="203">
        <v>3548</v>
      </c>
      <c r="F31" s="204">
        <v>24.4039270687237</v>
      </c>
    </row>
    <row r="32" spans="1:7" ht="15.6" customHeight="1" x14ac:dyDescent="0.25">
      <c r="A32" s="202" t="s">
        <v>181</v>
      </c>
      <c r="B32" s="203">
        <v>209312</v>
      </c>
      <c r="C32" s="203">
        <v>222391</v>
      </c>
      <c r="D32" s="203">
        <v>570296</v>
      </c>
      <c r="E32" s="203">
        <v>653377</v>
      </c>
      <c r="F32" s="204">
        <v>14.56804887286602</v>
      </c>
    </row>
    <row r="33" spans="1:6" ht="15.6" customHeight="1" x14ac:dyDescent="0.25">
      <c r="A33" s="202" t="s">
        <v>182</v>
      </c>
      <c r="B33" s="203">
        <v>18007</v>
      </c>
      <c r="C33" s="203">
        <v>22611</v>
      </c>
      <c r="D33" s="203">
        <v>48719</v>
      </c>
      <c r="E33" s="203">
        <v>60563</v>
      </c>
      <c r="F33" s="204">
        <v>24.310843818633391</v>
      </c>
    </row>
    <row r="34" spans="1:6" ht="15.6" customHeight="1" x14ac:dyDescent="0.25">
      <c r="A34" s="202" t="s">
        <v>183</v>
      </c>
      <c r="B34" s="203">
        <v>181.5</v>
      </c>
      <c r="C34" s="203">
        <v>377.5</v>
      </c>
      <c r="D34" s="203">
        <v>1160</v>
      </c>
      <c r="E34" s="203">
        <v>1104.25</v>
      </c>
      <c r="F34" s="204">
        <v>-4.8060344827586192</v>
      </c>
    </row>
    <row r="35" spans="1:6" ht="15.6" customHeight="1" x14ac:dyDescent="0.25">
      <c r="A35" s="170" t="s">
        <v>153</v>
      </c>
      <c r="B35" s="90">
        <f>SUM(B7:B34)</f>
        <v>539195</v>
      </c>
      <c r="C35" s="91">
        <f>SUM(C7:C34)</f>
        <v>553847.25</v>
      </c>
      <c r="D35" s="192">
        <f>SUM(D7:D34)</f>
        <v>1482640.75</v>
      </c>
      <c r="E35" s="192">
        <f>SUM(E7:E34)</f>
        <v>1591823.75</v>
      </c>
      <c r="F35" s="154">
        <f>E35*100/D35-100</f>
        <v>7.3640900535075673</v>
      </c>
    </row>
    <row r="36" spans="1:6" ht="15.6" customHeight="1" x14ac:dyDescent="0.25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9EF74-11D2-48CC-8E81-B772B4C7A2D2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98</v>
      </c>
      <c r="C7" s="203">
        <v>95</v>
      </c>
      <c r="D7" s="203">
        <v>250</v>
      </c>
      <c r="E7" s="203">
        <v>254</v>
      </c>
      <c r="F7" s="204">
        <v>1.5999999999999941</v>
      </c>
      <c r="G7" s="51"/>
    </row>
    <row r="8" spans="1:14" ht="15.6" customHeight="1" x14ac:dyDescent="0.25">
      <c r="A8" s="202" t="s">
        <v>11</v>
      </c>
      <c r="B8" s="203">
        <v>67</v>
      </c>
      <c r="C8" s="203">
        <v>71</v>
      </c>
      <c r="D8" s="203">
        <v>176</v>
      </c>
      <c r="E8" s="203">
        <v>186</v>
      </c>
      <c r="F8" s="204">
        <v>5.681818181818187</v>
      </c>
      <c r="G8" s="20"/>
    </row>
    <row r="9" spans="1:14" ht="15.6" customHeight="1" x14ac:dyDescent="0.25">
      <c r="A9" s="202" t="s">
        <v>8</v>
      </c>
      <c r="B9" s="203">
        <v>126</v>
      </c>
      <c r="C9" s="203">
        <v>102</v>
      </c>
      <c r="D9" s="203">
        <v>385</v>
      </c>
      <c r="E9" s="203">
        <v>299</v>
      </c>
      <c r="F9" s="204">
        <v>-22.337662337662341</v>
      </c>
      <c r="G9" s="20"/>
    </row>
    <row r="10" spans="1:14" ht="15.6" customHeight="1" x14ac:dyDescent="0.25">
      <c r="A10" s="202" t="s">
        <v>10</v>
      </c>
      <c r="B10" s="203">
        <v>66</v>
      </c>
      <c r="C10" s="203">
        <v>58</v>
      </c>
      <c r="D10" s="203">
        <v>176</v>
      </c>
      <c r="E10" s="203">
        <v>189</v>
      </c>
      <c r="F10" s="204">
        <v>7.3863636363636402</v>
      </c>
    </row>
    <row r="11" spans="1:14" ht="15.6" customHeight="1" x14ac:dyDescent="0.25">
      <c r="A11" s="202" t="s">
        <v>9</v>
      </c>
      <c r="B11" s="203">
        <v>2179</v>
      </c>
      <c r="C11" s="203">
        <v>2140</v>
      </c>
      <c r="D11" s="203">
        <v>6948</v>
      </c>
      <c r="E11" s="203">
        <v>6794</v>
      </c>
      <c r="F11" s="204">
        <v>-2.2164651698330431</v>
      </c>
    </row>
    <row r="12" spans="1:14" ht="15.6" customHeight="1" x14ac:dyDescent="0.25">
      <c r="A12" s="202" t="s">
        <v>6</v>
      </c>
      <c r="B12" s="203">
        <v>96</v>
      </c>
      <c r="C12" s="203">
        <v>107</v>
      </c>
      <c r="D12" s="203">
        <v>323</v>
      </c>
      <c r="E12" s="203">
        <v>345</v>
      </c>
      <c r="F12" s="204">
        <v>6.8111455108359138</v>
      </c>
    </row>
    <row r="13" spans="1:14" ht="15.6" customHeight="1" x14ac:dyDescent="0.25">
      <c r="A13" s="202" t="s">
        <v>175</v>
      </c>
      <c r="B13" s="203">
        <v>3077</v>
      </c>
      <c r="C13" s="203">
        <v>3030</v>
      </c>
      <c r="D13" s="203">
        <v>8842</v>
      </c>
      <c r="E13" s="203">
        <v>8857</v>
      </c>
      <c r="F13" s="204">
        <v>0.16964487672471759</v>
      </c>
    </row>
    <row r="14" spans="1:14" ht="15.6" customHeight="1" x14ac:dyDescent="0.25">
      <c r="A14" s="202" t="s">
        <v>148</v>
      </c>
      <c r="B14" s="203">
        <v>698</v>
      </c>
      <c r="C14" s="203">
        <v>667</v>
      </c>
      <c r="D14" s="203">
        <v>1941</v>
      </c>
      <c r="E14" s="203">
        <v>1779</v>
      </c>
      <c r="F14" s="204">
        <v>-8.3462132921174685</v>
      </c>
    </row>
    <row r="15" spans="1:14" ht="15.6" customHeight="1" x14ac:dyDescent="0.25">
      <c r="A15" s="202" t="s">
        <v>145</v>
      </c>
      <c r="B15" s="203">
        <v>227</v>
      </c>
      <c r="C15" s="203">
        <v>241</v>
      </c>
      <c r="D15" s="203">
        <v>593</v>
      </c>
      <c r="E15" s="203">
        <v>622</v>
      </c>
      <c r="F15" s="204">
        <v>4.8903878583473812</v>
      </c>
    </row>
    <row r="16" spans="1:14" ht="15.6" customHeight="1" x14ac:dyDescent="0.5">
      <c r="A16" s="202" t="s">
        <v>144</v>
      </c>
      <c r="B16" s="203">
        <v>158</v>
      </c>
      <c r="C16" s="203">
        <v>174</v>
      </c>
      <c r="D16" s="203">
        <v>473</v>
      </c>
      <c r="E16" s="203">
        <v>493</v>
      </c>
      <c r="F16" s="204">
        <v>4.2283298097251532</v>
      </c>
      <c r="G16" s="15"/>
    </row>
    <row r="17" spans="1:7" ht="15.6" customHeight="1" x14ac:dyDescent="0.35">
      <c r="A17" s="202" t="s">
        <v>150</v>
      </c>
      <c r="B17" s="203">
        <v>107</v>
      </c>
      <c r="C17" s="203">
        <v>103</v>
      </c>
      <c r="D17" s="203">
        <v>310</v>
      </c>
      <c r="E17" s="203">
        <v>310</v>
      </c>
      <c r="F17" s="204">
        <v>0</v>
      </c>
      <c r="G17" s="16"/>
    </row>
    <row r="18" spans="1:7" ht="15.6" customHeight="1" x14ac:dyDescent="0.25">
      <c r="A18" s="202" t="s">
        <v>147</v>
      </c>
      <c r="B18" s="203">
        <v>812</v>
      </c>
      <c r="C18" s="203">
        <v>804</v>
      </c>
      <c r="D18" s="203">
        <v>2400</v>
      </c>
      <c r="E18" s="203">
        <v>2449</v>
      </c>
      <c r="F18" s="204">
        <v>2.041666666666671</v>
      </c>
    </row>
    <row r="19" spans="1:7" ht="15.6" customHeight="1" x14ac:dyDescent="0.25">
      <c r="A19" s="202" t="s">
        <v>143</v>
      </c>
      <c r="B19" s="203">
        <v>83</v>
      </c>
      <c r="C19" s="203">
        <v>68</v>
      </c>
      <c r="D19" s="203">
        <v>198</v>
      </c>
      <c r="E19" s="203">
        <v>188</v>
      </c>
      <c r="F19" s="204">
        <v>-5.0505050505050519</v>
      </c>
    </row>
    <row r="20" spans="1:7" ht="15.6" customHeight="1" x14ac:dyDescent="0.25">
      <c r="A20" s="202" t="s">
        <v>142</v>
      </c>
      <c r="B20" s="203">
        <v>91</v>
      </c>
      <c r="C20" s="203">
        <v>100</v>
      </c>
      <c r="D20" s="203">
        <v>256</v>
      </c>
      <c r="E20" s="203">
        <v>273</v>
      </c>
      <c r="F20" s="204">
        <v>6.640625</v>
      </c>
    </row>
    <row r="21" spans="1:7" ht="15.6" customHeight="1" x14ac:dyDescent="0.25">
      <c r="A21" s="202" t="s">
        <v>149</v>
      </c>
      <c r="B21" s="203">
        <v>203</v>
      </c>
      <c r="C21" s="203">
        <v>194</v>
      </c>
      <c r="D21" s="203">
        <v>572</v>
      </c>
      <c r="E21" s="203">
        <v>519</v>
      </c>
      <c r="F21" s="204">
        <v>-9.2657342657342667</v>
      </c>
    </row>
    <row r="22" spans="1:7" ht="15.6" customHeight="1" x14ac:dyDescent="0.25">
      <c r="A22" s="202" t="s">
        <v>146</v>
      </c>
      <c r="B22" s="203">
        <v>1102</v>
      </c>
      <c r="C22" s="203">
        <v>1318</v>
      </c>
      <c r="D22" s="203">
        <v>3273</v>
      </c>
      <c r="E22" s="203">
        <v>3759</v>
      </c>
      <c r="F22" s="204">
        <v>14.848762603116411</v>
      </c>
    </row>
    <row r="23" spans="1:7" ht="15.6" customHeight="1" x14ac:dyDescent="0.25">
      <c r="A23" s="202" t="s">
        <v>165</v>
      </c>
      <c r="B23" s="203">
        <v>117</v>
      </c>
      <c r="C23" s="203">
        <v>102</v>
      </c>
      <c r="D23" s="203">
        <v>346</v>
      </c>
      <c r="E23" s="203">
        <v>264</v>
      </c>
      <c r="F23" s="204">
        <v>-23.699421965317921</v>
      </c>
    </row>
    <row r="24" spans="1:7" ht="15.6" customHeight="1" x14ac:dyDescent="0.25">
      <c r="A24" s="202" t="s">
        <v>141</v>
      </c>
      <c r="B24" s="203">
        <v>34</v>
      </c>
      <c r="C24" s="203">
        <v>42</v>
      </c>
      <c r="D24" s="203">
        <v>112</v>
      </c>
      <c r="E24" s="203">
        <v>117</v>
      </c>
      <c r="F24" s="204">
        <v>4.4642857142857082</v>
      </c>
    </row>
    <row r="25" spans="1:7" ht="15.6" customHeight="1" x14ac:dyDescent="0.25">
      <c r="A25" s="202" t="s">
        <v>140</v>
      </c>
      <c r="B25" s="203">
        <v>92</v>
      </c>
      <c r="C25" s="203">
        <v>59</v>
      </c>
      <c r="D25" s="203">
        <v>280</v>
      </c>
      <c r="E25" s="203">
        <v>181</v>
      </c>
      <c r="F25" s="204">
        <v>-35.357142857142861</v>
      </c>
    </row>
    <row r="26" spans="1:7" ht="15.6" customHeight="1" x14ac:dyDescent="0.25">
      <c r="A26" s="202" t="s">
        <v>152</v>
      </c>
      <c r="B26" s="203">
        <v>71</v>
      </c>
      <c r="C26" s="203">
        <v>69</v>
      </c>
      <c r="D26" s="203">
        <v>223</v>
      </c>
      <c r="E26" s="203">
        <v>202</v>
      </c>
      <c r="F26" s="204">
        <v>-9.4170403587444014</v>
      </c>
    </row>
    <row r="27" spans="1:7" ht="15.6" customHeight="1" x14ac:dyDescent="0.25">
      <c r="A27" s="202" t="s">
        <v>173</v>
      </c>
      <c r="B27" s="203">
        <v>68</v>
      </c>
      <c r="C27" s="203">
        <v>83</v>
      </c>
      <c r="D27" s="203">
        <v>206</v>
      </c>
      <c r="E27" s="203">
        <v>222</v>
      </c>
      <c r="F27" s="204">
        <v>7.7669902912621316</v>
      </c>
    </row>
    <row r="28" spans="1:7" ht="15.6" customHeight="1" x14ac:dyDescent="0.25">
      <c r="A28" s="202" t="s">
        <v>177</v>
      </c>
      <c r="B28" s="203">
        <v>1458</v>
      </c>
      <c r="C28" s="203">
        <v>1597</v>
      </c>
      <c r="D28" s="203">
        <v>4210</v>
      </c>
      <c r="E28" s="203">
        <v>4482</v>
      </c>
      <c r="F28" s="204">
        <v>6.4608076009501181</v>
      </c>
    </row>
    <row r="29" spans="1:7" ht="15.6" customHeight="1" x14ac:dyDescent="0.25">
      <c r="A29" s="202" t="s">
        <v>178</v>
      </c>
      <c r="B29" s="203">
        <v>124</v>
      </c>
      <c r="C29" s="203">
        <v>136</v>
      </c>
      <c r="D29" s="203">
        <v>357</v>
      </c>
      <c r="E29" s="203">
        <v>363</v>
      </c>
      <c r="F29" s="204">
        <v>1.6806722689075571</v>
      </c>
    </row>
    <row r="30" spans="1:7" ht="15.6" customHeight="1" x14ac:dyDescent="0.25">
      <c r="A30" s="202" t="s">
        <v>179</v>
      </c>
      <c r="B30" s="203">
        <v>67</v>
      </c>
      <c r="C30" s="203">
        <v>76</v>
      </c>
      <c r="D30" s="203">
        <v>208</v>
      </c>
      <c r="E30" s="203">
        <v>214</v>
      </c>
      <c r="F30" s="204">
        <v>2.8846153846153868</v>
      </c>
    </row>
    <row r="31" spans="1:7" ht="15.6" customHeight="1" x14ac:dyDescent="0.25">
      <c r="A31" s="202" t="s">
        <v>180</v>
      </c>
      <c r="B31" s="203">
        <v>193</v>
      </c>
      <c r="C31" s="203">
        <v>173</v>
      </c>
      <c r="D31" s="203">
        <v>556</v>
      </c>
      <c r="E31" s="203">
        <v>505</v>
      </c>
      <c r="F31" s="204">
        <v>-9.1726618705036032</v>
      </c>
    </row>
    <row r="32" spans="1:7" ht="15.6" customHeight="1" x14ac:dyDescent="0.25">
      <c r="A32" s="202" t="s">
        <v>181</v>
      </c>
      <c r="B32" s="203">
        <v>614</v>
      </c>
      <c r="C32" s="203">
        <v>625</v>
      </c>
      <c r="D32" s="203">
        <v>1794</v>
      </c>
      <c r="E32" s="203">
        <v>1674</v>
      </c>
      <c r="F32" s="204">
        <v>-6.6889632107023402</v>
      </c>
    </row>
    <row r="33" spans="1:6" ht="15.6" customHeight="1" x14ac:dyDescent="0.25">
      <c r="A33" s="202" t="s">
        <v>182</v>
      </c>
      <c r="B33" s="203">
        <v>150</v>
      </c>
      <c r="C33" s="203">
        <v>141</v>
      </c>
      <c r="D33" s="203">
        <v>451</v>
      </c>
      <c r="E33" s="203">
        <v>379</v>
      </c>
      <c r="F33" s="204">
        <v>-15.96452328159646</v>
      </c>
    </row>
    <row r="34" spans="1:6" ht="15.6" customHeight="1" x14ac:dyDescent="0.25">
      <c r="A34" s="202" t="s">
        <v>183</v>
      </c>
      <c r="B34" s="203">
        <v>32</v>
      </c>
      <c r="C34" s="203">
        <v>33</v>
      </c>
      <c r="D34" s="203">
        <v>92</v>
      </c>
      <c r="E34" s="203">
        <v>92</v>
      </c>
      <c r="F34" s="204">
        <v>0</v>
      </c>
    </row>
    <row r="35" spans="1:6" ht="15.6" customHeight="1" x14ac:dyDescent="0.25">
      <c r="A35" s="170" t="s">
        <v>153</v>
      </c>
      <c r="B35" s="90">
        <f>SUM(B7:B34)</f>
        <v>12210</v>
      </c>
      <c r="C35" s="91">
        <f>SUM(C7:C34)</f>
        <v>12408</v>
      </c>
      <c r="D35" s="192">
        <f>SUM(D7:D34)</f>
        <v>35951</v>
      </c>
      <c r="E35" s="92">
        <f>SUM(E7:E34)</f>
        <v>36011</v>
      </c>
      <c r="F35" s="154">
        <f>E35*100/D35-100</f>
        <v>0.16689382770994143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64875-1F9A-4646-97CC-E197DEC46857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1843269</v>
      </c>
      <c r="C7" s="203">
        <v>2559744</v>
      </c>
      <c r="D7" s="203">
        <v>4585214</v>
      </c>
      <c r="E7" s="203">
        <v>5280514</v>
      </c>
      <c r="F7" s="204">
        <v>15.16395963198228</v>
      </c>
      <c r="G7" s="51"/>
    </row>
    <row r="8" spans="1:14" ht="15.6" customHeight="1" x14ac:dyDescent="0.25">
      <c r="A8" s="202" t="s">
        <v>11</v>
      </c>
      <c r="B8" s="203">
        <v>857634</v>
      </c>
      <c r="C8" s="203">
        <v>1021618</v>
      </c>
      <c r="D8" s="203">
        <v>2070392</v>
      </c>
      <c r="E8" s="203">
        <v>2387903</v>
      </c>
      <c r="F8" s="204">
        <v>15.335791482965551</v>
      </c>
      <c r="G8" s="20"/>
    </row>
    <row r="9" spans="1:14" ht="15.6" customHeight="1" x14ac:dyDescent="0.25">
      <c r="A9" s="202" t="s">
        <v>8</v>
      </c>
      <c r="B9" s="203">
        <v>2142646</v>
      </c>
      <c r="C9" s="203">
        <v>1657131</v>
      </c>
      <c r="D9" s="203">
        <v>6161973</v>
      </c>
      <c r="E9" s="203">
        <v>5315964</v>
      </c>
      <c r="F9" s="204">
        <v>-13.72951488102917</v>
      </c>
      <c r="G9" s="20"/>
    </row>
    <row r="10" spans="1:14" ht="15.6" customHeight="1" x14ac:dyDescent="0.25">
      <c r="A10" s="202" t="s">
        <v>10</v>
      </c>
      <c r="B10" s="203">
        <v>521111</v>
      </c>
      <c r="C10" s="203">
        <v>433999</v>
      </c>
      <c r="D10" s="203">
        <v>1386669</v>
      </c>
      <c r="E10" s="203">
        <v>1396523</v>
      </c>
      <c r="F10" s="204">
        <v>0.71062380423879301</v>
      </c>
    </row>
    <row r="11" spans="1:14" ht="15.6" customHeight="1" x14ac:dyDescent="0.25">
      <c r="A11" s="202" t="s">
        <v>9</v>
      </c>
      <c r="B11" s="203">
        <v>41533765</v>
      </c>
      <c r="C11" s="203">
        <v>43228182</v>
      </c>
      <c r="D11" s="203">
        <v>134593302</v>
      </c>
      <c r="E11" s="203">
        <v>129401947</v>
      </c>
      <c r="F11" s="204">
        <v>-3.857067865085881</v>
      </c>
    </row>
    <row r="12" spans="1:14" ht="15.6" customHeight="1" x14ac:dyDescent="0.25">
      <c r="A12" s="202" t="s">
        <v>6</v>
      </c>
      <c r="B12" s="203">
        <v>1819668</v>
      </c>
      <c r="C12" s="203">
        <v>2203142</v>
      </c>
      <c r="D12" s="203">
        <v>6022778</v>
      </c>
      <c r="E12" s="203">
        <v>5670942</v>
      </c>
      <c r="F12" s="204">
        <v>-5.8417560800016171</v>
      </c>
    </row>
    <row r="13" spans="1:14" ht="15.6" customHeight="1" x14ac:dyDescent="0.25">
      <c r="A13" s="202" t="s">
        <v>175</v>
      </c>
      <c r="B13" s="203">
        <v>18817862</v>
      </c>
      <c r="C13" s="203">
        <v>17900833</v>
      </c>
      <c r="D13" s="203">
        <v>51969398</v>
      </c>
      <c r="E13" s="203">
        <v>49330357</v>
      </c>
      <c r="F13" s="204">
        <v>-5.0780672887532754</v>
      </c>
    </row>
    <row r="14" spans="1:14" ht="15.6" customHeight="1" x14ac:dyDescent="0.25">
      <c r="A14" s="202" t="s">
        <v>148</v>
      </c>
      <c r="B14" s="203">
        <v>26767254</v>
      </c>
      <c r="C14" s="203">
        <v>27162305</v>
      </c>
      <c r="D14" s="203">
        <v>74891693</v>
      </c>
      <c r="E14" s="203">
        <v>72042897</v>
      </c>
      <c r="F14" s="204">
        <v>-3.8038878357309902</v>
      </c>
    </row>
    <row r="15" spans="1:14" ht="15.6" customHeight="1" x14ac:dyDescent="0.25">
      <c r="A15" s="202" t="s">
        <v>145</v>
      </c>
      <c r="B15" s="203">
        <v>4423032</v>
      </c>
      <c r="C15" s="203">
        <v>4491646</v>
      </c>
      <c r="D15" s="203">
        <v>11714348</v>
      </c>
      <c r="E15" s="203">
        <v>11956989</v>
      </c>
      <c r="F15" s="204">
        <v>2.071314596424827</v>
      </c>
    </row>
    <row r="16" spans="1:14" ht="15.6" customHeight="1" x14ac:dyDescent="0.5">
      <c r="A16" s="202" t="s">
        <v>144</v>
      </c>
      <c r="B16" s="203">
        <v>3403820</v>
      </c>
      <c r="C16" s="203">
        <v>3791965</v>
      </c>
      <c r="D16" s="203">
        <v>9845914</v>
      </c>
      <c r="E16" s="203">
        <v>10657088</v>
      </c>
      <c r="F16" s="204">
        <v>8.238686626757044</v>
      </c>
      <c r="G16" s="15"/>
    </row>
    <row r="17" spans="1:7" ht="15.6" customHeight="1" x14ac:dyDescent="0.35">
      <c r="A17" s="202" t="s">
        <v>150</v>
      </c>
      <c r="B17" s="203">
        <v>1646304</v>
      </c>
      <c r="C17" s="203">
        <v>1660417</v>
      </c>
      <c r="D17" s="203">
        <v>4428326</v>
      </c>
      <c r="E17" s="203">
        <v>4764796</v>
      </c>
      <c r="F17" s="204">
        <v>7.5981307609241071</v>
      </c>
      <c r="G17" s="16"/>
    </row>
    <row r="18" spans="1:7" ht="15.6" customHeight="1" x14ac:dyDescent="0.25">
      <c r="A18" s="202" t="s">
        <v>147</v>
      </c>
      <c r="B18" s="203">
        <v>5225319</v>
      </c>
      <c r="C18" s="203">
        <v>5433882</v>
      </c>
      <c r="D18" s="203">
        <v>15517643</v>
      </c>
      <c r="E18" s="203">
        <v>17547535</v>
      </c>
      <c r="F18" s="204">
        <v>13.08118765201648</v>
      </c>
    </row>
    <row r="19" spans="1:7" ht="15.6" customHeight="1" x14ac:dyDescent="0.25">
      <c r="A19" s="202" t="s">
        <v>143</v>
      </c>
      <c r="B19" s="203">
        <v>1201670</v>
      </c>
      <c r="C19" s="203">
        <v>1402218</v>
      </c>
      <c r="D19" s="203">
        <v>2800845</v>
      </c>
      <c r="E19" s="203">
        <v>2975706</v>
      </c>
      <c r="F19" s="204">
        <v>6.2431516203145776</v>
      </c>
    </row>
    <row r="20" spans="1:7" ht="15.6" customHeight="1" x14ac:dyDescent="0.25">
      <c r="A20" s="202" t="s">
        <v>142</v>
      </c>
      <c r="B20" s="203">
        <v>1393349</v>
      </c>
      <c r="C20" s="203">
        <v>1566566</v>
      </c>
      <c r="D20" s="203">
        <v>4097733</v>
      </c>
      <c r="E20" s="203">
        <v>4182104</v>
      </c>
      <c r="F20" s="204">
        <v>2.0589677267894189</v>
      </c>
    </row>
    <row r="21" spans="1:7" ht="15.6" customHeight="1" x14ac:dyDescent="0.25">
      <c r="A21" s="202" t="s">
        <v>149</v>
      </c>
      <c r="B21" s="203">
        <v>3405172</v>
      </c>
      <c r="C21" s="203">
        <v>3230208</v>
      </c>
      <c r="D21" s="203">
        <v>10387791</v>
      </c>
      <c r="E21" s="203">
        <v>9148214</v>
      </c>
      <c r="F21" s="204">
        <v>-11.9330182904142</v>
      </c>
    </row>
    <row r="22" spans="1:7" ht="15.6" customHeight="1" x14ac:dyDescent="0.25">
      <c r="A22" s="202" t="s">
        <v>146</v>
      </c>
      <c r="B22" s="203">
        <v>26599961</v>
      </c>
      <c r="C22" s="203">
        <v>34290506</v>
      </c>
      <c r="D22" s="203">
        <v>80077794</v>
      </c>
      <c r="E22" s="203">
        <v>95374097</v>
      </c>
      <c r="F22" s="204">
        <v>19.101803678557872</v>
      </c>
    </row>
    <row r="23" spans="1:7" ht="15.6" customHeight="1" x14ac:dyDescent="0.25">
      <c r="A23" s="202" t="s">
        <v>165</v>
      </c>
      <c r="B23" s="203">
        <v>3870003</v>
      </c>
      <c r="C23" s="203">
        <v>4984244</v>
      </c>
      <c r="D23" s="203">
        <v>9995585</v>
      </c>
      <c r="E23" s="203">
        <v>12087306</v>
      </c>
      <c r="F23" s="204">
        <v>20.926449027245521</v>
      </c>
    </row>
    <row r="24" spans="1:7" ht="15.6" customHeight="1" x14ac:dyDescent="0.25">
      <c r="A24" s="202" t="s">
        <v>141</v>
      </c>
      <c r="B24" s="203">
        <v>267524</v>
      </c>
      <c r="C24" s="203">
        <v>240108</v>
      </c>
      <c r="D24" s="203">
        <v>791663</v>
      </c>
      <c r="E24" s="203">
        <v>840458</v>
      </c>
      <c r="F24" s="204">
        <v>6.1636074946031272</v>
      </c>
    </row>
    <row r="25" spans="1:7" ht="15.6" customHeight="1" x14ac:dyDescent="0.25">
      <c r="A25" s="202" t="s">
        <v>140</v>
      </c>
      <c r="B25" s="203">
        <v>2642447</v>
      </c>
      <c r="C25" s="203">
        <v>1708608</v>
      </c>
      <c r="D25" s="203">
        <v>7986934</v>
      </c>
      <c r="E25" s="203">
        <v>5145324</v>
      </c>
      <c r="F25" s="204">
        <v>-35.57823314929108</v>
      </c>
    </row>
    <row r="26" spans="1:7" ht="15.6" customHeight="1" x14ac:dyDescent="0.25">
      <c r="A26" s="202" t="s">
        <v>152</v>
      </c>
      <c r="B26" s="203">
        <v>958077</v>
      </c>
      <c r="C26" s="203">
        <v>1227880</v>
      </c>
      <c r="D26" s="203">
        <v>2841957</v>
      </c>
      <c r="E26" s="203">
        <v>3301070</v>
      </c>
      <c r="F26" s="204">
        <v>16.154818668966481</v>
      </c>
    </row>
    <row r="27" spans="1:7" ht="15.6" customHeight="1" x14ac:dyDescent="0.25">
      <c r="A27" s="202" t="s">
        <v>173</v>
      </c>
      <c r="B27" s="203">
        <v>626292</v>
      </c>
      <c r="C27" s="203">
        <v>631673</v>
      </c>
      <c r="D27" s="203">
        <v>1733284</v>
      </c>
      <c r="E27" s="203">
        <v>1647830</v>
      </c>
      <c r="F27" s="204">
        <v>-4.9301787820114811</v>
      </c>
    </row>
    <row r="28" spans="1:7" ht="15.6" customHeight="1" x14ac:dyDescent="0.25">
      <c r="A28" s="202" t="s">
        <v>177</v>
      </c>
      <c r="B28" s="203">
        <v>20707780</v>
      </c>
      <c r="C28" s="203">
        <v>23766641</v>
      </c>
      <c r="D28" s="203">
        <v>58655223</v>
      </c>
      <c r="E28" s="203">
        <v>64602162</v>
      </c>
      <c r="F28" s="204">
        <v>10.138805541665061</v>
      </c>
    </row>
    <row r="29" spans="1:7" ht="15.6" customHeight="1" x14ac:dyDescent="0.25">
      <c r="A29" s="202" t="s">
        <v>178</v>
      </c>
      <c r="B29" s="203">
        <v>2406046</v>
      </c>
      <c r="C29" s="203">
        <v>2491246</v>
      </c>
      <c r="D29" s="203">
        <v>6914069</v>
      </c>
      <c r="E29" s="203">
        <v>6375816</v>
      </c>
      <c r="F29" s="204">
        <v>-7.7848948282118622</v>
      </c>
    </row>
    <row r="30" spans="1:7" ht="15.6" customHeight="1" x14ac:dyDescent="0.25">
      <c r="A30" s="202" t="s">
        <v>179</v>
      </c>
      <c r="B30" s="203">
        <v>409944</v>
      </c>
      <c r="C30" s="203">
        <v>493232</v>
      </c>
      <c r="D30" s="203">
        <v>1255136</v>
      </c>
      <c r="E30" s="203">
        <v>1348976</v>
      </c>
      <c r="F30" s="204">
        <v>7.4764806363613161</v>
      </c>
    </row>
    <row r="31" spans="1:7" ht="15.6" customHeight="1" x14ac:dyDescent="0.25">
      <c r="A31" s="202" t="s">
        <v>180</v>
      </c>
      <c r="B31" s="203">
        <v>3792439</v>
      </c>
      <c r="C31" s="203">
        <v>3313954</v>
      </c>
      <c r="D31" s="203">
        <v>10485298</v>
      </c>
      <c r="E31" s="203">
        <v>10114319</v>
      </c>
      <c r="F31" s="204">
        <v>-3.538087329516046</v>
      </c>
    </row>
    <row r="32" spans="1:7" ht="15.6" customHeight="1" x14ac:dyDescent="0.25">
      <c r="A32" s="202" t="s">
        <v>181</v>
      </c>
      <c r="B32" s="203">
        <v>24252210</v>
      </c>
      <c r="C32" s="203">
        <v>24950168</v>
      </c>
      <c r="D32" s="203">
        <v>68574942</v>
      </c>
      <c r="E32" s="203">
        <v>65508891</v>
      </c>
      <c r="F32" s="204">
        <v>-4.4710952872552241</v>
      </c>
    </row>
    <row r="33" spans="1:6" ht="15.6" customHeight="1" x14ac:dyDescent="0.25">
      <c r="A33" s="202" t="s">
        <v>182</v>
      </c>
      <c r="B33" s="203">
        <v>3164626</v>
      </c>
      <c r="C33" s="203">
        <v>3758819</v>
      </c>
      <c r="D33" s="203">
        <v>9840999</v>
      </c>
      <c r="E33" s="203">
        <v>9942786</v>
      </c>
      <c r="F33" s="204">
        <v>1.034315723434176</v>
      </c>
    </row>
    <row r="34" spans="1:6" ht="15.6" customHeight="1" x14ac:dyDescent="0.25">
      <c r="A34" s="202" t="s">
        <v>183</v>
      </c>
      <c r="B34" s="203">
        <v>212534</v>
      </c>
      <c r="C34" s="203">
        <v>224789</v>
      </c>
      <c r="D34" s="203">
        <v>640453</v>
      </c>
      <c r="E34" s="203">
        <v>663735</v>
      </c>
      <c r="F34" s="204">
        <v>3.635239432089477</v>
      </c>
    </row>
    <row r="35" spans="1:6" ht="15.6" customHeight="1" x14ac:dyDescent="0.25">
      <c r="A35" s="170" t="s">
        <v>153</v>
      </c>
      <c r="B35" s="90">
        <f>SUM(B7:B34)</f>
        <v>204911758</v>
      </c>
      <c r="C35" s="91">
        <f>SUM(C7:C34)</f>
        <v>219825724</v>
      </c>
      <c r="D35" s="192">
        <f>SUM(D7:D34)</f>
        <v>600267356</v>
      </c>
      <c r="E35" s="92">
        <f>SUM(E7:E34)</f>
        <v>609012249</v>
      </c>
      <c r="F35" s="154">
        <f>E35*100/D35-100</f>
        <v>1.4568330115889268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D595E-B9D2-4F19-A0E8-AA365E0F7DA6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5</v>
      </c>
      <c r="C7" s="203">
        <v>9</v>
      </c>
      <c r="D7" s="203">
        <v>11</v>
      </c>
      <c r="E7" s="203">
        <v>13</v>
      </c>
      <c r="F7" s="204">
        <v>18.181818181818191</v>
      </c>
      <c r="G7" s="51"/>
    </row>
    <row r="8" spans="1:14" ht="15.6" customHeight="1" x14ac:dyDescent="0.25">
      <c r="A8" s="202" t="s">
        <v>11</v>
      </c>
      <c r="B8" s="203">
        <v>2</v>
      </c>
      <c r="C8" s="203">
        <v>4</v>
      </c>
      <c r="D8" s="203">
        <v>3</v>
      </c>
      <c r="E8" s="203">
        <v>4</v>
      </c>
      <c r="F8" s="204">
        <v>33.333333333333343</v>
      </c>
      <c r="G8" s="20"/>
    </row>
    <row r="9" spans="1:14" ht="15.6" customHeight="1" x14ac:dyDescent="0.25">
      <c r="A9" s="202" t="s">
        <v>8</v>
      </c>
      <c r="B9" s="203">
        <v>0</v>
      </c>
      <c r="C9" s="203">
        <v>1</v>
      </c>
      <c r="D9" s="203">
        <v>0</v>
      </c>
      <c r="E9" s="203">
        <v>1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14</v>
      </c>
      <c r="C12" s="203">
        <v>21</v>
      </c>
      <c r="D12" s="203">
        <v>32</v>
      </c>
      <c r="E12" s="203">
        <v>37</v>
      </c>
      <c r="F12" s="204">
        <v>15.625</v>
      </c>
    </row>
    <row r="13" spans="1:14" ht="15.6" customHeight="1" x14ac:dyDescent="0.25">
      <c r="A13" s="202" t="s">
        <v>175</v>
      </c>
      <c r="B13" s="203">
        <v>19</v>
      </c>
      <c r="C13" s="203">
        <v>23</v>
      </c>
      <c r="D13" s="203">
        <v>45</v>
      </c>
      <c r="E13" s="203">
        <v>47</v>
      </c>
      <c r="F13" s="204">
        <v>4.4444444444444429</v>
      </c>
    </row>
    <row r="14" spans="1:14" ht="15.6" customHeight="1" x14ac:dyDescent="0.25">
      <c r="A14" s="202" t="s">
        <v>148</v>
      </c>
      <c r="B14" s="203">
        <v>27</v>
      </c>
      <c r="C14" s="203">
        <v>32</v>
      </c>
      <c r="D14" s="203">
        <v>65</v>
      </c>
      <c r="E14" s="203">
        <v>74</v>
      </c>
      <c r="F14" s="204">
        <v>13.84615384615384</v>
      </c>
    </row>
    <row r="15" spans="1:14" ht="15.6" customHeight="1" x14ac:dyDescent="0.25">
      <c r="A15" s="202" t="s">
        <v>145</v>
      </c>
      <c r="B15" s="203">
        <v>0</v>
      </c>
      <c r="C15" s="203">
        <v>2</v>
      </c>
      <c r="D15" s="203">
        <v>0</v>
      </c>
      <c r="E15" s="203">
        <v>2</v>
      </c>
      <c r="F15" s="204" t="s">
        <v>151</v>
      </c>
    </row>
    <row r="16" spans="1:14" ht="15.6" customHeight="1" x14ac:dyDescent="0.5">
      <c r="A16" s="202" t="s">
        <v>144</v>
      </c>
      <c r="B16" s="203">
        <v>4</v>
      </c>
      <c r="C16" s="203">
        <v>8</v>
      </c>
      <c r="D16" s="203">
        <v>4</v>
      </c>
      <c r="E16" s="203">
        <v>16</v>
      </c>
      <c r="F16" s="204">
        <v>300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2</v>
      </c>
      <c r="F18" s="204" t="s">
        <v>151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1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0</v>
      </c>
      <c r="C21" s="203">
        <v>1</v>
      </c>
      <c r="D21" s="203">
        <v>0</v>
      </c>
      <c r="E21" s="203">
        <v>1</v>
      </c>
      <c r="F21" s="204" t="s">
        <v>151</v>
      </c>
    </row>
    <row r="22" spans="1:7" ht="15.6" customHeight="1" x14ac:dyDescent="0.25">
      <c r="A22" s="202" t="s">
        <v>146</v>
      </c>
      <c r="B22" s="203">
        <v>75</v>
      </c>
      <c r="C22" s="203">
        <v>124</v>
      </c>
      <c r="D22" s="203">
        <v>227</v>
      </c>
      <c r="E22" s="203">
        <v>341</v>
      </c>
      <c r="F22" s="204">
        <v>50.220264317180607</v>
      </c>
    </row>
    <row r="23" spans="1:7" ht="15.6" customHeight="1" x14ac:dyDescent="0.25">
      <c r="A23" s="202" t="s">
        <v>165</v>
      </c>
      <c r="B23" s="203">
        <v>5</v>
      </c>
      <c r="C23" s="203">
        <v>16</v>
      </c>
      <c r="D23" s="203">
        <v>10</v>
      </c>
      <c r="E23" s="203">
        <v>30</v>
      </c>
      <c r="F23" s="204">
        <v>200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1</v>
      </c>
      <c r="C25" s="203">
        <v>1</v>
      </c>
      <c r="D25" s="203">
        <v>1</v>
      </c>
      <c r="E25" s="203">
        <v>2</v>
      </c>
      <c r="F25" s="204">
        <v>100</v>
      </c>
    </row>
    <row r="26" spans="1:7" ht="15.6" customHeight="1" x14ac:dyDescent="0.25">
      <c r="A26" s="202" t="s">
        <v>152</v>
      </c>
      <c r="B26" s="203">
        <v>0</v>
      </c>
      <c r="C26" s="203">
        <v>3</v>
      </c>
      <c r="D26" s="203">
        <v>0</v>
      </c>
      <c r="E26" s="203">
        <v>3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67</v>
      </c>
      <c r="C28" s="203">
        <v>105</v>
      </c>
      <c r="D28" s="203">
        <v>188</v>
      </c>
      <c r="E28" s="203">
        <v>276</v>
      </c>
      <c r="F28" s="204">
        <v>46.808510638297861</v>
      </c>
    </row>
    <row r="29" spans="1:7" ht="15.6" customHeight="1" x14ac:dyDescent="0.25">
      <c r="A29" s="202" t="s">
        <v>178</v>
      </c>
      <c r="B29" s="203">
        <v>0</v>
      </c>
      <c r="C29" s="203">
        <v>2</v>
      </c>
      <c r="D29" s="203">
        <v>0</v>
      </c>
      <c r="E29" s="203">
        <v>2</v>
      </c>
      <c r="F29" s="204" t="s">
        <v>151</v>
      </c>
    </row>
    <row r="30" spans="1:7" ht="15.6" customHeight="1" x14ac:dyDescent="0.25">
      <c r="A30" s="202" t="s">
        <v>179</v>
      </c>
      <c r="B30" s="203">
        <v>6</v>
      </c>
      <c r="C30" s="203">
        <v>5</v>
      </c>
      <c r="D30" s="203">
        <v>7</v>
      </c>
      <c r="E30" s="203">
        <v>7</v>
      </c>
      <c r="F30" s="204">
        <v>0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9</v>
      </c>
      <c r="C32" s="203">
        <v>12</v>
      </c>
      <c r="D32" s="203">
        <v>20</v>
      </c>
      <c r="E32" s="203">
        <v>27</v>
      </c>
      <c r="F32" s="204">
        <v>35</v>
      </c>
    </row>
    <row r="33" spans="1:6" ht="15.6" customHeight="1" x14ac:dyDescent="0.25">
      <c r="A33" s="202" t="s">
        <v>182</v>
      </c>
      <c r="B33" s="203">
        <v>0</v>
      </c>
      <c r="C33" s="203">
        <v>4</v>
      </c>
      <c r="D33" s="203">
        <v>5</v>
      </c>
      <c r="E33" s="203">
        <v>12</v>
      </c>
      <c r="F33" s="204">
        <v>140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234</v>
      </c>
      <c r="C35" s="91">
        <f>SUM(C7:C34)</f>
        <v>373</v>
      </c>
      <c r="D35" s="192">
        <f>SUM(D7:D34)</f>
        <v>619</v>
      </c>
      <c r="E35" s="192">
        <f>SUM(E7:E34)</f>
        <v>897</v>
      </c>
      <c r="F35" s="154">
        <f>E35*100/D35-100</f>
        <v>44.911147011308572</v>
      </c>
    </row>
    <row r="36" spans="1:6" ht="15.6" customHeight="1" x14ac:dyDescent="0.25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4E8D-7411-4AEC-905B-5E02083BA59C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13679</v>
      </c>
      <c r="C7" s="203">
        <v>27011</v>
      </c>
      <c r="D7" s="203">
        <v>27097</v>
      </c>
      <c r="E7" s="203">
        <v>38468</v>
      </c>
      <c r="F7" s="204">
        <v>41.964055061445919</v>
      </c>
      <c r="G7" s="51"/>
    </row>
    <row r="8" spans="1:14" ht="15.6" customHeight="1" x14ac:dyDescent="0.25">
      <c r="A8" s="202" t="s">
        <v>11</v>
      </c>
      <c r="B8" s="203">
        <v>9669</v>
      </c>
      <c r="C8" s="203">
        <v>15208</v>
      </c>
      <c r="D8" s="203">
        <v>29648</v>
      </c>
      <c r="E8" s="203">
        <v>36886</v>
      </c>
      <c r="F8" s="204">
        <v>24.41311386940097</v>
      </c>
      <c r="G8" s="20"/>
    </row>
    <row r="9" spans="1:14" ht="15.6" customHeight="1" x14ac:dyDescent="0.25">
      <c r="A9" s="202" t="s">
        <v>8</v>
      </c>
      <c r="B9" s="203">
        <v>26812</v>
      </c>
      <c r="C9" s="203">
        <v>18193</v>
      </c>
      <c r="D9" s="203">
        <v>94752</v>
      </c>
      <c r="E9" s="203">
        <v>86017</v>
      </c>
      <c r="F9" s="204">
        <v>-9.2188027693346868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316599</v>
      </c>
      <c r="C11" s="203">
        <v>270562</v>
      </c>
      <c r="D11" s="203">
        <v>969776</v>
      </c>
      <c r="E11" s="203">
        <v>1002193</v>
      </c>
      <c r="F11" s="204">
        <v>3.3427306924485691</v>
      </c>
    </row>
    <row r="12" spans="1:14" ht="15.6" customHeight="1" x14ac:dyDescent="0.25">
      <c r="A12" s="202" t="s">
        <v>6</v>
      </c>
      <c r="B12" s="203">
        <v>22947</v>
      </c>
      <c r="C12" s="203">
        <v>25586</v>
      </c>
      <c r="D12" s="203">
        <v>68738</v>
      </c>
      <c r="E12" s="203">
        <v>49919</v>
      </c>
      <c r="F12" s="204">
        <v>-27.377869591783291</v>
      </c>
    </row>
    <row r="13" spans="1:14" ht="15.6" customHeight="1" x14ac:dyDescent="0.25">
      <c r="A13" s="202" t="s">
        <v>175</v>
      </c>
      <c r="B13" s="203">
        <v>432866</v>
      </c>
      <c r="C13" s="203">
        <v>396227</v>
      </c>
      <c r="D13" s="203">
        <v>1026074</v>
      </c>
      <c r="E13" s="203">
        <v>997233</v>
      </c>
      <c r="F13" s="204">
        <v>-2.8108109161717318</v>
      </c>
    </row>
    <row r="14" spans="1:14" ht="15.6" customHeight="1" x14ac:dyDescent="0.25">
      <c r="A14" s="202" t="s">
        <v>148</v>
      </c>
      <c r="B14" s="203">
        <v>254722</v>
      </c>
      <c r="C14" s="203">
        <v>234762</v>
      </c>
      <c r="D14" s="203">
        <v>567465</v>
      </c>
      <c r="E14" s="203">
        <v>564310</v>
      </c>
      <c r="F14" s="204">
        <v>-0.55598142616724999</v>
      </c>
    </row>
    <row r="15" spans="1:14" ht="15.6" customHeight="1" x14ac:dyDescent="0.25">
      <c r="A15" s="202" t="s">
        <v>145</v>
      </c>
      <c r="B15" s="203">
        <v>6397</v>
      </c>
      <c r="C15" s="203">
        <v>12177</v>
      </c>
      <c r="D15" s="203">
        <v>6446</v>
      </c>
      <c r="E15" s="203">
        <v>20980</v>
      </c>
      <c r="F15" s="204">
        <v>225.473161650636</v>
      </c>
    </row>
    <row r="16" spans="1:14" ht="15.6" customHeight="1" x14ac:dyDescent="0.5">
      <c r="A16" s="202" t="s">
        <v>144</v>
      </c>
      <c r="B16" s="203">
        <v>6165</v>
      </c>
      <c r="C16" s="203">
        <v>8999</v>
      </c>
      <c r="D16" s="203">
        <v>6165</v>
      </c>
      <c r="E16" s="203">
        <v>22534</v>
      </c>
      <c r="F16" s="204">
        <v>265.51500405514997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141964</v>
      </c>
      <c r="C18" s="203">
        <v>117875</v>
      </c>
      <c r="D18" s="203">
        <v>388992</v>
      </c>
      <c r="E18" s="203">
        <v>394443</v>
      </c>
      <c r="F18" s="204">
        <v>1.401314165844028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964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5089</v>
      </c>
      <c r="C21" s="203">
        <v>4768</v>
      </c>
      <c r="D21" s="203">
        <v>13353</v>
      </c>
      <c r="E21" s="203">
        <v>10244</v>
      </c>
      <c r="F21" s="204">
        <v>-23.2831573429192</v>
      </c>
    </row>
    <row r="22" spans="1:7" ht="15.6" customHeight="1" x14ac:dyDescent="0.25">
      <c r="A22" s="202" t="s">
        <v>146</v>
      </c>
      <c r="B22" s="203">
        <v>366574</v>
      </c>
      <c r="C22" s="203">
        <v>420228</v>
      </c>
      <c r="D22" s="203">
        <v>1038222</v>
      </c>
      <c r="E22" s="203">
        <v>1205994</v>
      </c>
      <c r="F22" s="204">
        <v>16.159549691684429</v>
      </c>
    </row>
    <row r="23" spans="1:7" ht="15.6" customHeight="1" x14ac:dyDescent="0.25">
      <c r="A23" s="202" t="s">
        <v>165</v>
      </c>
      <c r="B23" s="203">
        <v>31044</v>
      </c>
      <c r="C23" s="203">
        <v>32544</v>
      </c>
      <c r="D23" s="203">
        <v>84922</v>
      </c>
      <c r="E23" s="203">
        <v>91431</v>
      </c>
      <c r="F23" s="204">
        <v>7.6646805303690391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35583</v>
      </c>
      <c r="C25" s="203">
        <v>23526</v>
      </c>
      <c r="D25" s="203">
        <v>106936</v>
      </c>
      <c r="E25" s="203">
        <v>92783</v>
      </c>
      <c r="F25" s="204">
        <v>-13.23501907683101</v>
      </c>
    </row>
    <row r="26" spans="1:7" ht="15.6" customHeight="1" x14ac:dyDescent="0.25">
      <c r="A26" s="202" t="s">
        <v>152</v>
      </c>
      <c r="B26" s="203">
        <v>7726</v>
      </c>
      <c r="C26" s="203">
        <v>9162</v>
      </c>
      <c r="D26" s="203">
        <v>22217</v>
      </c>
      <c r="E26" s="203">
        <v>21876</v>
      </c>
      <c r="F26" s="204">
        <v>-1.5348606922626831</v>
      </c>
    </row>
    <row r="27" spans="1:7" ht="15.6" customHeight="1" x14ac:dyDescent="0.25">
      <c r="A27" s="202" t="s">
        <v>173</v>
      </c>
      <c r="B27" s="203">
        <v>0</v>
      </c>
      <c r="C27" s="203">
        <v>3</v>
      </c>
      <c r="D27" s="203">
        <v>0</v>
      </c>
      <c r="E27" s="203">
        <v>3</v>
      </c>
      <c r="F27" s="204" t="s">
        <v>151</v>
      </c>
    </row>
    <row r="28" spans="1:7" ht="15.6" customHeight="1" x14ac:dyDescent="0.25">
      <c r="A28" s="202" t="s">
        <v>177</v>
      </c>
      <c r="B28" s="203">
        <v>651180</v>
      </c>
      <c r="C28" s="203">
        <v>704174</v>
      </c>
      <c r="D28" s="203">
        <v>1845314</v>
      </c>
      <c r="E28" s="203">
        <v>2011313</v>
      </c>
      <c r="F28" s="204">
        <v>8.9957047960401297</v>
      </c>
    </row>
    <row r="29" spans="1:7" ht="15.6" customHeight="1" x14ac:dyDescent="0.25">
      <c r="A29" s="202" t="s">
        <v>178</v>
      </c>
      <c r="B29" s="203">
        <v>11338</v>
      </c>
      <c r="C29" s="203">
        <v>7173</v>
      </c>
      <c r="D29" s="203">
        <v>32608</v>
      </c>
      <c r="E29" s="203">
        <v>19748</v>
      </c>
      <c r="F29" s="204">
        <v>-39.438174681059863</v>
      </c>
    </row>
    <row r="30" spans="1:7" ht="15.6" customHeight="1" x14ac:dyDescent="0.25">
      <c r="A30" s="202" t="s">
        <v>179</v>
      </c>
      <c r="B30" s="203">
        <v>2196</v>
      </c>
      <c r="C30" s="203">
        <v>907</v>
      </c>
      <c r="D30" s="203">
        <v>2506</v>
      </c>
      <c r="E30" s="203">
        <v>1326</v>
      </c>
      <c r="F30" s="204">
        <v>-47.086991221069432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84038</v>
      </c>
      <c r="C32" s="203">
        <v>72152</v>
      </c>
      <c r="D32" s="203">
        <v>211473</v>
      </c>
      <c r="E32" s="203">
        <v>191164</v>
      </c>
      <c r="F32" s="204">
        <v>-9.6035900564138217</v>
      </c>
    </row>
    <row r="33" spans="1:6" ht="15.6" customHeight="1" x14ac:dyDescent="0.25">
      <c r="A33" s="202" t="s">
        <v>182</v>
      </c>
      <c r="B33" s="203">
        <v>0</v>
      </c>
      <c r="C33" s="203">
        <v>15124</v>
      </c>
      <c r="D33" s="203">
        <v>7626</v>
      </c>
      <c r="E33" s="203">
        <v>29729</v>
      </c>
      <c r="F33" s="204">
        <v>289.83739837398372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2426588</v>
      </c>
      <c r="C35" s="91">
        <f>SUM(C7:C34)</f>
        <v>2416361</v>
      </c>
      <c r="D35" s="90">
        <f>SUM(D7:D34)</f>
        <v>6551294</v>
      </c>
      <c r="E35" s="92">
        <f>SUM(E7:E34)</f>
        <v>6888594</v>
      </c>
      <c r="F35" s="154">
        <f>E35*100/D35-100</f>
        <v>5.1486011771109617</v>
      </c>
    </row>
    <row r="36" spans="1:6" ht="15.6" customHeight="1" x14ac:dyDescent="0.25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B6517-0323-4EBC-9671-1207B4D6F600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7215</v>
      </c>
      <c r="C8" s="203">
        <v>7718</v>
      </c>
      <c r="D8" s="203">
        <v>25033</v>
      </c>
      <c r="E8" s="203">
        <v>29396</v>
      </c>
      <c r="F8" s="204">
        <v>17.42899372827867</v>
      </c>
      <c r="G8" s="20"/>
    </row>
    <row r="9" spans="1:14" ht="15.6" customHeight="1" x14ac:dyDescent="0.25">
      <c r="A9" s="202" t="s">
        <v>8</v>
      </c>
      <c r="B9" s="203">
        <v>26812</v>
      </c>
      <c r="C9" s="203">
        <v>17838</v>
      </c>
      <c r="D9" s="203">
        <v>94752</v>
      </c>
      <c r="E9" s="203">
        <v>85662</v>
      </c>
      <c r="F9" s="204">
        <v>-9.5934650455927084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316599</v>
      </c>
      <c r="C11" s="203">
        <v>270562</v>
      </c>
      <c r="D11" s="203">
        <v>969776</v>
      </c>
      <c r="E11" s="203">
        <v>1002193</v>
      </c>
      <c r="F11" s="204">
        <v>3.3427306924485691</v>
      </c>
    </row>
    <row r="12" spans="1:14" ht="15.6" customHeight="1" x14ac:dyDescent="0.25">
      <c r="A12" s="202" t="s">
        <v>6</v>
      </c>
      <c r="B12" s="203">
        <v>1478</v>
      </c>
      <c r="C12" s="203">
        <v>2950</v>
      </c>
      <c r="D12" s="203">
        <v>4805</v>
      </c>
      <c r="E12" s="203">
        <v>8442</v>
      </c>
      <c r="F12" s="204">
        <v>75.691987513007291</v>
      </c>
    </row>
    <row r="13" spans="1:14" ht="15.6" customHeight="1" x14ac:dyDescent="0.25">
      <c r="A13" s="202" t="s">
        <v>175</v>
      </c>
      <c r="B13" s="203">
        <v>369188</v>
      </c>
      <c r="C13" s="203">
        <v>325561</v>
      </c>
      <c r="D13" s="203">
        <v>860973</v>
      </c>
      <c r="E13" s="203">
        <v>846069</v>
      </c>
      <c r="F13" s="204">
        <v>-1.7310647372217289</v>
      </c>
    </row>
    <row r="14" spans="1:14" ht="15.6" customHeight="1" x14ac:dyDescent="0.25">
      <c r="A14" s="202" t="s">
        <v>148</v>
      </c>
      <c r="B14" s="203">
        <v>121221</v>
      </c>
      <c r="C14" s="203">
        <v>86892</v>
      </c>
      <c r="D14" s="203">
        <v>247989</v>
      </c>
      <c r="E14" s="203">
        <v>213026</v>
      </c>
      <c r="F14" s="204">
        <v>-14.098609212505391</v>
      </c>
    </row>
    <row r="15" spans="1:14" ht="15.6" customHeight="1" x14ac:dyDescent="0.25">
      <c r="A15" s="202" t="s">
        <v>145</v>
      </c>
      <c r="B15" s="203">
        <v>6397</v>
      </c>
      <c r="C15" s="203">
        <v>7250</v>
      </c>
      <c r="D15" s="203">
        <v>6446</v>
      </c>
      <c r="E15" s="203">
        <v>16053</v>
      </c>
      <c r="F15" s="204">
        <v>149.0381632019857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141964</v>
      </c>
      <c r="C18" s="203">
        <v>117875</v>
      </c>
      <c r="D18" s="203">
        <v>388992</v>
      </c>
      <c r="E18" s="203">
        <v>392585</v>
      </c>
      <c r="F18" s="204">
        <v>0.92366938137544707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5089</v>
      </c>
      <c r="C21" s="203">
        <v>3496</v>
      </c>
      <c r="D21" s="203">
        <v>13353</v>
      </c>
      <c r="E21" s="203">
        <v>8972</v>
      </c>
      <c r="F21" s="204">
        <v>-32.809106567812478</v>
      </c>
    </row>
    <row r="22" spans="1:7" ht="15.6" customHeight="1" x14ac:dyDescent="0.25">
      <c r="A22" s="202" t="s">
        <v>146</v>
      </c>
      <c r="B22" s="203">
        <v>128186</v>
      </c>
      <c r="C22" s="203">
        <v>103492</v>
      </c>
      <c r="D22" s="203">
        <v>332680</v>
      </c>
      <c r="E22" s="203">
        <v>289089</v>
      </c>
      <c r="F22" s="204">
        <v>-13.10298184441505</v>
      </c>
    </row>
    <row r="23" spans="1:7" ht="15.6" customHeight="1" x14ac:dyDescent="0.25">
      <c r="A23" s="202" t="s">
        <v>165</v>
      </c>
      <c r="B23" s="203">
        <v>23849</v>
      </c>
      <c r="C23" s="203">
        <v>15510</v>
      </c>
      <c r="D23" s="203">
        <v>66364</v>
      </c>
      <c r="E23" s="203">
        <v>59810</v>
      </c>
      <c r="F23" s="204">
        <v>-9.875836296787412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34995</v>
      </c>
      <c r="C25" s="203">
        <v>23067</v>
      </c>
      <c r="D25" s="203">
        <v>106348</v>
      </c>
      <c r="E25" s="203">
        <v>91927</v>
      </c>
      <c r="F25" s="204">
        <v>-13.56019859329747</v>
      </c>
    </row>
    <row r="26" spans="1:7" ht="15.6" customHeight="1" x14ac:dyDescent="0.25">
      <c r="A26" s="202" t="s">
        <v>152</v>
      </c>
      <c r="B26" s="203">
        <v>7726</v>
      </c>
      <c r="C26" s="203">
        <v>4523</v>
      </c>
      <c r="D26" s="203">
        <v>22217</v>
      </c>
      <c r="E26" s="203">
        <v>17237</v>
      </c>
      <c r="F26" s="204">
        <v>-22.41526758788315</v>
      </c>
    </row>
    <row r="27" spans="1:7" ht="15.6" customHeight="1" x14ac:dyDescent="0.25">
      <c r="A27" s="202" t="s">
        <v>173</v>
      </c>
      <c r="B27" s="203">
        <v>0</v>
      </c>
      <c r="C27" s="203">
        <v>3</v>
      </c>
      <c r="D27" s="203">
        <v>0</v>
      </c>
      <c r="E27" s="203">
        <v>3</v>
      </c>
      <c r="F27" s="204" t="s">
        <v>151</v>
      </c>
    </row>
    <row r="28" spans="1:7" ht="15.6" customHeight="1" x14ac:dyDescent="0.25">
      <c r="A28" s="202" t="s">
        <v>177</v>
      </c>
      <c r="B28" s="203">
        <v>496030</v>
      </c>
      <c r="C28" s="203">
        <v>477118</v>
      </c>
      <c r="D28" s="203">
        <v>1371042</v>
      </c>
      <c r="E28" s="203">
        <v>1315512</v>
      </c>
      <c r="F28" s="204">
        <v>-4.0502041512951479</v>
      </c>
    </row>
    <row r="29" spans="1:7" ht="15.6" customHeight="1" x14ac:dyDescent="0.25">
      <c r="A29" s="202" t="s">
        <v>178</v>
      </c>
      <c r="B29" s="203">
        <v>11330</v>
      </c>
      <c r="C29" s="203">
        <v>7173</v>
      </c>
      <c r="D29" s="203">
        <v>32596</v>
      </c>
      <c r="E29" s="203">
        <v>19748</v>
      </c>
      <c r="F29" s="204">
        <v>-39.415879248987608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57106</v>
      </c>
      <c r="C32" s="203">
        <v>45673</v>
      </c>
      <c r="D32" s="203">
        <v>145865</v>
      </c>
      <c r="E32" s="203">
        <v>134354</v>
      </c>
      <c r="F32" s="204">
        <v>-7.8915435505433038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192">
        <f>SUM(B7:B34)</f>
        <v>1755185</v>
      </c>
      <c r="C35" s="91">
        <f>SUM(C7:C34)</f>
        <v>1516701</v>
      </c>
      <c r="D35" s="90">
        <f>SUM(D7:D34)</f>
        <v>4689231</v>
      </c>
      <c r="E35" s="92">
        <f>SUM(E7:E34)</f>
        <v>4530078</v>
      </c>
      <c r="F35" s="154">
        <f>E35*100/D35-100</f>
        <v>-3.3940106597435715</v>
      </c>
    </row>
    <row r="36" spans="1:6" ht="15.6" customHeight="1" x14ac:dyDescent="0.25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9EBE7-269E-4404-BFA3-271D34B1BEE5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13679</v>
      </c>
      <c r="C7" s="203">
        <v>27011</v>
      </c>
      <c r="D7" s="203">
        <v>27097</v>
      </c>
      <c r="E7" s="203">
        <v>38468</v>
      </c>
      <c r="F7" s="204">
        <v>41.964055061445919</v>
      </c>
      <c r="G7" s="27"/>
    </row>
    <row r="8" spans="1:14" ht="15.6" customHeight="1" x14ac:dyDescent="0.25">
      <c r="A8" s="202" t="s">
        <v>11</v>
      </c>
      <c r="B8" s="203">
        <v>2454</v>
      </c>
      <c r="C8" s="203">
        <v>7490</v>
      </c>
      <c r="D8" s="203">
        <v>4615</v>
      </c>
      <c r="E8" s="203">
        <v>7490</v>
      </c>
      <c r="F8" s="204">
        <v>62.296858071505973</v>
      </c>
      <c r="G8" s="20"/>
    </row>
    <row r="9" spans="1:14" ht="15.6" customHeight="1" x14ac:dyDescent="0.25">
      <c r="A9" s="202" t="s">
        <v>8</v>
      </c>
      <c r="B9" s="203">
        <v>0</v>
      </c>
      <c r="C9" s="203">
        <v>355</v>
      </c>
      <c r="D9" s="203">
        <v>0</v>
      </c>
      <c r="E9" s="203">
        <v>355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21469</v>
      </c>
      <c r="C12" s="203">
        <v>22636</v>
      </c>
      <c r="D12" s="203">
        <v>63933</v>
      </c>
      <c r="E12" s="203">
        <v>41477</v>
      </c>
      <c r="F12" s="204">
        <v>-35.124270720910957</v>
      </c>
    </row>
    <row r="13" spans="1:14" ht="15.6" customHeight="1" x14ac:dyDescent="0.25">
      <c r="A13" s="202" t="s">
        <v>175</v>
      </c>
      <c r="B13" s="203">
        <v>63678</v>
      </c>
      <c r="C13" s="203">
        <v>70666</v>
      </c>
      <c r="D13" s="203">
        <v>165101</v>
      </c>
      <c r="E13" s="203">
        <v>151164</v>
      </c>
      <c r="F13" s="204">
        <v>-8.4414994457937809</v>
      </c>
    </row>
    <row r="14" spans="1:14" ht="15.6" customHeight="1" x14ac:dyDescent="0.25">
      <c r="A14" s="202" t="s">
        <v>148</v>
      </c>
      <c r="B14" s="203">
        <v>133501</v>
      </c>
      <c r="C14" s="203">
        <v>147870</v>
      </c>
      <c r="D14" s="203">
        <v>319476</v>
      </c>
      <c r="E14" s="203">
        <v>351284</v>
      </c>
      <c r="F14" s="204">
        <v>9.9563034468942959</v>
      </c>
    </row>
    <row r="15" spans="1:14" ht="15.6" customHeight="1" x14ac:dyDescent="0.25">
      <c r="A15" s="202" t="s">
        <v>145</v>
      </c>
      <c r="B15" s="203">
        <v>0</v>
      </c>
      <c r="C15" s="203">
        <v>4927</v>
      </c>
      <c r="D15" s="203">
        <v>0</v>
      </c>
      <c r="E15" s="203">
        <v>4927</v>
      </c>
      <c r="F15" s="204" t="s">
        <v>151</v>
      </c>
    </row>
    <row r="16" spans="1:14" ht="15.6" customHeight="1" x14ac:dyDescent="0.5">
      <c r="A16" s="202" t="s">
        <v>144</v>
      </c>
      <c r="B16" s="203">
        <v>6165</v>
      </c>
      <c r="C16" s="203">
        <v>8999</v>
      </c>
      <c r="D16" s="203">
        <v>6165</v>
      </c>
      <c r="E16" s="203">
        <v>22534</v>
      </c>
      <c r="F16" s="204">
        <v>265.51500405514997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1858</v>
      </c>
      <c r="F18" s="204" t="s">
        <v>151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964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0</v>
      </c>
      <c r="C21" s="203">
        <v>1272</v>
      </c>
      <c r="D21" s="203">
        <v>0</v>
      </c>
      <c r="E21" s="203">
        <v>1272</v>
      </c>
      <c r="F21" s="204" t="s">
        <v>151</v>
      </c>
    </row>
    <row r="22" spans="1:7" ht="15.6" customHeight="1" x14ac:dyDescent="0.25">
      <c r="A22" s="202" t="s">
        <v>146</v>
      </c>
      <c r="B22" s="203">
        <v>238388</v>
      </c>
      <c r="C22" s="203">
        <v>316736</v>
      </c>
      <c r="D22" s="203">
        <v>705542</v>
      </c>
      <c r="E22" s="203">
        <v>916905</v>
      </c>
      <c r="F22" s="204">
        <v>29.957536192033931</v>
      </c>
    </row>
    <row r="23" spans="1:7" ht="15.6" customHeight="1" x14ac:dyDescent="0.25">
      <c r="A23" s="202" t="s">
        <v>165</v>
      </c>
      <c r="B23" s="203">
        <v>7195</v>
      </c>
      <c r="C23" s="203">
        <v>17034</v>
      </c>
      <c r="D23" s="203">
        <v>18558</v>
      </c>
      <c r="E23" s="203">
        <v>31621</v>
      </c>
      <c r="F23" s="204">
        <v>70.390128246578286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588</v>
      </c>
      <c r="C25" s="203">
        <v>459</v>
      </c>
      <c r="D25" s="203">
        <v>588</v>
      </c>
      <c r="E25" s="203">
        <v>856</v>
      </c>
      <c r="F25" s="204">
        <v>45.578231292517017</v>
      </c>
    </row>
    <row r="26" spans="1:7" ht="15.6" customHeight="1" x14ac:dyDescent="0.25">
      <c r="A26" s="202" t="s">
        <v>152</v>
      </c>
      <c r="B26" s="203">
        <v>0</v>
      </c>
      <c r="C26" s="203">
        <v>4639</v>
      </c>
      <c r="D26" s="203">
        <v>0</v>
      </c>
      <c r="E26" s="203">
        <v>4639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155150</v>
      </c>
      <c r="C28" s="203">
        <v>227056</v>
      </c>
      <c r="D28" s="203">
        <v>474272</v>
      </c>
      <c r="E28" s="203">
        <v>695801</v>
      </c>
      <c r="F28" s="204">
        <v>46.709272316307931</v>
      </c>
    </row>
    <row r="29" spans="1:7" ht="15.6" customHeight="1" x14ac:dyDescent="0.25">
      <c r="A29" s="202" t="s">
        <v>178</v>
      </c>
      <c r="B29" s="203">
        <v>8</v>
      </c>
      <c r="C29" s="203">
        <v>0</v>
      </c>
      <c r="D29" s="203">
        <v>12</v>
      </c>
      <c r="E29" s="203">
        <v>0</v>
      </c>
      <c r="F29" s="204">
        <v>-100</v>
      </c>
    </row>
    <row r="30" spans="1:7" ht="15.6" customHeight="1" x14ac:dyDescent="0.25">
      <c r="A30" s="202" t="s">
        <v>179</v>
      </c>
      <c r="B30" s="203">
        <v>2196</v>
      </c>
      <c r="C30" s="203">
        <v>907</v>
      </c>
      <c r="D30" s="203">
        <v>2506</v>
      </c>
      <c r="E30" s="203">
        <v>1326</v>
      </c>
      <c r="F30" s="204">
        <v>-47.086991221069432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26932</v>
      </c>
      <c r="C32" s="203">
        <v>26479</v>
      </c>
      <c r="D32" s="203">
        <v>65608</v>
      </c>
      <c r="E32" s="203">
        <v>56810</v>
      </c>
      <c r="F32" s="204">
        <v>-13.409950006096819</v>
      </c>
    </row>
    <row r="33" spans="1:6" ht="15.6" customHeight="1" x14ac:dyDescent="0.25">
      <c r="A33" s="202" t="s">
        <v>182</v>
      </c>
      <c r="B33" s="203">
        <v>0</v>
      </c>
      <c r="C33" s="203">
        <v>15124</v>
      </c>
      <c r="D33" s="203">
        <v>7626</v>
      </c>
      <c r="E33" s="203">
        <v>29729</v>
      </c>
      <c r="F33" s="204">
        <v>289.83739837398372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90">
        <f>SUM(B7:B34)</f>
        <v>671403</v>
      </c>
      <c r="C35" s="91">
        <f>SUM(C7:C34)</f>
        <v>899660</v>
      </c>
      <c r="D35" s="90">
        <f>SUM(D7:D34)</f>
        <v>1862063</v>
      </c>
      <c r="E35" s="192">
        <f>SUM(E7:E34)</f>
        <v>2358516</v>
      </c>
      <c r="F35" s="154">
        <f>E35*100/D35-100</f>
        <v>26.661450230201666</v>
      </c>
    </row>
    <row r="36" spans="1:6" ht="15.6" customHeight="1" x14ac:dyDescent="0.25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68B4F-E27E-4642-9AB6-87EE11C7FD43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 x14ac:dyDescent="0.3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 x14ac:dyDescent="0.25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 x14ac:dyDescent="0.25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 x14ac:dyDescent="0.25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 x14ac:dyDescent="0.25">
      <c r="A7" s="8" t="s">
        <v>16</v>
      </c>
      <c r="B7" s="169" t="s">
        <v>21</v>
      </c>
      <c r="C7" s="162" t="s">
        <v>2</v>
      </c>
      <c r="D7" s="67" cm="1">
        <f t="array" ref="D7:G7">Líquidos!B35:E35</f>
        <v>15154717</v>
      </c>
      <c r="E7" s="67">
        <v>15219368</v>
      </c>
      <c r="F7" s="67">
        <v>45133749</v>
      </c>
      <c r="G7" s="67">
        <v>43064647</v>
      </c>
      <c r="H7" s="179">
        <f>G7-F7</f>
        <v>-2069102</v>
      </c>
      <c r="I7" s="156">
        <f>((G7*100/F7)-100)</f>
        <v>-4.5843787539120626</v>
      </c>
      <c r="J7" s="185"/>
      <c r="K7" s="27"/>
    </row>
    <row r="8" spans="1:15" ht="15" customHeight="1" x14ac:dyDescent="0.25">
      <c r="A8" s="8"/>
      <c r="B8" s="56" t="s">
        <v>22</v>
      </c>
      <c r="C8" s="56" t="s">
        <v>2</v>
      </c>
      <c r="D8" s="67" cm="1">
        <f t="array" ref="D8:G8">Sólidos!B35:E35</f>
        <v>6611717</v>
      </c>
      <c r="E8" s="67">
        <v>7358601</v>
      </c>
      <c r="F8" s="69">
        <v>20309456</v>
      </c>
      <c r="G8" s="67">
        <v>20334955</v>
      </c>
      <c r="H8" s="61">
        <f t="shared" ref="H8:H18" si="0">G8-F8</f>
        <v>25499</v>
      </c>
      <c r="I8" s="155">
        <f>((G8*100/F8)-100)</f>
        <v>0.12555235354408012</v>
      </c>
      <c r="J8" s="51"/>
      <c r="K8" s="27"/>
    </row>
    <row r="9" spans="1:15" ht="15" customHeight="1" x14ac:dyDescent="0.25">
      <c r="A9" s="8"/>
      <c r="B9" s="9" t="s">
        <v>23</v>
      </c>
      <c r="C9" s="57" t="s">
        <v>2</v>
      </c>
      <c r="D9" s="67" cm="1">
        <f t="array" ref="D9:G9">'Mercancía general'!B35:E35</f>
        <v>24359806</v>
      </c>
      <c r="E9" s="80">
        <v>24035219</v>
      </c>
      <c r="F9" s="67">
        <v>67144826</v>
      </c>
      <c r="G9" s="81">
        <v>67552331</v>
      </c>
      <c r="H9" s="61">
        <f t="shared" si="0"/>
        <v>407505</v>
      </c>
      <c r="I9" s="156">
        <f t="shared" ref="I9:I30" si="1">((G9*100/F9)-100)</f>
        <v>0.60690454391824744</v>
      </c>
      <c r="J9" s="51"/>
      <c r="K9" s="27"/>
    </row>
    <row r="10" spans="1:15" ht="15" customHeight="1" x14ac:dyDescent="0.25">
      <c r="A10" s="8"/>
      <c r="B10" s="9"/>
      <c r="C10" s="50" t="s">
        <v>24</v>
      </c>
      <c r="D10" s="70" cm="1">
        <f t="array" ref="D10:G10">'Mercancías contenedores'!B35:E35</f>
        <v>16940134</v>
      </c>
      <c r="E10" s="70">
        <v>15995259</v>
      </c>
      <c r="F10" s="82">
        <v>46548582</v>
      </c>
      <c r="G10" s="70">
        <v>45780235</v>
      </c>
      <c r="H10" s="62">
        <f t="shared" si="0"/>
        <v>-768347</v>
      </c>
      <c r="I10" s="157">
        <f t="shared" si="1"/>
        <v>-1.6506345993525713</v>
      </c>
      <c r="J10" s="51"/>
      <c r="K10" s="27"/>
    </row>
    <row r="11" spans="1:15" ht="15" customHeight="1" x14ac:dyDescent="0.25">
      <c r="A11" s="8"/>
      <c r="B11" s="9"/>
      <c r="C11" s="50" t="s">
        <v>25</v>
      </c>
      <c r="D11" s="83">
        <f>D9-D10</f>
        <v>7419672</v>
      </c>
      <c r="E11" s="83">
        <f t="shared" ref="E11:G11" si="2">E9-E10</f>
        <v>8039960</v>
      </c>
      <c r="F11" s="84">
        <f t="shared" si="2"/>
        <v>20596244</v>
      </c>
      <c r="G11" s="85">
        <f t="shared" si="2"/>
        <v>21772096</v>
      </c>
      <c r="H11" s="62">
        <f t="shared" si="0"/>
        <v>1175852</v>
      </c>
      <c r="I11" s="158">
        <f t="shared" si="1"/>
        <v>5.7090603510037994</v>
      </c>
      <c r="J11" s="51"/>
      <c r="K11" s="27"/>
    </row>
    <row r="12" spans="1:15" ht="15" customHeight="1" x14ac:dyDescent="0.25">
      <c r="A12" s="8"/>
      <c r="B12" s="54"/>
      <c r="C12" s="55" t="s">
        <v>26</v>
      </c>
      <c r="D12" s="63">
        <f>SUM(D7,D8,D9)</f>
        <v>46126240</v>
      </c>
      <c r="E12" s="63">
        <f>SUM(E7,E8,E9)</f>
        <v>46613188</v>
      </c>
      <c r="F12" s="63">
        <f>SUM(F7,F8,F9)</f>
        <v>132588031</v>
      </c>
      <c r="G12" s="63">
        <f>SUM(G7,G8,G9)</f>
        <v>130951933</v>
      </c>
      <c r="H12" s="64">
        <f t="shared" si="0"/>
        <v>-1636098</v>
      </c>
      <c r="I12" s="159">
        <f t="shared" si="1"/>
        <v>-1.2339711116156451</v>
      </c>
      <c r="J12" s="51"/>
      <c r="K12" s="27"/>
    </row>
    <row r="13" spans="1:15" ht="15" customHeight="1" x14ac:dyDescent="0.25">
      <c r="A13" s="7" t="s">
        <v>17</v>
      </c>
      <c r="B13" s="56" t="s">
        <v>27</v>
      </c>
      <c r="C13" s="57" t="s">
        <v>2</v>
      </c>
      <c r="D13" s="65" cm="1">
        <f t="array" ref="D13:G13">Pesca!B35:E35</f>
        <v>11067.138999999999</v>
      </c>
      <c r="E13" s="66">
        <v>13574.35</v>
      </c>
      <c r="F13" s="67">
        <v>26460.569000000003</v>
      </c>
      <c r="G13" s="68">
        <v>28150.100000000002</v>
      </c>
      <c r="H13" s="67">
        <f>G13-F13</f>
        <v>1689.530999999999</v>
      </c>
      <c r="I13" s="160">
        <f t="shared" si="1"/>
        <v>6.3850894514021803</v>
      </c>
      <c r="J13" s="52"/>
      <c r="K13" s="27"/>
    </row>
    <row r="14" spans="1:15" ht="15" customHeight="1" x14ac:dyDescent="0.25">
      <c r="A14" s="7"/>
      <c r="B14" s="9" t="s">
        <v>28</v>
      </c>
      <c r="C14" s="57" t="s">
        <v>2</v>
      </c>
      <c r="D14" s="69" cm="1">
        <f t="array" ref="D14:G14">Avituallamiento!B35:E35</f>
        <v>898643</v>
      </c>
      <c r="E14" s="67">
        <v>904610</v>
      </c>
      <c r="F14" s="67">
        <v>2739613</v>
      </c>
      <c r="G14" s="66">
        <v>2675793</v>
      </c>
      <c r="H14" s="67">
        <f>G14-F14</f>
        <v>-63820</v>
      </c>
      <c r="I14" s="156">
        <f t="shared" si="1"/>
        <v>-2.3295261045994522</v>
      </c>
      <c r="J14" s="27"/>
      <c r="K14" s="27"/>
    </row>
    <row r="15" spans="1:15" ht="15" customHeight="1" x14ac:dyDescent="0.25">
      <c r="A15" s="7"/>
      <c r="B15" s="9"/>
      <c r="C15" s="50" t="s">
        <v>29</v>
      </c>
      <c r="D15" s="70" cm="1">
        <f t="array" ref="D15:G15">'Avi. combustibles'!B35:E35</f>
        <v>750156</v>
      </c>
      <c r="E15" s="71">
        <v>765677</v>
      </c>
      <c r="F15" s="72">
        <v>2318254</v>
      </c>
      <c r="G15" s="72">
        <v>2231097</v>
      </c>
      <c r="H15" s="70">
        <f>G15-F15</f>
        <v>-87157</v>
      </c>
      <c r="I15" s="161">
        <f t="shared" si="1"/>
        <v>-3.7595966619706047</v>
      </c>
      <c r="J15" s="27"/>
      <c r="K15" s="27"/>
      <c r="L15" s="53"/>
      <c r="O15" s="53"/>
    </row>
    <row r="16" spans="1:15" ht="15" customHeight="1" x14ac:dyDescent="0.25">
      <c r="A16" s="7"/>
      <c r="B16" s="56" t="s">
        <v>30</v>
      </c>
      <c r="C16" s="57" t="s">
        <v>2</v>
      </c>
      <c r="D16" s="73" cm="1">
        <f t="array" ref="D16:G16">'Tráfico interior'!B35:E35</f>
        <v>272932</v>
      </c>
      <c r="E16" s="74">
        <v>264751</v>
      </c>
      <c r="F16" s="65">
        <v>939137</v>
      </c>
      <c r="G16" s="66">
        <v>963085</v>
      </c>
      <c r="H16" s="67">
        <f>G16-F16</f>
        <v>23948</v>
      </c>
      <c r="I16" s="155">
        <f t="shared" si="1"/>
        <v>2.5500006921247973</v>
      </c>
      <c r="J16" s="27"/>
      <c r="K16" s="27"/>
    </row>
    <row r="17" spans="1:14" ht="15" customHeight="1" x14ac:dyDescent="0.25">
      <c r="A17" s="7"/>
      <c r="B17" s="59"/>
      <c r="C17" s="59" t="s">
        <v>26</v>
      </c>
      <c r="D17" s="171">
        <f>SUM(D13,D14,D16)</f>
        <v>1182642.139</v>
      </c>
      <c r="E17" s="172">
        <f t="shared" ref="E17:G17" si="3">SUM(E13,E14,E16)</f>
        <v>1182935.3500000001</v>
      </c>
      <c r="F17" s="172">
        <f t="shared" si="3"/>
        <v>3705210.5690000001</v>
      </c>
      <c r="G17" s="172">
        <f t="shared" si="3"/>
        <v>3667028.1</v>
      </c>
      <c r="H17" s="173">
        <f>G17-F17</f>
        <v>-38182.469000000041</v>
      </c>
      <c r="I17" s="159">
        <f t="shared" si="1"/>
        <v>-1.030507397324655</v>
      </c>
      <c r="J17" s="27"/>
      <c r="K17" s="27"/>
    </row>
    <row r="18" spans="1:14" ht="15" customHeight="1" x14ac:dyDescent="0.25">
      <c r="A18" s="6" t="s">
        <v>31</v>
      </c>
      <c r="B18" s="6"/>
      <c r="C18" s="6"/>
      <c r="D18" s="167">
        <f>D12+D17</f>
        <v>47308882.138999999</v>
      </c>
      <c r="E18" s="186">
        <f>E12+E17</f>
        <v>47796123.350000001</v>
      </c>
      <c r="F18" s="186">
        <f>F12+F17</f>
        <v>136293241.56900001</v>
      </c>
      <c r="G18" s="186">
        <f>G12+G17</f>
        <v>134618961.09999999</v>
      </c>
      <c r="H18" s="188">
        <f t="shared" si="0"/>
        <v>-1674280.4690000117</v>
      </c>
      <c r="I18" s="187">
        <f t="shared" si="1"/>
        <v>-1.2284398329115902</v>
      </c>
      <c r="J18" s="51"/>
      <c r="K18" s="27"/>
    </row>
    <row r="19" spans="1:14" ht="15" customHeight="1" x14ac:dyDescent="0.25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 x14ac:dyDescent="0.25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13114315</v>
      </c>
      <c r="E20" s="67">
        <v>12186052</v>
      </c>
      <c r="F20" s="67">
        <v>36823916</v>
      </c>
      <c r="G20" s="67">
        <v>34868666</v>
      </c>
      <c r="H20" s="75">
        <f>G20-F20</f>
        <v>-1955250</v>
      </c>
      <c r="I20" s="76">
        <f t="shared" si="1"/>
        <v>-5.3097286013796037</v>
      </c>
      <c r="J20" s="27"/>
      <c r="K20" s="27"/>
      <c r="L20" s="27"/>
      <c r="M20" s="27"/>
    </row>
    <row r="21" spans="1:14" ht="15" customHeight="1" x14ac:dyDescent="0.25">
      <c r="A21" s="5"/>
      <c r="B21" s="9"/>
      <c r="C21" s="49" t="s">
        <v>24</v>
      </c>
      <c r="D21" s="77" cm="1">
        <f t="array" ref="D21:G21">'Mercan. contene. tránsito'!B35:E35</f>
        <v>10453906</v>
      </c>
      <c r="E21" s="77">
        <v>9301314</v>
      </c>
      <c r="F21" s="77">
        <v>28949660</v>
      </c>
      <c r="G21" s="77">
        <v>26782101</v>
      </c>
      <c r="H21" s="78">
        <f>G21-F21</f>
        <v>-2167559</v>
      </c>
      <c r="I21" s="79">
        <f t="shared" si="1"/>
        <v>-7.4873383659773509</v>
      </c>
      <c r="J21" s="27"/>
      <c r="K21" s="27"/>
      <c r="L21" s="27"/>
      <c r="M21" s="27"/>
    </row>
    <row r="22" spans="1:14" ht="15" customHeight="1" x14ac:dyDescent="0.25">
      <c r="A22" s="5"/>
      <c r="B22" s="9" t="s">
        <v>33</v>
      </c>
      <c r="C22" s="56" t="s">
        <v>34</v>
      </c>
      <c r="D22" s="67" cm="1">
        <f t="array" ref="D22:G22">'Ro-Ro'!B35:E35</f>
        <v>6163132</v>
      </c>
      <c r="E22" s="67">
        <v>6726305</v>
      </c>
      <c r="F22" s="67">
        <v>17721945</v>
      </c>
      <c r="G22" s="67">
        <v>18437260</v>
      </c>
      <c r="H22" s="75">
        <f t="shared" ref="H22:H30" si="4">G22-F22</f>
        <v>715315</v>
      </c>
      <c r="I22" s="76">
        <f t="shared" si="1"/>
        <v>4.0363233268131751</v>
      </c>
      <c r="J22" s="27"/>
      <c r="K22" s="27"/>
      <c r="L22" s="27"/>
      <c r="M22" s="27"/>
    </row>
    <row r="23" spans="1:14" ht="15" customHeight="1" x14ac:dyDescent="0.25">
      <c r="A23" s="5"/>
      <c r="B23" s="9"/>
      <c r="C23" s="58" t="s">
        <v>35</v>
      </c>
      <c r="D23" s="77" cm="1">
        <f t="array" ref="D23:G23">'Ro-Ro UTIS'!B35:E35</f>
        <v>261154</v>
      </c>
      <c r="E23" s="77">
        <v>281564</v>
      </c>
      <c r="F23" s="77">
        <v>755792</v>
      </c>
      <c r="G23" s="77">
        <v>779368</v>
      </c>
      <c r="H23" s="78">
        <f t="shared" si="4"/>
        <v>23576</v>
      </c>
      <c r="I23" s="79">
        <f t="shared" si="1"/>
        <v>3.1193767597434174</v>
      </c>
      <c r="J23" s="27"/>
      <c r="K23" s="27"/>
      <c r="L23" s="27"/>
      <c r="M23" s="27"/>
    </row>
    <row r="24" spans="1:14" ht="15" customHeight="1" x14ac:dyDescent="0.25">
      <c r="A24" s="5"/>
      <c r="B24" s="9" t="s">
        <v>36</v>
      </c>
      <c r="C24" s="56" t="s">
        <v>2</v>
      </c>
      <c r="D24" s="67" cm="1">
        <f t="array" ref="D24:G24">TEUS!B35:E35</f>
        <v>1552253.25</v>
      </c>
      <c r="E24" s="67">
        <v>1498714.25</v>
      </c>
      <c r="F24" s="67">
        <v>4302529.25</v>
      </c>
      <c r="G24" s="67">
        <v>4326997.75</v>
      </c>
      <c r="H24" s="75">
        <f t="shared" si="4"/>
        <v>24468.5</v>
      </c>
      <c r="I24" s="76">
        <f t="shared" si="1"/>
        <v>0.56870037548263497</v>
      </c>
      <c r="J24" s="27"/>
      <c r="K24" s="27"/>
      <c r="L24" s="27"/>
      <c r="M24" s="27"/>
    </row>
    <row r="25" spans="1:14" ht="15" customHeight="1" x14ac:dyDescent="0.25">
      <c r="A25" s="5"/>
      <c r="B25" s="9"/>
      <c r="C25" s="49" t="s">
        <v>40</v>
      </c>
      <c r="D25" s="77" cm="1">
        <f t="array" ref="D25:G25">'TEUS tránsito'!B35:E35</f>
        <v>829310.25</v>
      </c>
      <c r="E25" s="77">
        <v>766453.75</v>
      </c>
      <c r="F25" s="77">
        <v>2308183.75</v>
      </c>
      <c r="G25" s="77">
        <v>2214181</v>
      </c>
      <c r="H25" s="78">
        <f t="shared" si="4"/>
        <v>-94002.75</v>
      </c>
      <c r="I25" s="79">
        <f t="shared" si="1"/>
        <v>-4.0725852090415202</v>
      </c>
      <c r="J25" s="27"/>
      <c r="K25" s="27"/>
      <c r="L25" s="27"/>
      <c r="M25" s="27"/>
    </row>
    <row r="26" spans="1:14" ht="15" customHeight="1" x14ac:dyDescent="0.25">
      <c r="A26" s="5"/>
      <c r="B26" s="9"/>
      <c r="C26" s="49" t="s">
        <v>171</v>
      </c>
      <c r="D26" s="77" cm="1">
        <f t="array" ref="D26:G26">'TEUS nacional'!B35:E35</f>
        <v>183748</v>
      </c>
      <c r="E26" s="77">
        <v>178413.25</v>
      </c>
      <c r="F26" s="77">
        <v>511704.75</v>
      </c>
      <c r="G26" s="77">
        <v>520993</v>
      </c>
      <c r="H26" s="78">
        <f t="shared" si="4"/>
        <v>9288.25</v>
      </c>
      <c r="I26" s="79">
        <f t="shared" si="1"/>
        <v>1.8151580574540276</v>
      </c>
      <c r="J26" s="27"/>
      <c r="K26" s="27"/>
      <c r="L26" s="27"/>
      <c r="M26" s="27"/>
    </row>
    <row r="27" spans="1:14" ht="15" customHeight="1" x14ac:dyDescent="0.25">
      <c r="A27" s="5"/>
      <c r="B27" s="9"/>
      <c r="C27" s="49" t="s">
        <v>170</v>
      </c>
      <c r="D27" s="77" cm="1">
        <f t="array" ref="D27:G27">'TEUS exterior'!B35:E35</f>
        <v>539195</v>
      </c>
      <c r="E27" s="77">
        <v>553847.25</v>
      </c>
      <c r="F27" s="77">
        <v>1482640.75</v>
      </c>
      <c r="G27" s="77">
        <v>1591823.75</v>
      </c>
      <c r="H27" s="78">
        <f t="shared" si="4"/>
        <v>109183</v>
      </c>
      <c r="I27" s="79">
        <f t="shared" si="1"/>
        <v>7.3640900535075673</v>
      </c>
      <c r="J27" s="27"/>
      <c r="K27" s="27"/>
      <c r="L27" s="27"/>
      <c r="M27" s="27"/>
    </row>
    <row r="28" spans="1:14" ht="15" customHeight="1" x14ac:dyDescent="0.25">
      <c r="A28" s="5"/>
      <c r="B28" s="9" t="s">
        <v>37</v>
      </c>
      <c r="C28" s="56" t="s">
        <v>41</v>
      </c>
      <c r="D28" s="67" cm="1">
        <f t="array" ref="D28:G28">'Buques número'!B35:E35</f>
        <v>12210</v>
      </c>
      <c r="E28" s="67">
        <v>12408</v>
      </c>
      <c r="F28" s="67">
        <v>35951</v>
      </c>
      <c r="G28" s="67">
        <v>36011</v>
      </c>
      <c r="H28" s="75">
        <f t="shared" si="4"/>
        <v>60</v>
      </c>
      <c r="I28" s="76">
        <f t="shared" si="1"/>
        <v>0.16689382770994143</v>
      </c>
      <c r="J28" s="27"/>
      <c r="K28" s="27"/>
      <c r="L28" s="27"/>
      <c r="M28" s="27"/>
    </row>
    <row r="29" spans="1:14" ht="15" customHeight="1" x14ac:dyDescent="0.25">
      <c r="A29" s="5"/>
      <c r="B29" s="9"/>
      <c r="C29" s="56" t="s">
        <v>42</v>
      </c>
      <c r="D29" s="67" cm="1">
        <f t="array" ref="D29:G29">'Buques GT'!B35:E35</f>
        <v>204911758</v>
      </c>
      <c r="E29" s="67">
        <v>219825724</v>
      </c>
      <c r="F29" s="67">
        <v>600267356</v>
      </c>
      <c r="G29" s="67">
        <v>609012249</v>
      </c>
      <c r="H29" s="75">
        <f t="shared" si="4"/>
        <v>8744893</v>
      </c>
      <c r="I29" s="76">
        <f t="shared" si="1"/>
        <v>1.4568330115889268</v>
      </c>
      <c r="J29" s="27"/>
      <c r="K29" s="27"/>
      <c r="L29" s="27"/>
      <c r="M29" s="27"/>
    </row>
    <row r="30" spans="1:14" ht="15" customHeight="1" x14ac:dyDescent="0.25">
      <c r="A30" s="5"/>
      <c r="B30" s="9"/>
      <c r="C30" s="49" t="s">
        <v>43</v>
      </c>
      <c r="D30" s="77" cm="1">
        <f t="array" ref="D30:G30">Cruceros!B35:E35</f>
        <v>234</v>
      </c>
      <c r="E30" s="77">
        <v>373</v>
      </c>
      <c r="F30" s="77">
        <v>619</v>
      </c>
      <c r="G30" s="77">
        <v>897</v>
      </c>
      <c r="H30" s="78">
        <f t="shared" si="4"/>
        <v>278</v>
      </c>
      <c r="I30" s="79">
        <f t="shared" si="1"/>
        <v>44.911147011308572</v>
      </c>
      <c r="J30" s="27"/>
      <c r="K30" s="27"/>
      <c r="L30" s="27"/>
      <c r="M30" s="27"/>
    </row>
    <row r="31" spans="1:14" ht="15" customHeight="1" x14ac:dyDescent="0.25">
      <c r="A31" s="5"/>
      <c r="B31" s="9" t="s">
        <v>38</v>
      </c>
      <c r="C31" s="56" t="s">
        <v>2</v>
      </c>
      <c r="D31" s="67" cm="1">
        <f t="array" ref="D31:G31">'Pasajeros total'!B35:E35</f>
        <v>2426588</v>
      </c>
      <c r="E31" s="67">
        <v>2416361</v>
      </c>
      <c r="F31" s="67">
        <v>6551294</v>
      </c>
      <c r="G31" s="67">
        <v>6888594</v>
      </c>
      <c r="H31" s="75">
        <f>G31-F31</f>
        <v>337300</v>
      </c>
      <c r="I31" s="76">
        <f>((G31*100/F31)-100)</f>
        <v>5.1486011771109617</v>
      </c>
      <c r="J31" s="27"/>
      <c r="K31" s="27"/>
      <c r="L31" s="27"/>
      <c r="M31" s="27"/>
    </row>
    <row r="32" spans="1:14" ht="15" customHeight="1" x14ac:dyDescent="0.25">
      <c r="A32" s="5"/>
      <c r="B32" s="9"/>
      <c r="C32" s="49" t="s">
        <v>44</v>
      </c>
      <c r="D32" s="77" cm="1">
        <f t="array" ref="D32:G32">'Pasajeros regulares'!B35:E35</f>
        <v>1755185</v>
      </c>
      <c r="E32" s="77">
        <v>1516701</v>
      </c>
      <c r="F32" s="77">
        <v>4689231</v>
      </c>
      <c r="G32" s="77">
        <v>4530078</v>
      </c>
      <c r="H32" s="78">
        <f>G32-F32</f>
        <v>-159153</v>
      </c>
      <c r="I32" s="79">
        <f>((G32*100/F32)-100)</f>
        <v>-3.3940106597435715</v>
      </c>
      <c r="J32" s="27"/>
      <c r="K32" s="27"/>
      <c r="L32" s="27"/>
      <c r="M32" s="27"/>
    </row>
    <row r="33" spans="1:13" ht="15" customHeight="1" x14ac:dyDescent="0.25">
      <c r="A33" s="5"/>
      <c r="B33" s="9"/>
      <c r="C33" s="49" t="s">
        <v>45</v>
      </c>
      <c r="D33" s="77" cm="1">
        <f t="array" ref="D33:G33">'Pasajeros crucero'!B35:E35</f>
        <v>671403</v>
      </c>
      <c r="E33" s="77">
        <v>899660</v>
      </c>
      <c r="F33" s="77">
        <v>1862063</v>
      </c>
      <c r="G33" s="77">
        <v>2358516</v>
      </c>
      <c r="H33" s="78">
        <f>G33-F33</f>
        <v>496453</v>
      </c>
      <c r="I33" s="79">
        <f>((G33*100/F33)-100)</f>
        <v>26.661450230201666</v>
      </c>
      <c r="J33" s="27"/>
      <c r="K33" s="27"/>
      <c r="L33" s="27"/>
      <c r="M33" s="27"/>
    </row>
    <row r="34" spans="1:13" ht="15" customHeight="1" x14ac:dyDescent="0.25">
      <c r="A34" s="5"/>
      <c r="B34" s="9" t="s">
        <v>39</v>
      </c>
      <c r="C34" s="56" t="s">
        <v>46</v>
      </c>
      <c r="D34" s="67" cm="1">
        <f t="array" ref="D34:G34">'Automóviles régimen pasaje'!B35:E35</f>
        <v>480994</v>
      </c>
      <c r="E34" s="67">
        <v>419605</v>
      </c>
      <c r="F34" s="67">
        <v>1280725</v>
      </c>
      <c r="G34" s="67">
        <v>1269687</v>
      </c>
      <c r="H34" s="75">
        <f>G34-F34</f>
        <v>-11038</v>
      </c>
      <c r="I34" s="76">
        <f>((G34*100/F34)-100)</f>
        <v>-0.86185558960744402</v>
      </c>
      <c r="J34" s="27"/>
      <c r="K34" s="27"/>
      <c r="L34" s="27"/>
      <c r="M34" s="27"/>
    </row>
    <row r="35" spans="1:13" ht="15" customHeight="1" x14ac:dyDescent="0.25">
      <c r="A35" s="5"/>
      <c r="B35" s="9"/>
      <c r="C35" s="56" t="s">
        <v>164</v>
      </c>
      <c r="D35" s="67" cm="1">
        <f t="array" ref="D35:G35">'Automóviles régimen mercancía'!B35:E35</f>
        <v>314380</v>
      </c>
      <c r="E35" s="67">
        <v>405825</v>
      </c>
      <c r="F35" s="67">
        <v>908696</v>
      </c>
      <c r="G35" s="67">
        <v>898330</v>
      </c>
      <c r="H35" s="75">
        <f>G35-F35</f>
        <v>-10366</v>
      </c>
      <c r="I35" s="76">
        <f>((G35*100/F35)-100)</f>
        <v>-1.1407555442084032</v>
      </c>
      <c r="J35" s="27"/>
      <c r="K35" s="27"/>
      <c r="L35" s="27"/>
      <c r="M35" s="27"/>
    </row>
    <row r="36" spans="1:13" ht="15" customHeight="1" x14ac:dyDescent="0.25">
      <c r="A36" s="87" t="s">
        <v>49</v>
      </c>
      <c r="J36" s="27"/>
      <c r="K36" s="27"/>
      <c r="L36" s="27"/>
      <c r="M36" s="27"/>
    </row>
    <row r="37" spans="1:13" x14ac:dyDescent="0.25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 x14ac:dyDescent="0.25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F725F-BE46-4629-9E74-C3394A77188D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3133</v>
      </c>
      <c r="C8" s="203">
        <v>3907</v>
      </c>
      <c r="D8" s="203">
        <v>8815</v>
      </c>
      <c r="E8" s="203">
        <v>12999</v>
      </c>
      <c r="F8" s="204">
        <v>47.46454906409528</v>
      </c>
      <c r="G8" s="20"/>
    </row>
    <row r="9" spans="1:14" ht="15.6" customHeight="1" x14ac:dyDescent="0.25">
      <c r="A9" s="202" t="s">
        <v>8</v>
      </c>
      <c r="B9" s="203">
        <v>8806</v>
      </c>
      <c r="C9" s="203">
        <v>6570</v>
      </c>
      <c r="D9" s="203">
        <v>28565</v>
      </c>
      <c r="E9" s="203">
        <v>27719</v>
      </c>
      <c r="F9" s="204">
        <v>-2.9616663749343668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66886</v>
      </c>
      <c r="C11" s="203">
        <v>59151</v>
      </c>
      <c r="D11" s="203">
        <v>210155</v>
      </c>
      <c r="E11" s="203">
        <v>224657</v>
      </c>
      <c r="F11" s="204">
        <v>6.9006209702362611</v>
      </c>
    </row>
    <row r="12" spans="1:14" ht="15.6" customHeight="1" x14ac:dyDescent="0.25">
      <c r="A12" s="202" t="s">
        <v>6</v>
      </c>
      <c r="B12" s="203">
        <v>929</v>
      </c>
      <c r="C12" s="203">
        <v>1848</v>
      </c>
      <c r="D12" s="203">
        <v>2948</v>
      </c>
      <c r="E12" s="203">
        <v>5200</v>
      </c>
      <c r="F12" s="204">
        <v>76.390773405698781</v>
      </c>
    </row>
    <row r="13" spans="1:14" ht="15.6" customHeight="1" x14ac:dyDescent="0.25">
      <c r="A13" s="202" t="s">
        <v>175</v>
      </c>
      <c r="B13" s="203">
        <v>85329</v>
      </c>
      <c r="C13" s="203">
        <v>75024</v>
      </c>
      <c r="D13" s="203">
        <v>194589</v>
      </c>
      <c r="E13" s="203">
        <v>199110</v>
      </c>
      <c r="F13" s="204">
        <v>2.32335846322249</v>
      </c>
    </row>
    <row r="14" spans="1:14" ht="15.6" customHeight="1" x14ac:dyDescent="0.25">
      <c r="A14" s="202" t="s">
        <v>148</v>
      </c>
      <c r="B14" s="203">
        <v>29316</v>
      </c>
      <c r="C14" s="203">
        <v>24763</v>
      </c>
      <c r="D14" s="203">
        <v>69910</v>
      </c>
      <c r="E14" s="203">
        <v>67991</v>
      </c>
      <c r="F14" s="204">
        <v>-2.7449578028894308</v>
      </c>
    </row>
    <row r="15" spans="1:14" ht="15.6" customHeight="1" x14ac:dyDescent="0.25">
      <c r="A15" s="202" t="s">
        <v>145</v>
      </c>
      <c r="B15" s="203">
        <v>3100</v>
      </c>
      <c r="C15" s="203">
        <v>3434</v>
      </c>
      <c r="D15" s="203">
        <v>3100</v>
      </c>
      <c r="E15" s="203">
        <v>7446</v>
      </c>
      <c r="F15" s="204">
        <v>140.1935483870968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33695</v>
      </c>
      <c r="C18" s="203">
        <v>29787</v>
      </c>
      <c r="D18" s="203">
        <v>95309</v>
      </c>
      <c r="E18" s="203">
        <v>102012</v>
      </c>
      <c r="F18" s="204">
        <v>7.0329139955303219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3124</v>
      </c>
      <c r="C21" s="203">
        <v>2152</v>
      </c>
      <c r="D21" s="203">
        <v>7900</v>
      </c>
      <c r="E21" s="203">
        <v>5511</v>
      </c>
      <c r="F21" s="204">
        <v>-30.240506329113931</v>
      </c>
    </row>
    <row r="22" spans="1:7" ht="15.6" customHeight="1" x14ac:dyDescent="0.25">
      <c r="A22" s="202" t="s">
        <v>146</v>
      </c>
      <c r="B22" s="203">
        <v>54012</v>
      </c>
      <c r="C22" s="203">
        <v>44806</v>
      </c>
      <c r="D22" s="203">
        <v>142372</v>
      </c>
      <c r="E22" s="203">
        <v>128874</v>
      </c>
      <c r="F22" s="204">
        <v>-9.4807967858848627</v>
      </c>
    </row>
    <row r="23" spans="1:7" ht="15.6" customHeight="1" x14ac:dyDescent="0.25">
      <c r="A23" s="202" t="s">
        <v>165</v>
      </c>
      <c r="B23" s="203">
        <v>5391</v>
      </c>
      <c r="C23" s="203">
        <v>3557</v>
      </c>
      <c r="D23" s="203">
        <v>14390</v>
      </c>
      <c r="E23" s="203">
        <v>13359</v>
      </c>
      <c r="F23" s="204">
        <v>-7.164697706740796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8733</v>
      </c>
      <c r="C25" s="203">
        <v>6209</v>
      </c>
      <c r="D25" s="203">
        <v>26047</v>
      </c>
      <c r="E25" s="203">
        <v>23613</v>
      </c>
      <c r="F25" s="204">
        <v>-9.3446462164548763</v>
      </c>
    </row>
    <row r="26" spans="1:7" ht="15.6" customHeight="1" x14ac:dyDescent="0.25">
      <c r="A26" s="202" t="s">
        <v>152</v>
      </c>
      <c r="B26" s="203">
        <v>2678</v>
      </c>
      <c r="C26" s="203">
        <v>1243</v>
      </c>
      <c r="D26" s="203">
        <v>7033</v>
      </c>
      <c r="E26" s="203">
        <v>4879</v>
      </c>
      <c r="F26" s="204">
        <v>-30.62704393573155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153857</v>
      </c>
      <c r="C28" s="203">
        <v>140360</v>
      </c>
      <c r="D28" s="203">
        <v>411753</v>
      </c>
      <c r="E28" s="203">
        <v>397143</v>
      </c>
      <c r="F28" s="204">
        <v>-3.5482437286431439</v>
      </c>
    </row>
    <row r="29" spans="1:7" ht="15.6" customHeight="1" x14ac:dyDescent="0.25">
      <c r="A29" s="202" t="s">
        <v>178</v>
      </c>
      <c r="B29" s="203">
        <v>5152</v>
      </c>
      <c r="C29" s="203">
        <v>3630</v>
      </c>
      <c r="D29" s="203">
        <v>15009</v>
      </c>
      <c r="E29" s="203">
        <v>9734</v>
      </c>
      <c r="F29" s="204">
        <v>-35.145579319075217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16853</v>
      </c>
      <c r="C32" s="203">
        <v>13164</v>
      </c>
      <c r="D32" s="203">
        <v>42830</v>
      </c>
      <c r="E32" s="203">
        <v>39440</v>
      </c>
      <c r="F32" s="204">
        <v>-7.9150128414662646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480994</v>
      </c>
      <c r="C35" s="91">
        <f>SUM(C7:C34)</f>
        <v>419605</v>
      </c>
      <c r="D35" s="192">
        <f>SUM(D7:D34)</f>
        <v>1280725</v>
      </c>
      <c r="E35" s="192">
        <f>SUM(E7:E34)</f>
        <v>1269687</v>
      </c>
      <c r="F35" s="154">
        <f>E35*100/D35-100</f>
        <v>-0.86185558960744402</v>
      </c>
    </row>
    <row r="36" spans="1:6" ht="15.6" customHeight="1" x14ac:dyDescent="0.25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6DA0D-C6F3-41B9-B90D-2319307B070E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243</v>
      </c>
      <c r="C8" s="203">
        <v>710</v>
      </c>
      <c r="D8" s="203">
        <v>537</v>
      </c>
      <c r="E8" s="203">
        <v>2079</v>
      </c>
      <c r="F8" s="204">
        <v>287.15083798882682</v>
      </c>
      <c r="G8" s="20"/>
    </row>
    <row r="9" spans="1:14" ht="15.6" customHeight="1" x14ac:dyDescent="0.25">
      <c r="A9" s="202" t="s">
        <v>8</v>
      </c>
      <c r="B9" s="203">
        <v>218</v>
      </c>
      <c r="C9" s="203">
        <v>418</v>
      </c>
      <c r="D9" s="203">
        <v>687</v>
      </c>
      <c r="E9" s="203">
        <v>1339</v>
      </c>
      <c r="F9" s="204">
        <v>94.905385735080046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340</v>
      </c>
      <c r="C11" s="203">
        <v>431</v>
      </c>
      <c r="D11" s="203">
        <v>1003</v>
      </c>
      <c r="E11" s="203">
        <v>1303</v>
      </c>
      <c r="F11" s="204">
        <v>29.910269192422732</v>
      </c>
    </row>
    <row r="12" spans="1:14" ht="15.6" customHeight="1" x14ac:dyDescent="0.25">
      <c r="A12" s="202" t="s">
        <v>6</v>
      </c>
      <c r="B12" s="203">
        <v>1285</v>
      </c>
      <c r="C12" s="203">
        <v>1809</v>
      </c>
      <c r="D12" s="203">
        <v>4268</v>
      </c>
      <c r="E12" s="203">
        <v>7095</v>
      </c>
      <c r="F12" s="204">
        <v>66.237113402061851</v>
      </c>
    </row>
    <row r="13" spans="1:14" ht="15.6" customHeight="1" x14ac:dyDescent="0.25">
      <c r="A13" s="202" t="s">
        <v>175</v>
      </c>
      <c r="B13" s="203">
        <v>12338</v>
      </c>
      <c r="C13" s="203">
        <v>14852</v>
      </c>
      <c r="D13" s="203">
        <v>31210</v>
      </c>
      <c r="E13" s="203">
        <v>27081</v>
      </c>
      <c r="F13" s="204">
        <v>-13.22973405959628</v>
      </c>
    </row>
    <row r="14" spans="1:14" ht="15.6" customHeight="1" x14ac:dyDescent="0.25">
      <c r="A14" s="202" t="s">
        <v>148</v>
      </c>
      <c r="B14" s="203">
        <v>74044</v>
      </c>
      <c r="C14" s="203">
        <v>74187</v>
      </c>
      <c r="D14" s="203">
        <v>184637</v>
      </c>
      <c r="E14" s="203">
        <v>168545</v>
      </c>
      <c r="F14" s="204">
        <v>-8.7154795626012174</v>
      </c>
    </row>
    <row r="15" spans="1:14" ht="15.6" customHeight="1" x14ac:dyDescent="0.25">
      <c r="A15" s="202" t="s">
        <v>145</v>
      </c>
      <c r="B15" s="203">
        <v>1791</v>
      </c>
      <c r="C15" s="203">
        <v>2132</v>
      </c>
      <c r="D15" s="203">
        <v>4837</v>
      </c>
      <c r="E15" s="203">
        <v>4317</v>
      </c>
      <c r="F15" s="204">
        <v>-10.750465164358079</v>
      </c>
    </row>
    <row r="16" spans="1:14" ht="15.6" customHeight="1" x14ac:dyDescent="0.5">
      <c r="A16" s="202" t="s">
        <v>144</v>
      </c>
      <c r="B16" s="203">
        <v>2002</v>
      </c>
      <c r="C16" s="203">
        <v>288</v>
      </c>
      <c r="D16" s="203">
        <v>2006</v>
      </c>
      <c r="E16" s="203">
        <v>288</v>
      </c>
      <c r="F16" s="204">
        <v>-85.643070787637086</v>
      </c>
      <c r="G16" s="15"/>
    </row>
    <row r="17" spans="1:7" ht="15.6" customHeight="1" x14ac:dyDescent="0.35">
      <c r="A17" s="202" t="s">
        <v>150</v>
      </c>
      <c r="B17" s="203">
        <v>22</v>
      </c>
      <c r="C17" s="203">
        <v>24</v>
      </c>
      <c r="D17" s="203">
        <v>77</v>
      </c>
      <c r="E17" s="203">
        <v>50</v>
      </c>
      <c r="F17" s="204">
        <v>-35.064935064935071</v>
      </c>
      <c r="G17" s="16"/>
    </row>
    <row r="18" spans="1:7" ht="15.6" customHeight="1" x14ac:dyDescent="0.25">
      <c r="A18" s="202" t="s">
        <v>147</v>
      </c>
      <c r="B18" s="203">
        <v>306</v>
      </c>
      <c r="C18" s="203">
        <v>100</v>
      </c>
      <c r="D18" s="203">
        <v>595</v>
      </c>
      <c r="E18" s="203">
        <v>326</v>
      </c>
      <c r="F18" s="204">
        <v>-45.210084033613448</v>
      </c>
    </row>
    <row r="19" spans="1:7" ht="15.6" customHeight="1" x14ac:dyDescent="0.25">
      <c r="A19" s="202" t="s">
        <v>143</v>
      </c>
      <c r="B19" s="203">
        <v>0</v>
      </c>
      <c r="C19" s="203">
        <v>1</v>
      </c>
      <c r="D19" s="203">
        <v>0</v>
      </c>
      <c r="E19" s="203">
        <v>1</v>
      </c>
      <c r="F19" s="204" t="s">
        <v>151</v>
      </c>
    </row>
    <row r="20" spans="1:7" ht="15.6" customHeight="1" x14ac:dyDescent="0.25">
      <c r="A20" s="202" t="s">
        <v>142</v>
      </c>
      <c r="B20" s="203">
        <v>2</v>
      </c>
      <c r="C20" s="203">
        <v>81</v>
      </c>
      <c r="D20" s="203">
        <v>5</v>
      </c>
      <c r="E20" s="203">
        <v>105</v>
      </c>
      <c r="F20" s="204">
        <v>2000</v>
      </c>
    </row>
    <row r="21" spans="1:7" ht="15.6" customHeight="1" x14ac:dyDescent="0.25">
      <c r="A21" s="202" t="s">
        <v>149</v>
      </c>
      <c r="B21" s="203">
        <v>1522</v>
      </c>
      <c r="C21" s="203">
        <v>1587</v>
      </c>
      <c r="D21" s="203">
        <v>3977</v>
      </c>
      <c r="E21" s="203">
        <v>3893</v>
      </c>
      <c r="F21" s="204">
        <v>-2.1121448327885299</v>
      </c>
    </row>
    <row r="22" spans="1:7" ht="15.6" customHeight="1" x14ac:dyDescent="0.25">
      <c r="A22" s="202" t="s">
        <v>146</v>
      </c>
      <c r="B22" s="203">
        <v>17995</v>
      </c>
      <c r="C22" s="203">
        <v>58417</v>
      </c>
      <c r="D22" s="203">
        <v>86422</v>
      </c>
      <c r="E22" s="203">
        <v>129598</v>
      </c>
      <c r="F22" s="204">
        <v>49.959501052972627</v>
      </c>
    </row>
    <row r="23" spans="1:7" ht="15.6" customHeight="1" x14ac:dyDescent="0.25">
      <c r="A23" s="202" t="s">
        <v>165</v>
      </c>
      <c r="B23" s="203">
        <v>15865</v>
      </c>
      <c r="C23" s="203">
        <v>21052</v>
      </c>
      <c r="D23" s="203">
        <v>31020</v>
      </c>
      <c r="E23" s="203">
        <v>36988</v>
      </c>
      <c r="F23" s="204">
        <v>19.239200515796259</v>
      </c>
    </row>
    <row r="24" spans="1:7" ht="15.6" customHeight="1" x14ac:dyDescent="0.25">
      <c r="A24" s="202" t="s">
        <v>141</v>
      </c>
      <c r="B24" s="203">
        <v>19</v>
      </c>
      <c r="C24" s="203">
        <v>9</v>
      </c>
      <c r="D24" s="203">
        <v>181</v>
      </c>
      <c r="E24" s="203">
        <v>24</v>
      </c>
      <c r="F24" s="204">
        <v>-86.740331491712709</v>
      </c>
    </row>
    <row r="25" spans="1:7" ht="15.6" customHeight="1" x14ac:dyDescent="0.25">
      <c r="A25" s="202" t="s">
        <v>140</v>
      </c>
      <c r="B25" s="203">
        <v>164</v>
      </c>
      <c r="C25" s="203">
        <v>168</v>
      </c>
      <c r="D25" s="203">
        <v>11313</v>
      </c>
      <c r="E25" s="203">
        <v>514</v>
      </c>
      <c r="F25" s="204">
        <v>-95.456554406435075</v>
      </c>
    </row>
    <row r="26" spans="1:7" ht="15.6" customHeight="1" x14ac:dyDescent="0.25">
      <c r="A26" s="202" t="s">
        <v>152</v>
      </c>
      <c r="B26" s="203">
        <v>9</v>
      </c>
      <c r="C26" s="203">
        <v>20</v>
      </c>
      <c r="D26" s="203">
        <v>19</v>
      </c>
      <c r="E26" s="203">
        <v>25</v>
      </c>
      <c r="F26" s="204">
        <v>31.578947368421041</v>
      </c>
    </row>
    <row r="27" spans="1:7" ht="15.6" customHeight="1" x14ac:dyDescent="0.25">
      <c r="A27" s="202" t="s">
        <v>173</v>
      </c>
      <c r="B27" s="203">
        <v>24915</v>
      </c>
      <c r="C27" s="203">
        <v>19660</v>
      </c>
      <c r="D27" s="203">
        <v>68063</v>
      </c>
      <c r="E27" s="203">
        <v>49080</v>
      </c>
      <c r="F27" s="204">
        <v>-27.890336893760189</v>
      </c>
    </row>
    <row r="28" spans="1:7" ht="15.6" customHeight="1" x14ac:dyDescent="0.25">
      <c r="A28" s="202" t="s">
        <v>177</v>
      </c>
      <c r="B28" s="203">
        <v>6447</v>
      </c>
      <c r="C28" s="203">
        <v>8277</v>
      </c>
      <c r="D28" s="203">
        <v>19877</v>
      </c>
      <c r="E28" s="203">
        <v>21550</v>
      </c>
      <c r="F28" s="204">
        <v>8.4167630930220838</v>
      </c>
    </row>
    <row r="29" spans="1:7" ht="15.6" customHeight="1" x14ac:dyDescent="0.25">
      <c r="A29" s="202" t="s">
        <v>178</v>
      </c>
      <c r="B29" s="203">
        <v>31060</v>
      </c>
      <c r="C29" s="203">
        <v>41637</v>
      </c>
      <c r="D29" s="203">
        <v>82655</v>
      </c>
      <c r="E29" s="203">
        <v>91558</v>
      </c>
      <c r="F29" s="204">
        <v>10.771278204585331</v>
      </c>
    </row>
    <row r="30" spans="1:7" ht="15.6" customHeight="1" x14ac:dyDescent="0.25">
      <c r="A30" s="202" t="s">
        <v>179</v>
      </c>
      <c r="B30" s="203">
        <v>488</v>
      </c>
      <c r="C30" s="203">
        <v>5873</v>
      </c>
      <c r="D30" s="203">
        <v>1797</v>
      </c>
      <c r="E30" s="203">
        <v>6682</v>
      </c>
      <c r="F30" s="204">
        <v>271.84195882025602</v>
      </c>
    </row>
    <row r="31" spans="1:7" ht="15.6" customHeight="1" x14ac:dyDescent="0.25">
      <c r="A31" s="202" t="s">
        <v>180</v>
      </c>
      <c r="B31" s="203">
        <v>24962</v>
      </c>
      <c r="C31" s="203">
        <v>23621</v>
      </c>
      <c r="D31" s="203">
        <v>64148</v>
      </c>
      <c r="E31" s="203">
        <v>66857</v>
      </c>
      <c r="F31" s="204">
        <v>4.2230467044958573</v>
      </c>
    </row>
    <row r="32" spans="1:7" ht="15.6" customHeight="1" x14ac:dyDescent="0.25">
      <c r="A32" s="202" t="s">
        <v>181</v>
      </c>
      <c r="B32" s="203">
        <v>47351</v>
      </c>
      <c r="C32" s="203">
        <v>61418</v>
      </c>
      <c r="D32" s="203">
        <v>136279</v>
      </c>
      <c r="E32" s="203">
        <v>116529</v>
      </c>
      <c r="F32" s="204">
        <v>-14.4923282383933</v>
      </c>
    </row>
    <row r="33" spans="1:6" ht="15.6" customHeight="1" x14ac:dyDescent="0.25">
      <c r="A33" s="202" t="s">
        <v>182</v>
      </c>
      <c r="B33" s="203">
        <v>50987</v>
      </c>
      <c r="C33" s="203">
        <v>69047</v>
      </c>
      <c r="D33" s="203">
        <v>173062</v>
      </c>
      <c r="E33" s="203">
        <v>162492</v>
      </c>
      <c r="F33" s="204">
        <v>-6.1076377252083063</v>
      </c>
    </row>
    <row r="34" spans="1:6" ht="15.6" customHeight="1" x14ac:dyDescent="0.25">
      <c r="A34" s="202" t="s">
        <v>183</v>
      </c>
      <c r="B34" s="203">
        <v>5</v>
      </c>
      <c r="C34" s="203">
        <v>6</v>
      </c>
      <c r="D34" s="203">
        <v>21</v>
      </c>
      <c r="E34" s="203">
        <v>11</v>
      </c>
      <c r="F34" s="204">
        <v>-47.61904761904762</v>
      </c>
    </row>
    <row r="35" spans="1:6" ht="15.6" customHeight="1" x14ac:dyDescent="0.25">
      <c r="A35" s="170" t="s">
        <v>153</v>
      </c>
      <c r="B35" s="90">
        <f>SUM(B7:B34)</f>
        <v>314380</v>
      </c>
      <c r="C35" s="91">
        <f>SUM(C7:C34)</f>
        <v>405825</v>
      </c>
      <c r="D35" s="90">
        <f>SUM(D7:D34)</f>
        <v>908696</v>
      </c>
      <c r="E35" s="92">
        <f>SUM(E7:E34)</f>
        <v>898330</v>
      </c>
      <c r="F35" s="154">
        <f>E35*100/D35-100</f>
        <v>-1.1407555442084032</v>
      </c>
    </row>
    <row r="36" spans="1:6" ht="15.6" customHeight="1" x14ac:dyDescent="0.25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4B4BC-873A-4745-B79A-E2F3D08C205D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6E3D8-3AA7-4A9C-B23F-EBD0A6DEF05C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 x14ac:dyDescent="0.3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27" ht="15.6" customHeight="1" x14ac:dyDescent="0.25">
      <c r="A7" s="236" t="s">
        <v>18</v>
      </c>
      <c r="B7" s="237">
        <v>679416</v>
      </c>
      <c r="C7" s="237">
        <v>735934</v>
      </c>
      <c r="D7" s="237">
        <v>2188512</v>
      </c>
      <c r="E7" s="237">
        <v>2050891</v>
      </c>
      <c r="F7" s="238">
        <v>-6.2883365501308646</v>
      </c>
      <c r="G7" s="20"/>
    </row>
    <row r="8" spans="1:27" s="47" customFormat="1" ht="15.6" customHeight="1" x14ac:dyDescent="0.2">
      <c r="A8" s="236" t="s">
        <v>11</v>
      </c>
      <c r="B8" s="237">
        <v>149842</v>
      </c>
      <c r="C8" s="237">
        <v>73427</v>
      </c>
      <c r="D8" s="237">
        <v>252927</v>
      </c>
      <c r="E8" s="237">
        <v>198646</v>
      </c>
      <c r="F8" s="238">
        <v>-21.461133054201412</v>
      </c>
      <c r="G8" s="239"/>
    </row>
    <row r="9" spans="1:27" ht="15.6" customHeight="1" x14ac:dyDescent="0.25">
      <c r="A9" s="236" t="s">
        <v>8</v>
      </c>
      <c r="B9" s="237">
        <v>58804</v>
      </c>
      <c r="C9" s="237">
        <v>72266</v>
      </c>
      <c r="D9" s="237">
        <v>219468</v>
      </c>
      <c r="E9" s="237">
        <v>219601</v>
      </c>
      <c r="F9" s="238">
        <v>6.0601089908317363E-2</v>
      </c>
      <c r="G9" s="20"/>
    </row>
    <row r="10" spans="1:27" ht="15.6" customHeight="1" x14ac:dyDescent="0.25">
      <c r="A10" s="236" t="s">
        <v>10</v>
      </c>
      <c r="B10" s="237">
        <v>160798</v>
      </c>
      <c r="C10" s="237">
        <v>206746</v>
      </c>
      <c r="D10" s="237">
        <v>501709</v>
      </c>
      <c r="E10" s="237">
        <v>483076</v>
      </c>
      <c r="F10" s="238">
        <v>-3.713905869737232</v>
      </c>
    </row>
    <row r="11" spans="1:27" ht="15.6" customHeight="1" x14ac:dyDescent="0.25">
      <c r="A11" s="236" t="s">
        <v>9</v>
      </c>
      <c r="B11" s="237">
        <v>1635521</v>
      </c>
      <c r="C11" s="237">
        <v>1590151</v>
      </c>
      <c r="D11" s="237">
        <v>4782877</v>
      </c>
      <c r="E11" s="237">
        <v>4443558</v>
      </c>
      <c r="F11" s="238">
        <v>-7.0944538193225526</v>
      </c>
    </row>
    <row r="12" spans="1:27" ht="15.6" customHeight="1" x14ac:dyDescent="0.25">
      <c r="A12" s="236" t="s">
        <v>6</v>
      </c>
      <c r="B12" s="237">
        <v>98570</v>
      </c>
      <c r="C12" s="237">
        <v>69157</v>
      </c>
      <c r="D12" s="237">
        <v>318743</v>
      </c>
      <c r="E12" s="237">
        <v>263992</v>
      </c>
      <c r="F12" s="238">
        <v>-17.177161537665139</v>
      </c>
    </row>
    <row r="13" spans="1:27" ht="15.6" customHeight="1" x14ac:dyDescent="0.25">
      <c r="A13" s="236" t="s">
        <v>175</v>
      </c>
      <c r="B13" s="237">
        <v>32467</v>
      </c>
      <c r="C13" s="237">
        <v>31672</v>
      </c>
      <c r="D13" s="237">
        <v>117859</v>
      </c>
      <c r="E13" s="237">
        <v>53019</v>
      </c>
      <c r="F13" s="238">
        <v>-55.01489067444998</v>
      </c>
    </row>
    <row r="14" spans="1:27" ht="15.6" customHeight="1" x14ac:dyDescent="0.25">
      <c r="A14" s="236" t="s">
        <v>148</v>
      </c>
      <c r="B14" s="237">
        <v>1472424</v>
      </c>
      <c r="C14" s="237">
        <v>1826317</v>
      </c>
      <c r="D14" s="237">
        <v>3902440</v>
      </c>
      <c r="E14" s="237">
        <v>4344483</v>
      </c>
      <c r="F14" s="238">
        <v>11.327349043162741</v>
      </c>
    </row>
    <row r="15" spans="1:27" ht="15.6" customHeight="1" x14ac:dyDescent="0.25">
      <c r="A15" s="236" t="s">
        <v>145</v>
      </c>
      <c r="B15" s="237">
        <v>2040683</v>
      </c>
      <c r="C15" s="237">
        <v>1778971</v>
      </c>
      <c r="D15" s="237">
        <v>5683253</v>
      </c>
      <c r="E15" s="237">
        <v>5430405</v>
      </c>
      <c r="F15" s="238">
        <v>-4.4490013025990578</v>
      </c>
    </row>
    <row r="16" spans="1:27" ht="15.6" customHeight="1" x14ac:dyDescent="0.5">
      <c r="A16" s="236" t="s">
        <v>144</v>
      </c>
      <c r="B16" s="237">
        <v>1671556</v>
      </c>
      <c r="C16" s="237">
        <v>2331748</v>
      </c>
      <c r="D16" s="237">
        <v>6302003</v>
      </c>
      <c r="E16" s="237">
        <v>6337000</v>
      </c>
      <c r="F16" s="238">
        <v>0.55533137638937546</v>
      </c>
      <c r="G16" s="15"/>
    </row>
    <row r="17" spans="1:7" ht="15.6" customHeight="1" x14ac:dyDescent="0.35">
      <c r="A17" s="236" t="s">
        <v>150</v>
      </c>
      <c r="B17" s="237">
        <v>1114177</v>
      </c>
      <c r="C17" s="237">
        <v>1067136</v>
      </c>
      <c r="D17" s="237">
        <v>2649964</v>
      </c>
      <c r="E17" s="237">
        <v>3166881</v>
      </c>
      <c r="F17" s="238">
        <v>19.5065668816633</v>
      </c>
      <c r="G17" s="16"/>
    </row>
    <row r="18" spans="1:7" ht="15.6" customHeight="1" x14ac:dyDescent="0.25">
      <c r="A18" s="236" t="s">
        <v>147</v>
      </c>
      <c r="B18" s="237">
        <v>36278</v>
      </c>
      <c r="C18" s="237">
        <v>16978</v>
      </c>
      <c r="D18" s="237">
        <v>89868</v>
      </c>
      <c r="E18" s="237">
        <v>73773</v>
      </c>
      <c r="F18" s="238">
        <v>-17.909600747763388</v>
      </c>
    </row>
    <row r="19" spans="1:7" ht="15.6" customHeight="1" x14ac:dyDescent="0.25">
      <c r="A19" s="236" t="s">
        <v>143</v>
      </c>
      <c r="B19" s="237">
        <v>478640</v>
      </c>
      <c r="C19" s="237">
        <v>429095</v>
      </c>
      <c r="D19" s="237">
        <v>1029204</v>
      </c>
      <c r="E19" s="237">
        <v>972221</v>
      </c>
      <c r="F19" s="238">
        <v>-5.5366088744311099</v>
      </c>
    </row>
    <row r="20" spans="1:7" ht="15.6" customHeight="1" x14ac:dyDescent="0.25">
      <c r="A20" s="236" t="s">
        <v>142</v>
      </c>
      <c r="B20" s="237">
        <v>714860</v>
      </c>
      <c r="C20" s="237">
        <v>1094849</v>
      </c>
      <c r="D20" s="237">
        <v>2086823</v>
      </c>
      <c r="E20" s="237">
        <v>2939580</v>
      </c>
      <c r="F20" s="238">
        <v>40.863887354126348</v>
      </c>
    </row>
    <row r="21" spans="1:7" ht="15.6" customHeight="1" x14ac:dyDescent="0.25">
      <c r="A21" s="236" t="s">
        <v>149</v>
      </c>
      <c r="B21" s="237">
        <v>1163303</v>
      </c>
      <c r="C21" s="237">
        <v>1146030</v>
      </c>
      <c r="D21" s="237">
        <v>4009029</v>
      </c>
      <c r="E21" s="237">
        <v>3813132</v>
      </c>
      <c r="F21" s="238">
        <v>-4.8863951844698619</v>
      </c>
    </row>
    <row r="22" spans="1:7" ht="15.6" customHeight="1" x14ac:dyDescent="0.25">
      <c r="A22" s="236" t="s">
        <v>146</v>
      </c>
      <c r="B22" s="237">
        <v>145237</v>
      </c>
      <c r="C22" s="237">
        <v>181909</v>
      </c>
      <c r="D22" s="237">
        <v>424241</v>
      </c>
      <c r="E22" s="237">
        <v>446301</v>
      </c>
      <c r="F22" s="238">
        <v>5.1998745995790188</v>
      </c>
    </row>
    <row r="23" spans="1:7" ht="15.6" customHeight="1" x14ac:dyDescent="0.25">
      <c r="A23" s="236" t="s">
        <v>165</v>
      </c>
      <c r="B23" s="237">
        <v>100431</v>
      </c>
      <c r="C23" s="237">
        <v>77616</v>
      </c>
      <c r="D23" s="237">
        <v>378984</v>
      </c>
      <c r="E23" s="237">
        <v>279114</v>
      </c>
      <c r="F23" s="238">
        <v>-26.352035969856249</v>
      </c>
    </row>
    <row r="24" spans="1:7" ht="15.6" customHeight="1" x14ac:dyDescent="0.25">
      <c r="A24" s="236" t="s">
        <v>141</v>
      </c>
      <c r="B24" s="237">
        <v>108923</v>
      </c>
      <c r="C24" s="237">
        <v>121370</v>
      </c>
      <c r="D24" s="237">
        <v>392425</v>
      </c>
      <c r="E24" s="237">
        <v>417205</v>
      </c>
      <c r="F24" s="238">
        <v>6.3145824042810688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95868</v>
      </c>
      <c r="C26" s="237">
        <v>115835</v>
      </c>
      <c r="D26" s="237">
        <v>364326</v>
      </c>
      <c r="E26" s="237">
        <v>306319</v>
      </c>
      <c r="F26" s="238">
        <v>-15.92172944011682</v>
      </c>
    </row>
    <row r="27" spans="1:7" ht="15.6" customHeight="1" x14ac:dyDescent="0.25">
      <c r="A27" s="236" t="s">
        <v>173</v>
      </c>
      <c r="B27" s="237">
        <v>146362</v>
      </c>
      <c r="C27" s="237">
        <v>189121</v>
      </c>
      <c r="D27" s="237">
        <v>490880</v>
      </c>
      <c r="E27" s="237">
        <v>570936</v>
      </c>
      <c r="F27" s="238">
        <v>16.30867014341591</v>
      </c>
    </row>
    <row r="28" spans="1:7" ht="15.6" customHeight="1" x14ac:dyDescent="0.25">
      <c r="A28" s="236" t="s">
        <v>177</v>
      </c>
      <c r="B28" s="237">
        <v>39521</v>
      </c>
      <c r="C28" s="237">
        <v>95786</v>
      </c>
      <c r="D28" s="237">
        <v>170583</v>
      </c>
      <c r="E28" s="237">
        <v>276535</v>
      </c>
      <c r="F28" s="238">
        <v>62.111699290081667</v>
      </c>
    </row>
    <row r="29" spans="1:7" ht="15.6" customHeight="1" x14ac:dyDescent="0.25">
      <c r="A29" s="236" t="s">
        <v>178</v>
      </c>
      <c r="B29" s="237">
        <v>267508</v>
      </c>
      <c r="C29" s="237">
        <v>361198</v>
      </c>
      <c r="D29" s="237">
        <v>889781</v>
      </c>
      <c r="E29" s="237">
        <v>758264</v>
      </c>
      <c r="F29" s="238">
        <v>-14.780828091406759</v>
      </c>
    </row>
    <row r="30" spans="1:7" ht="15.6" customHeight="1" x14ac:dyDescent="0.25">
      <c r="A30" s="236" t="s">
        <v>179</v>
      </c>
      <c r="B30" s="237">
        <v>145102</v>
      </c>
      <c r="C30" s="237">
        <v>201895</v>
      </c>
      <c r="D30" s="237">
        <v>500308</v>
      </c>
      <c r="E30" s="237">
        <v>534148</v>
      </c>
      <c r="F30" s="238">
        <v>6.7638334785771974</v>
      </c>
    </row>
    <row r="31" spans="1:7" ht="15.6" customHeight="1" x14ac:dyDescent="0.25">
      <c r="A31" s="236" t="s">
        <v>180</v>
      </c>
      <c r="B31" s="237">
        <v>2011398</v>
      </c>
      <c r="C31" s="237">
        <v>1686616</v>
      </c>
      <c r="D31" s="237">
        <v>6149381</v>
      </c>
      <c r="E31" s="237">
        <v>5211501</v>
      </c>
      <c r="F31" s="238">
        <v>-15.251616382201719</v>
      </c>
    </row>
    <row r="32" spans="1:7" ht="15.6" customHeight="1" x14ac:dyDescent="0.25">
      <c r="A32" s="236" t="s">
        <v>181</v>
      </c>
      <c r="B32" s="237">
        <v>1360507</v>
      </c>
      <c r="C32" s="237">
        <v>1559290</v>
      </c>
      <c r="D32" s="237">
        <v>3959821</v>
      </c>
      <c r="E32" s="237">
        <v>4168854</v>
      </c>
      <c r="F32" s="238">
        <v>5.2788497257830613</v>
      </c>
    </row>
    <row r="33" spans="1:6" ht="15.6" customHeight="1" x14ac:dyDescent="0.25">
      <c r="A33" s="236" t="s">
        <v>182</v>
      </c>
      <c r="B33" s="237">
        <v>157624</v>
      </c>
      <c r="C33" s="237">
        <v>155584</v>
      </c>
      <c r="D33" s="237">
        <v>390825</v>
      </c>
      <c r="E33" s="237">
        <v>415989</v>
      </c>
      <c r="F33" s="238">
        <v>6.4386873920552716</v>
      </c>
    </row>
    <row r="34" spans="1:6" ht="15.6" customHeight="1" x14ac:dyDescent="0.25">
      <c r="A34" s="236" t="s">
        <v>183</v>
      </c>
      <c r="B34" s="237">
        <v>68276</v>
      </c>
      <c r="C34" s="237">
        <v>42916</v>
      </c>
      <c r="D34" s="237">
        <v>176280</v>
      </c>
      <c r="E34" s="237">
        <v>183497</v>
      </c>
      <c r="F34" s="238">
        <v>4.0940549126389811</v>
      </c>
    </row>
    <row r="35" spans="1:6" ht="15.6" customHeight="1" x14ac:dyDescent="0.25">
      <c r="A35" s="240" t="s">
        <v>153</v>
      </c>
      <c r="B35" s="241">
        <f>SUM(B7:B34)</f>
        <v>16154096</v>
      </c>
      <c r="C35" s="241">
        <f>SUM(C7:C34)</f>
        <v>17259613</v>
      </c>
      <c r="D35" s="241">
        <f>SUM(D7:D34)</f>
        <v>48422525</v>
      </c>
      <c r="E35" s="241">
        <f>SUM(E7:E34)</f>
        <v>48358921</v>
      </c>
      <c r="F35" s="242">
        <f>E35*100/D35-100</f>
        <v>-0.13135209285347571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69407-FD00-47C6-A4A3-1DE3F3735D4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481218</v>
      </c>
      <c r="C7" s="237">
        <v>451084</v>
      </c>
      <c r="D7" s="237">
        <v>1390374</v>
      </c>
      <c r="E7" s="237">
        <v>1342949</v>
      </c>
      <c r="F7" s="238">
        <v>-3.4109527364579582</v>
      </c>
      <c r="G7" s="20"/>
    </row>
    <row r="8" spans="1:14" s="47" customFormat="1" ht="15.6" customHeight="1" x14ac:dyDescent="0.2">
      <c r="A8" s="236" t="s">
        <v>11</v>
      </c>
      <c r="B8" s="237">
        <v>1701</v>
      </c>
      <c r="C8" s="237">
        <v>0</v>
      </c>
      <c r="D8" s="237">
        <v>5201</v>
      </c>
      <c r="E8" s="237">
        <v>0</v>
      </c>
      <c r="F8" s="238">
        <v>-100</v>
      </c>
    </row>
    <row r="9" spans="1:14" ht="15.6" customHeight="1" x14ac:dyDescent="0.25">
      <c r="A9" s="236" t="s">
        <v>8</v>
      </c>
      <c r="B9" s="237">
        <v>0</v>
      </c>
      <c r="C9" s="237">
        <v>6032</v>
      </c>
      <c r="D9" s="237">
        <v>18621</v>
      </c>
      <c r="E9" s="237">
        <v>12032</v>
      </c>
      <c r="F9" s="238">
        <v>-35.384780624026632</v>
      </c>
      <c r="G9" s="20"/>
    </row>
    <row r="10" spans="1:14" ht="15.6" customHeight="1" x14ac:dyDescent="0.25">
      <c r="A10" s="236" t="s">
        <v>10</v>
      </c>
      <c r="B10" s="237">
        <v>22878</v>
      </c>
      <c r="C10" s="237">
        <v>24114</v>
      </c>
      <c r="D10" s="237">
        <v>55182</v>
      </c>
      <c r="E10" s="237">
        <v>81801</v>
      </c>
      <c r="F10" s="238">
        <v>48.23855605088616</v>
      </c>
    </row>
    <row r="11" spans="1:14" ht="15.6" customHeight="1" x14ac:dyDescent="0.25">
      <c r="A11" s="236" t="s">
        <v>9</v>
      </c>
      <c r="B11" s="237">
        <v>1141608</v>
      </c>
      <c r="C11" s="237">
        <v>1077035</v>
      </c>
      <c r="D11" s="237">
        <v>3299495</v>
      </c>
      <c r="E11" s="237">
        <v>2920941</v>
      </c>
      <c r="F11" s="238">
        <v>-11.47308906362943</v>
      </c>
    </row>
    <row r="12" spans="1:14" ht="15.6" customHeight="1" x14ac:dyDescent="0.25">
      <c r="A12" s="236" t="s">
        <v>6</v>
      </c>
      <c r="B12" s="237">
        <v>2010</v>
      </c>
      <c r="C12" s="237">
        <v>5852</v>
      </c>
      <c r="D12" s="237">
        <v>9001</v>
      </c>
      <c r="E12" s="237">
        <v>15763</v>
      </c>
      <c r="F12" s="238">
        <v>75.124986112654142</v>
      </c>
    </row>
    <row r="13" spans="1:14" ht="15.6" customHeight="1" x14ac:dyDescent="0.25">
      <c r="A13" s="236" t="s">
        <v>175</v>
      </c>
      <c r="B13" s="237">
        <v>29071</v>
      </c>
      <c r="C13" s="237">
        <v>21500</v>
      </c>
      <c r="D13" s="237">
        <v>91452</v>
      </c>
      <c r="E13" s="237">
        <v>30992</v>
      </c>
      <c r="F13" s="238">
        <v>-66.11118400909767</v>
      </c>
    </row>
    <row r="14" spans="1:14" ht="15.6" customHeight="1" x14ac:dyDescent="0.25">
      <c r="A14" s="236" t="s">
        <v>148</v>
      </c>
      <c r="B14" s="237">
        <v>507987</v>
      </c>
      <c r="C14" s="237">
        <v>796405</v>
      </c>
      <c r="D14" s="237">
        <v>1359854</v>
      </c>
      <c r="E14" s="237">
        <v>1677584</v>
      </c>
      <c r="F14" s="238">
        <v>23.365008302361868</v>
      </c>
    </row>
    <row r="15" spans="1:14" ht="15.6" customHeight="1" x14ac:dyDescent="0.25">
      <c r="A15" s="236" t="s">
        <v>145</v>
      </c>
      <c r="B15" s="237">
        <v>1554831</v>
      </c>
      <c r="C15" s="237">
        <v>1216101</v>
      </c>
      <c r="D15" s="237">
        <v>4369414</v>
      </c>
      <c r="E15" s="237">
        <v>3969716</v>
      </c>
      <c r="F15" s="238">
        <v>-9.1476339847860544</v>
      </c>
    </row>
    <row r="16" spans="1:14" ht="15.6" customHeight="1" x14ac:dyDescent="0.5">
      <c r="A16" s="236" t="s">
        <v>144</v>
      </c>
      <c r="B16" s="237">
        <v>1312453</v>
      </c>
      <c r="C16" s="237">
        <v>1762127</v>
      </c>
      <c r="D16" s="237">
        <v>4892572</v>
      </c>
      <c r="E16" s="237">
        <v>4865500</v>
      </c>
      <c r="F16" s="238">
        <v>-0.55332859690159353</v>
      </c>
      <c r="G16" s="15"/>
    </row>
    <row r="17" spans="1:7" ht="15.6" customHeight="1" x14ac:dyDescent="0.35">
      <c r="A17" s="236" t="s">
        <v>150</v>
      </c>
      <c r="B17" s="237">
        <v>548747</v>
      </c>
      <c r="C17" s="237">
        <v>480482</v>
      </c>
      <c r="D17" s="237">
        <v>1441990</v>
      </c>
      <c r="E17" s="237">
        <v>1587755</v>
      </c>
      <c r="F17" s="238">
        <v>10.108599920942581</v>
      </c>
      <c r="G17" s="16"/>
    </row>
    <row r="18" spans="1:7" ht="15.6" customHeight="1" x14ac:dyDescent="0.25">
      <c r="A18" s="236" t="s">
        <v>147</v>
      </c>
      <c r="B18" s="237">
        <v>36110</v>
      </c>
      <c r="C18" s="237">
        <v>16780</v>
      </c>
      <c r="D18" s="237">
        <v>89032</v>
      </c>
      <c r="E18" s="237">
        <v>73375</v>
      </c>
      <c r="F18" s="238">
        <v>-17.58581184293288</v>
      </c>
    </row>
    <row r="19" spans="1:7" ht="15.6" customHeight="1" x14ac:dyDescent="0.25">
      <c r="A19" s="236" t="s">
        <v>143</v>
      </c>
      <c r="B19" s="237">
        <v>188246</v>
      </c>
      <c r="C19" s="237">
        <v>232074</v>
      </c>
      <c r="D19" s="237">
        <v>453085</v>
      </c>
      <c r="E19" s="237">
        <v>490776</v>
      </c>
      <c r="F19" s="238">
        <v>8.3187481377666472</v>
      </c>
    </row>
    <row r="20" spans="1:7" ht="15.6" customHeight="1" x14ac:dyDescent="0.25">
      <c r="A20" s="236" t="s">
        <v>142</v>
      </c>
      <c r="B20" s="237">
        <v>64042</v>
      </c>
      <c r="C20" s="237">
        <v>101080</v>
      </c>
      <c r="D20" s="237">
        <v>256719</v>
      </c>
      <c r="E20" s="237">
        <v>294631</v>
      </c>
      <c r="F20" s="238">
        <v>14.76789797404945</v>
      </c>
    </row>
    <row r="21" spans="1:7" ht="15.6" customHeight="1" x14ac:dyDescent="0.25">
      <c r="A21" s="236" t="s">
        <v>149</v>
      </c>
      <c r="B21" s="237">
        <v>915432</v>
      </c>
      <c r="C21" s="237">
        <v>920378</v>
      </c>
      <c r="D21" s="237">
        <v>3248252</v>
      </c>
      <c r="E21" s="237">
        <v>3091167</v>
      </c>
      <c r="F21" s="238">
        <v>-4.835985631656655</v>
      </c>
    </row>
    <row r="22" spans="1:7" ht="15.6" customHeight="1" x14ac:dyDescent="0.25">
      <c r="A22" s="236" t="s">
        <v>146</v>
      </c>
      <c r="B22" s="237">
        <v>102830</v>
      </c>
      <c r="C22" s="237">
        <v>100955</v>
      </c>
      <c r="D22" s="237">
        <v>294222</v>
      </c>
      <c r="E22" s="237">
        <v>253305</v>
      </c>
      <c r="F22" s="238">
        <v>-13.906845851092029</v>
      </c>
    </row>
    <row r="23" spans="1:7" ht="15.6" customHeight="1" x14ac:dyDescent="0.25">
      <c r="A23" s="236" t="s">
        <v>165</v>
      </c>
      <c r="B23" s="237">
        <v>16812</v>
      </c>
      <c r="C23" s="237">
        <v>6283</v>
      </c>
      <c r="D23" s="237">
        <v>16812</v>
      </c>
      <c r="E23" s="237">
        <v>12659</v>
      </c>
      <c r="F23" s="238">
        <v>-24.702593385676892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68361</v>
      </c>
      <c r="C26" s="237">
        <v>77655</v>
      </c>
      <c r="D26" s="237">
        <v>250223</v>
      </c>
      <c r="E26" s="237">
        <v>179962</v>
      </c>
      <c r="F26" s="238">
        <v>-28.0793532169305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1224</v>
      </c>
      <c r="C28" s="237">
        <v>30128</v>
      </c>
      <c r="D28" s="237">
        <v>52134</v>
      </c>
      <c r="E28" s="237">
        <v>98433</v>
      </c>
      <c r="F28" s="238">
        <v>88.807687881229128</v>
      </c>
    </row>
    <row r="29" spans="1:7" ht="15.6" customHeight="1" x14ac:dyDescent="0.25">
      <c r="A29" s="236" t="s">
        <v>178</v>
      </c>
      <c r="B29" s="237">
        <v>15702</v>
      </c>
      <c r="C29" s="237">
        <v>16228</v>
      </c>
      <c r="D29" s="237">
        <v>49691</v>
      </c>
      <c r="E29" s="237">
        <v>51120</v>
      </c>
      <c r="F29" s="238">
        <v>2.8757722726449511</v>
      </c>
    </row>
    <row r="30" spans="1:7" ht="15.6" customHeight="1" x14ac:dyDescent="0.25">
      <c r="A30" s="236" t="s">
        <v>179</v>
      </c>
      <c r="B30" s="237">
        <v>33546</v>
      </c>
      <c r="C30" s="237">
        <v>22237</v>
      </c>
      <c r="D30" s="237">
        <v>124942</v>
      </c>
      <c r="E30" s="237">
        <v>82461</v>
      </c>
      <c r="F30" s="238">
        <v>-34.00057626738807</v>
      </c>
    </row>
    <row r="31" spans="1:7" ht="15.6" customHeight="1" x14ac:dyDescent="0.25">
      <c r="A31" s="236" t="s">
        <v>180</v>
      </c>
      <c r="B31" s="237">
        <v>1160310</v>
      </c>
      <c r="C31" s="237">
        <v>1023306</v>
      </c>
      <c r="D31" s="237">
        <v>3505882</v>
      </c>
      <c r="E31" s="237">
        <v>3243304</v>
      </c>
      <c r="F31" s="238">
        <v>-7.4896416935880836</v>
      </c>
    </row>
    <row r="32" spans="1:7" ht="15.6" customHeight="1" x14ac:dyDescent="0.25">
      <c r="A32" s="236" t="s">
        <v>181</v>
      </c>
      <c r="B32" s="237">
        <v>170270</v>
      </c>
      <c r="C32" s="237">
        <v>299317</v>
      </c>
      <c r="D32" s="237">
        <v>606221</v>
      </c>
      <c r="E32" s="237">
        <v>699452</v>
      </c>
      <c r="F32" s="238">
        <v>15.379044935757751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6000</v>
      </c>
      <c r="E33" s="237">
        <v>2986</v>
      </c>
      <c r="F33" s="238">
        <v>-50.233333333333327</v>
      </c>
    </row>
    <row r="34" spans="1:6" ht="15.6" customHeight="1" x14ac:dyDescent="0.25">
      <c r="A34" s="236" t="s">
        <v>183</v>
      </c>
      <c r="B34" s="237">
        <v>26499</v>
      </c>
      <c r="C34" s="237">
        <v>14807</v>
      </c>
      <c r="D34" s="237">
        <v>54883</v>
      </c>
      <c r="E34" s="237">
        <v>68645</v>
      </c>
      <c r="F34" s="238">
        <v>25.075159885574759</v>
      </c>
    </row>
    <row r="35" spans="1:6" ht="15.6" customHeight="1" x14ac:dyDescent="0.25">
      <c r="A35" s="240" t="s">
        <v>153</v>
      </c>
      <c r="B35" s="241">
        <f>SUM(B7:B34)</f>
        <v>8401888</v>
      </c>
      <c r="C35" s="241">
        <f>SUM(C7:C34)</f>
        <v>8701960</v>
      </c>
      <c r="D35" s="241">
        <f>SUM(D7:D34)</f>
        <v>25941254</v>
      </c>
      <c r="E35" s="241">
        <f>SUM(E7:E34)</f>
        <v>25147309</v>
      </c>
      <c r="F35" s="242">
        <f>E35*100/D35-100</f>
        <v>-3.0605498099667869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2E8C3-4A48-459A-8B45-175CB04BDFC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161626</v>
      </c>
      <c r="C7" s="237">
        <v>241617</v>
      </c>
      <c r="D7" s="237">
        <v>725721</v>
      </c>
      <c r="E7" s="237">
        <v>641644</v>
      </c>
      <c r="F7" s="238">
        <v>-11.58530619893871</v>
      </c>
      <c r="G7" s="20"/>
    </row>
    <row r="8" spans="1:14" ht="15.6" customHeight="1" x14ac:dyDescent="0.25">
      <c r="A8" s="236" t="s">
        <v>11</v>
      </c>
      <c r="B8" s="237">
        <v>135447</v>
      </c>
      <c r="C8" s="237">
        <v>58888</v>
      </c>
      <c r="D8" s="237">
        <v>210825</v>
      </c>
      <c r="E8" s="237">
        <v>140730</v>
      </c>
      <c r="F8" s="238">
        <v>-33.247954464603339</v>
      </c>
    </row>
    <row r="9" spans="1:14" ht="15.6" customHeight="1" x14ac:dyDescent="0.25">
      <c r="A9" s="236" t="s">
        <v>8</v>
      </c>
      <c r="B9" s="237">
        <v>36837</v>
      </c>
      <c r="C9" s="237">
        <v>9328</v>
      </c>
      <c r="D9" s="237">
        <v>76553</v>
      </c>
      <c r="E9" s="237">
        <v>50774</v>
      </c>
      <c r="F9" s="238">
        <v>-33.674709025119853</v>
      </c>
    </row>
    <row r="10" spans="1:14" ht="15.6" customHeight="1" x14ac:dyDescent="0.25">
      <c r="A10" s="236" t="s">
        <v>10</v>
      </c>
      <c r="B10" s="237">
        <v>74742</v>
      </c>
      <c r="C10" s="237">
        <v>182000</v>
      </c>
      <c r="D10" s="237">
        <v>353908</v>
      </c>
      <c r="E10" s="237">
        <v>385293</v>
      </c>
      <c r="F10" s="238">
        <v>8.868123919210646</v>
      </c>
    </row>
    <row r="11" spans="1:14" ht="15.6" customHeight="1" x14ac:dyDescent="0.25">
      <c r="A11" s="236" t="s">
        <v>9</v>
      </c>
      <c r="B11" s="237">
        <v>0</v>
      </c>
      <c r="C11" s="237">
        <v>12581</v>
      </c>
      <c r="D11" s="237">
        <v>42624</v>
      </c>
      <c r="E11" s="237">
        <v>40896</v>
      </c>
      <c r="F11" s="238">
        <v>-4.0540540540540491</v>
      </c>
    </row>
    <row r="12" spans="1:14" ht="15.6" customHeight="1" x14ac:dyDescent="0.25">
      <c r="A12" s="236" t="s">
        <v>6</v>
      </c>
      <c r="B12" s="237">
        <v>93963</v>
      </c>
      <c r="C12" s="237">
        <v>59757</v>
      </c>
      <c r="D12" s="237">
        <v>300867</v>
      </c>
      <c r="E12" s="237">
        <v>233213</v>
      </c>
      <c r="F12" s="238">
        <v>-22.486347788225359</v>
      </c>
    </row>
    <row r="13" spans="1:14" ht="15.6" customHeight="1" x14ac:dyDescent="0.25">
      <c r="A13" s="236" t="s">
        <v>175</v>
      </c>
      <c r="B13" s="237">
        <v>0</v>
      </c>
      <c r="C13" s="237">
        <v>9800</v>
      </c>
      <c r="D13" s="237">
        <v>22985</v>
      </c>
      <c r="E13" s="237">
        <v>21340</v>
      </c>
      <c r="F13" s="238">
        <v>-7.1568414183162909</v>
      </c>
    </row>
    <row r="14" spans="1:14" ht="15.6" customHeight="1" x14ac:dyDescent="0.25">
      <c r="A14" s="236" t="s">
        <v>148</v>
      </c>
      <c r="B14" s="237">
        <v>265773</v>
      </c>
      <c r="C14" s="237">
        <v>326081</v>
      </c>
      <c r="D14" s="237">
        <v>716639</v>
      </c>
      <c r="E14" s="237">
        <v>650554</v>
      </c>
      <c r="F14" s="238">
        <v>-9.2215187842135293</v>
      </c>
    </row>
    <row r="15" spans="1:14" ht="15.6" customHeight="1" x14ac:dyDescent="0.25">
      <c r="A15" s="236" t="s">
        <v>145</v>
      </c>
      <c r="B15" s="237">
        <v>109698</v>
      </c>
      <c r="C15" s="237">
        <v>250950</v>
      </c>
      <c r="D15" s="237">
        <v>446423</v>
      </c>
      <c r="E15" s="237">
        <v>520774</v>
      </c>
      <c r="F15" s="238">
        <v>16.654831852301509</v>
      </c>
    </row>
    <row r="16" spans="1:14" ht="15.6" customHeight="1" x14ac:dyDescent="0.5">
      <c r="A16" s="236" t="s">
        <v>144</v>
      </c>
      <c r="B16" s="237">
        <v>325212</v>
      </c>
      <c r="C16" s="237">
        <v>524143</v>
      </c>
      <c r="D16" s="237">
        <v>1317332</v>
      </c>
      <c r="E16" s="237">
        <v>1350603</v>
      </c>
      <c r="F16" s="238">
        <v>2.5256351474039889</v>
      </c>
      <c r="G16" s="15"/>
    </row>
    <row r="17" spans="1:7" ht="15.6" customHeight="1" x14ac:dyDescent="0.35">
      <c r="A17" s="236" t="s">
        <v>150</v>
      </c>
      <c r="B17" s="237">
        <v>547782</v>
      </c>
      <c r="C17" s="237">
        <v>576283</v>
      </c>
      <c r="D17" s="237">
        <v>1159384</v>
      </c>
      <c r="E17" s="237">
        <v>1556819</v>
      </c>
      <c r="F17" s="238">
        <v>34.279841709045478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273812</v>
      </c>
      <c r="C19" s="237">
        <v>192592</v>
      </c>
      <c r="D19" s="237">
        <v>549735</v>
      </c>
      <c r="E19" s="237">
        <v>469581</v>
      </c>
      <c r="F19" s="238">
        <v>-14.580479685666729</v>
      </c>
    </row>
    <row r="20" spans="1:7" ht="15.6" customHeight="1" x14ac:dyDescent="0.25">
      <c r="A20" s="236" t="s">
        <v>142</v>
      </c>
      <c r="B20" s="237">
        <v>537698</v>
      </c>
      <c r="C20" s="237">
        <v>942844</v>
      </c>
      <c r="D20" s="237">
        <v>1598077</v>
      </c>
      <c r="E20" s="237">
        <v>2520854</v>
      </c>
      <c r="F20" s="238">
        <v>57.742962322841777</v>
      </c>
    </row>
    <row r="21" spans="1:7" ht="15.6" customHeight="1" x14ac:dyDescent="0.25">
      <c r="A21" s="236" t="s">
        <v>149</v>
      </c>
      <c r="B21" s="237">
        <v>229472</v>
      </c>
      <c r="C21" s="237">
        <v>216537</v>
      </c>
      <c r="D21" s="237">
        <v>739344</v>
      </c>
      <c r="E21" s="237">
        <v>710713</v>
      </c>
      <c r="F21" s="238">
        <v>-3.872486961414439</v>
      </c>
    </row>
    <row r="22" spans="1:7" ht="15.6" customHeight="1" x14ac:dyDescent="0.25">
      <c r="A22" s="236" t="s">
        <v>146</v>
      </c>
      <c r="B22" s="237">
        <v>12487</v>
      </c>
      <c r="C22" s="237">
        <v>42354</v>
      </c>
      <c r="D22" s="237">
        <v>37567</v>
      </c>
      <c r="E22" s="237">
        <v>88606</v>
      </c>
      <c r="F22" s="238">
        <v>135.86126121329889</v>
      </c>
    </row>
    <row r="23" spans="1:7" ht="15.6" customHeight="1" x14ac:dyDescent="0.25">
      <c r="A23" s="236" t="s">
        <v>165</v>
      </c>
      <c r="B23" s="237">
        <v>65741</v>
      </c>
      <c r="C23" s="237">
        <v>53943</v>
      </c>
      <c r="D23" s="237">
        <v>311829</v>
      </c>
      <c r="E23" s="237">
        <v>229554</v>
      </c>
      <c r="F23" s="238">
        <v>-26.38465312719471</v>
      </c>
    </row>
    <row r="24" spans="1:7" ht="15.6" customHeight="1" x14ac:dyDescent="0.25">
      <c r="A24" s="236" t="s">
        <v>141</v>
      </c>
      <c r="B24" s="237">
        <v>86967</v>
      </c>
      <c r="C24" s="237">
        <v>88957</v>
      </c>
      <c r="D24" s="237">
        <v>321158</v>
      </c>
      <c r="E24" s="237">
        <v>314830</v>
      </c>
      <c r="F24" s="238">
        <v>-1.970369724559248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5483</v>
      </c>
      <c r="C26" s="237">
        <v>5333</v>
      </c>
      <c r="D26" s="237">
        <v>41268</v>
      </c>
      <c r="E26" s="237">
        <v>38223</v>
      </c>
      <c r="F26" s="238">
        <v>-7.3785984297761047</v>
      </c>
    </row>
    <row r="27" spans="1:7" ht="15.6" customHeight="1" x14ac:dyDescent="0.25">
      <c r="A27" s="236" t="s">
        <v>173</v>
      </c>
      <c r="B27" s="237">
        <v>27623</v>
      </c>
      <c r="C27" s="237">
        <v>77902</v>
      </c>
      <c r="D27" s="237">
        <v>155596</v>
      </c>
      <c r="E27" s="237">
        <v>242828</v>
      </c>
      <c r="F27" s="238">
        <v>56.063137869868108</v>
      </c>
    </row>
    <row r="28" spans="1:7" ht="15.6" customHeight="1" x14ac:dyDescent="0.25">
      <c r="A28" s="236" t="s">
        <v>177</v>
      </c>
      <c r="B28" s="237">
        <v>17465</v>
      </c>
      <c r="C28" s="237">
        <v>11721</v>
      </c>
      <c r="D28" s="237">
        <v>32411</v>
      </c>
      <c r="E28" s="237">
        <v>41677</v>
      </c>
      <c r="F28" s="238">
        <v>28.58905927000092</v>
      </c>
    </row>
    <row r="29" spans="1:7" ht="15.6" customHeight="1" x14ac:dyDescent="0.25">
      <c r="A29" s="236" t="s">
        <v>178</v>
      </c>
      <c r="B29" s="237">
        <v>171038</v>
      </c>
      <c r="C29" s="237">
        <v>250257</v>
      </c>
      <c r="D29" s="237">
        <v>638830</v>
      </c>
      <c r="E29" s="237">
        <v>478129</v>
      </c>
      <c r="F29" s="238">
        <v>-25.155518682591619</v>
      </c>
    </row>
    <row r="30" spans="1:7" ht="15.6" customHeight="1" x14ac:dyDescent="0.25">
      <c r="A30" s="236" t="s">
        <v>179</v>
      </c>
      <c r="B30" s="237">
        <v>82998</v>
      </c>
      <c r="C30" s="237">
        <v>157293</v>
      </c>
      <c r="D30" s="237">
        <v>322786</v>
      </c>
      <c r="E30" s="237">
        <v>406038</v>
      </c>
      <c r="F30" s="238">
        <v>25.791701003141402</v>
      </c>
    </row>
    <row r="31" spans="1:7" ht="15.6" customHeight="1" x14ac:dyDescent="0.25">
      <c r="A31" s="236" t="s">
        <v>180</v>
      </c>
      <c r="B31" s="237">
        <v>730495</v>
      </c>
      <c r="C31" s="237">
        <v>580178</v>
      </c>
      <c r="D31" s="237">
        <v>2400596</v>
      </c>
      <c r="E31" s="237">
        <v>1727835</v>
      </c>
      <c r="F31" s="238">
        <v>-28.024748854034581</v>
      </c>
    </row>
    <row r="32" spans="1:7" ht="15.6" customHeight="1" x14ac:dyDescent="0.25">
      <c r="A32" s="236" t="s">
        <v>181</v>
      </c>
      <c r="B32" s="237">
        <v>188215</v>
      </c>
      <c r="C32" s="237">
        <v>169409</v>
      </c>
      <c r="D32" s="237">
        <v>627038</v>
      </c>
      <c r="E32" s="237">
        <v>490331</v>
      </c>
      <c r="F32" s="238">
        <v>-21.80202794726954</v>
      </c>
    </row>
    <row r="33" spans="1:7" ht="15.6" customHeight="1" x14ac:dyDescent="0.25">
      <c r="A33" s="236" t="s">
        <v>182</v>
      </c>
      <c r="B33" s="237">
        <v>5727</v>
      </c>
      <c r="C33" s="237">
        <v>5121</v>
      </c>
      <c r="D33" s="237">
        <v>13397</v>
      </c>
      <c r="E33" s="237">
        <v>13887</v>
      </c>
      <c r="F33" s="238">
        <v>3.65753526909009</v>
      </c>
    </row>
    <row r="34" spans="1:7" ht="15.6" customHeight="1" x14ac:dyDescent="0.25">
      <c r="A34" s="236" t="s">
        <v>183</v>
      </c>
      <c r="B34" s="237">
        <v>18994</v>
      </c>
      <c r="C34" s="237">
        <v>5457</v>
      </c>
      <c r="D34" s="237">
        <v>53770</v>
      </c>
      <c r="E34" s="237">
        <v>42229</v>
      </c>
      <c r="F34" s="238">
        <v>-21.46364143574483</v>
      </c>
    </row>
    <row r="35" spans="1:7" s="47" customFormat="1" ht="15.6" customHeight="1" x14ac:dyDescent="0.2">
      <c r="A35" s="240" t="s">
        <v>153</v>
      </c>
      <c r="B35" s="241">
        <f>SUM(B7:B34)</f>
        <v>4205295</v>
      </c>
      <c r="C35" s="241">
        <f>SUM(C7:C34)</f>
        <v>5051326</v>
      </c>
      <c r="D35" s="241">
        <f>SUM(D7:D34)</f>
        <v>13216663</v>
      </c>
      <c r="E35" s="241">
        <f>SUM(E7:E34)</f>
        <v>13407955</v>
      </c>
      <c r="F35" s="242">
        <f>E35*100/D35-100</f>
        <v>1.4473547521034646</v>
      </c>
      <c r="G35" s="239"/>
    </row>
    <row r="36" spans="1:7" ht="15.6" customHeight="1" x14ac:dyDescent="0.25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3F517-BAC1-48C3-8371-767D4A4F4A7C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36572</v>
      </c>
      <c r="C7" s="237">
        <v>43233</v>
      </c>
      <c r="D7" s="237">
        <v>72417</v>
      </c>
      <c r="E7" s="237">
        <v>66298</v>
      </c>
      <c r="F7" s="238">
        <v>-8.4496734192247658</v>
      </c>
      <c r="G7" s="20"/>
    </row>
    <row r="8" spans="1:14" s="47" customFormat="1" ht="15.6" customHeight="1" x14ac:dyDescent="0.2">
      <c r="A8" s="236" t="s">
        <v>11</v>
      </c>
      <c r="B8" s="237">
        <v>12694</v>
      </c>
      <c r="C8" s="237">
        <v>14539</v>
      </c>
      <c r="D8" s="237">
        <v>36901</v>
      </c>
      <c r="E8" s="237">
        <v>57916</v>
      </c>
      <c r="F8" s="238">
        <v>56.949676160537649</v>
      </c>
      <c r="G8" s="239"/>
    </row>
    <row r="9" spans="1:14" ht="15.6" customHeight="1" x14ac:dyDescent="0.25">
      <c r="A9" s="236" t="s">
        <v>8</v>
      </c>
      <c r="B9" s="237">
        <v>21967</v>
      </c>
      <c r="C9" s="237">
        <v>56906</v>
      </c>
      <c r="D9" s="237">
        <v>124294</v>
      </c>
      <c r="E9" s="237">
        <v>156795</v>
      </c>
      <c r="F9" s="238">
        <v>26.148486652613968</v>
      </c>
      <c r="G9" s="243"/>
    </row>
    <row r="10" spans="1:14" ht="15.6" customHeight="1" x14ac:dyDescent="0.25">
      <c r="A10" s="236" t="s">
        <v>10</v>
      </c>
      <c r="B10" s="237">
        <v>63178</v>
      </c>
      <c r="C10" s="237">
        <v>632</v>
      </c>
      <c r="D10" s="237">
        <v>92619</v>
      </c>
      <c r="E10" s="237">
        <v>15982</v>
      </c>
      <c r="F10" s="238">
        <v>-82.744361308154907</v>
      </c>
      <c r="G10" s="244"/>
    </row>
    <row r="11" spans="1:14" ht="15.6" customHeight="1" x14ac:dyDescent="0.25">
      <c r="A11" s="236" t="s">
        <v>9</v>
      </c>
      <c r="B11" s="237">
        <v>493913</v>
      </c>
      <c r="C11" s="237">
        <v>500535</v>
      </c>
      <c r="D11" s="237">
        <v>1440758</v>
      </c>
      <c r="E11" s="237">
        <v>1481721</v>
      </c>
      <c r="F11" s="238">
        <v>2.8431561719594778</v>
      </c>
    </row>
    <row r="12" spans="1:14" ht="15.6" customHeight="1" x14ac:dyDescent="0.25">
      <c r="A12" s="236" t="s">
        <v>6</v>
      </c>
      <c r="B12" s="237">
        <v>2597</v>
      </c>
      <c r="C12" s="237">
        <v>3548</v>
      </c>
      <c r="D12" s="237">
        <v>8875</v>
      </c>
      <c r="E12" s="237">
        <v>15016</v>
      </c>
      <c r="F12" s="238">
        <v>69.194366197183086</v>
      </c>
    </row>
    <row r="13" spans="1:14" ht="15.6" customHeight="1" x14ac:dyDescent="0.25">
      <c r="A13" s="236" t="s">
        <v>175</v>
      </c>
      <c r="B13" s="237">
        <v>3396</v>
      </c>
      <c r="C13" s="237">
        <v>372</v>
      </c>
      <c r="D13" s="237">
        <v>3422</v>
      </c>
      <c r="E13" s="237">
        <v>687</v>
      </c>
      <c r="F13" s="238">
        <v>-79.92402104032729</v>
      </c>
    </row>
    <row r="14" spans="1:14" ht="15.6" customHeight="1" x14ac:dyDescent="0.25">
      <c r="A14" s="236" t="s">
        <v>148</v>
      </c>
      <c r="B14" s="237">
        <v>698664</v>
      </c>
      <c r="C14" s="237">
        <v>703831</v>
      </c>
      <c r="D14" s="237">
        <v>1825947</v>
      </c>
      <c r="E14" s="237">
        <v>2016345</v>
      </c>
      <c r="F14" s="238">
        <v>10.42735632523835</v>
      </c>
    </row>
    <row r="15" spans="1:14" ht="15.6" customHeight="1" x14ac:dyDescent="0.25">
      <c r="A15" s="236" t="s">
        <v>145</v>
      </c>
      <c r="B15" s="237">
        <v>376154</v>
      </c>
      <c r="C15" s="237">
        <v>311920</v>
      </c>
      <c r="D15" s="237">
        <v>867416</v>
      </c>
      <c r="E15" s="237">
        <v>939915</v>
      </c>
      <c r="F15" s="238">
        <v>8.3580427384323031</v>
      </c>
    </row>
    <row r="16" spans="1:14" ht="15.6" customHeight="1" x14ac:dyDescent="0.5">
      <c r="A16" s="236" t="s">
        <v>144</v>
      </c>
      <c r="B16" s="237">
        <v>33891</v>
      </c>
      <c r="C16" s="237">
        <v>45478</v>
      </c>
      <c r="D16" s="237">
        <v>92099</v>
      </c>
      <c r="E16" s="237">
        <v>120897</v>
      </c>
      <c r="F16" s="238">
        <v>31.268526259785659</v>
      </c>
      <c r="G16" s="15"/>
    </row>
    <row r="17" spans="1:7" ht="15.6" customHeight="1" x14ac:dyDescent="0.35">
      <c r="A17" s="236" t="s">
        <v>150</v>
      </c>
      <c r="B17" s="237">
        <v>17648</v>
      </c>
      <c r="C17" s="237">
        <v>10371</v>
      </c>
      <c r="D17" s="237">
        <v>48590</v>
      </c>
      <c r="E17" s="237">
        <v>22307</v>
      </c>
      <c r="F17" s="238">
        <v>-54.091376826507513</v>
      </c>
      <c r="G17" s="16"/>
    </row>
    <row r="18" spans="1:7" ht="15.6" customHeight="1" x14ac:dyDescent="0.25">
      <c r="A18" s="236" t="s">
        <v>147</v>
      </c>
      <c r="B18" s="237">
        <v>168</v>
      </c>
      <c r="C18" s="237">
        <v>198</v>
      </c>
      <c r="D18" s="237">
        <v>836</v>
      </c>
      <c r="E18" s="237">
        <v>398</v>
      </c>
      <c r="F18" s="238">
        <v>-52.392344497607652</v>
      </c>
    </row>
    <row r="19" spans="1:7" ht="15.6" customHeight="1" x14ac:dyDescent="0.25">
      <c r="A19" s="236" t="s">
        <v>143</v>
      </c>
      <c r="B19" s="237">
        <v>16582</v>
      </c>
      <c r="C19" s="237">
        <v>4429</v>
      </c>
      <c r="D19" s="237">
        <v>26384</v>
      </c>
      <c r="E19" s="237">
        <v>11864</v>
      </c>
      <c r="F19" s="238">
        <v>-55.033353547604612</v>
      </c>
    </row>
    <row r="20" spans="1:7" ht="15.6" customHeight="1" x14ac:dyDescent="0.25">
      <c r="A20" s="236" t="s">
        <v>142</v>
      </c>
      <c r="B20" s="237">
        <v>113120</v>
      </c>
      <c r="C20" s="237">
        <v>50925</v>
      </c>
      <c r="D20" s="237">
        <v>232027</v>
      </c>
      <c r="E20" s="237">
        <v>124095</v>
      </c>
      <c r="F20" s="238">
        <v>-46.517000176703583</v>
      </c>
    </row>
    <row r="21" spans="1:7" ht="15.6" customHeight="1" x14ac:dyDescent="0.25">
      <c r="A21" s="236" t="s">
        <v>149</v>
      </c>
      <c r="B21" s="237">
        <v>18399</v>
      </c>
      <c r="C21" s="237">
        <v>9115</v>
      </c>
      <c r="D21" s="237">
        <v>21433</v>
      </c>
      <c r="E21" s="237">
        <v>11252</v>
      </c>
      <c r="F21" s="238">
        <v>-47.501516353286988</v>
      </c>
    </row>
    <row r="22" spans="1:7" ht="15.6" customHeight="1" x14ac:dyDescent="0.25">
      <c r="A22" s="236" t="s">
        <v>146</v>
      </c>
      <c r="B22" s="237">
        <v>29920</v>
      </c>
      <c r="C22" s="237">
        <v>38600</v>
      </c>
      <c r="D22" s="237">
        <v>92452</v>
      </c>
      <c r="E22" s="237">
        <v>104390</v>
      </c>
      <c r="F22" s="238">
        <v>12.91264656254056</v>
      </c>
    </row>
    <row r="23" spans="1:7" ht="15.6" customHeight="1" x14ac:dyDescent="0.25">
      <c r="A23" s="236" t="s">
        <v>165</v>
      </c>
      <c r="B23" s="237">
        <v>17878</v>
      </c>
      <c r="C23" s="237">
        <v>17390</v>
      </c>
      <c r="D23" s="237">
        <v>50343</v>
      </c>
      <c r="E23" s="237">
        <v>36901</v>
      </c>
      <c r="F23" s="238">
        <v>-26.700832290487259</v>
      </c>
    </row>
    <row r="24" spans="1:7" ht="15.6" customHeight="1" x14ac:dyDescent="0.25">
      <c r="A24" s="236" t="s">
        <v>141</v>
      </c>
      <c r="B24" s="237">
        <v>21956</v>
      </c>
      <c r="C24" s="237">
        <v>32413</v>
      </c>
      <c r="D24" s="237">
        <v>71267</v>
      </c>
      <c r="E24" s="237">
        <v>102375</v>
      </c>
      <c r="F24" s="238">
        <v>43.64993615558393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22024</v>
      </c>
      <c r="C26" s="237">
        <v>32847</v>
      </c>
      <c r="D26" s="237">
        <v>72835</v>
      </c>
      <c r="E26" s="237">
        <v>88134</v>
      </c>
      <c r="F26" s="238">
        <v>21.005011326971921</v>
      </c>
    </row>
    <row r="27" spans="1:7" ht="15.6" customHeight="1" x14ac:dyDescent="0.25">
      <c r="A27" s="236" t="s">
        <v>173</v>
      </c>
      <c r="B27" s="237">
        <v>118739</v>
      </c>
      <c r="C27" s="237">
        <v>111219</v>
      </c>
      <c r="D27" s="237">
        <v>335284</v>
      </c>
      <c r="E27" s="237">
        <v>328108</v>
      </c>
      <c r="F27" s="238">
        <v>-2.1402751100559532</v>
      </c>
    </row>
    <row r="28" spans="1:7" ht="15.6" customHeight="1" x14ac:dyDescent="0.25">
      <c r="A28" s="236" t="s">
        <v>177</v>
      </c>
      <c r="B28" s="237">
        <v>20832</v>
      </c>
      <c r="C28" s="237">
        <v>53937</v>
      </c>
      <c r="D28" s="237">
        <v>86038</v>
      </c>
      <c r="E28" s="237">
        <v>136425</v>
      </c>
      <c r="F28" s="238">
        <v>58.56365791859411</v>
      </c>
    </row>
    <row r="29" spans="1:7" ht="15.6" customHeight="1" x14ac:dyDescent="0.25">
      <c r="A29" s="236" t="s">
        <v>178</v>
      </c>
      <c r="B29" s="237">
        <v>80768</v>
      </c>
      <c r="C29" s="237">
        <v>94713</v>
      </c>
      <c r="D29" s="237">
        <v>201260</v>
      </c>
      <c r="E29" s="237">
        <v>229015</v>
      </c>
      <c r="F29" s="238">
        <v>13.790619099672069</v>
      </c>
    </row>
    <row r="30" spans="1:7" ht="15.6" customHeight="1" x14ac:dyDescent="0.25">
      <c r="A30" s="236" t="s">
        <v>179</v>
      </c>
      <c r="B30" s="237">
        <v>28558</v>
      </c>
      <c r="C30" s="237">
        <v>22365</v>
      </c>
      <c r="D30" s="237">
        <v>52580</v>
      </c>
      <c r="E30" s="237">
        <v>45649</v>
      </c>
      <c r="F30" s="238">
        <v>-13.181818181818191</v>
      </c>
    </row>
    <row r="31" spans="1:7" ht="15.6" customHeight="1" x14ac:dyDescent="0.25">
      <c r="A31" s="236" t="s">
        <v>180</v>
      </c>
      <c r="B31" s="237">
        <v>120593</v>
      </c>
      <c r="C31" s="237">
        <v>83132</v>
      </c>
      <c r="D31" s="237">
        <v>242903</v>
      </c>
      <c r="E31" s="237">
        <v>240362</v>
      </c>
      <c r="F31" s="238">
        <v>-1.046096589996836</v>
      </c>
    </row>
    <row r="32" spans="1:7" ht="15.6" customHeight="1" x14ac:dyDescent="0.25">
      <c r="A32" s="236" t="s">
        <v>181</v>
      </c>
      <c r="B32" s="237">
        <v>1002022</v>
      </c>
      <c r="C32" s="237">
        <v>1090564</v>
      </c>
      <c r="D32" s="237">
        <v>2726562</v>
      </c>
      <c r="E32" s="237">
        <v>2979071</v>
      </c>
      <c r="F32" s="238">
        <v>9.261076769939578</v>
      </c>
    </row>
    <row r="33" spans="1:6" ht="15.6" customHeight="1" x14ac:dyDescent="0.25">
      <c r="A33" s="236" t="s">
        <v>182</v>
      </c>
      <c r="B33" s="237">
        <v>151897</v>
      </c>
      <c r="C33" s="237">
        <v>150463</v>
      </c>
      <c r="D33" s="237">
        <v>371428</v>
      </c>
      <c r="E33" s="237">
        <v>399116</v>
      </c>
      <c r="F33" s="238">
        <v>7.4544730068815426</v>
      </c>
    </row>
    <row r="34" spans="1:6" ht="15.6" customHeight="1" x14ac:dyDescent="0.25">
      <c r="A34" s="236" t="s">
        <v>183</v>
      </c>
      <c r="B34" s="237">
        <v>22783</v>
      </c>
      <c r="C34" s="237">
        <v>22652</v>
      </c>
      <c r="D34" s="237">
        <v>67627</v>
      </c>
      <c r="E34" s="237">
        <v>72623</v>
      </c>
      <c r="F34" s="238">
        <v>7.3875818829757378</v>
      </c>
    </row>
    <row r="35" spans="1:6" ht="15.6" customHeight="1" x14ac:dyDescent="0.25">
      <c r="A35" s="240" t="s">
        <v>153</v>
      </c>
      <c r="B35" s="241">
        <f>SUM(B7:B34)</f>
        <v>3546913</v>
      </c>
      <c r="C35" s="241">
        <f>SUM(C7:C34)</f>
        <v>3506327</v>
      </c>
      <c r="D35" s="241">
        <f>SUM(D7:D34)</f>
        <v>9264608</v>
      </c>
      <c r="E35" s="241">
        <f>SUM(E7:E34)</f>
        <v>9803657</v>
      </c>
      <c r="F35" s="242">
        <f>E35*100/D35-100</f>
        <v>5.8183681381878216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B551A-41AD-4C79-8428-947C091FD2F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276563</v>
      </c>
      <c r="C7" s="237">
        <v>266275</v>
      </c>
      <c r="D7" s="237">
        <v>635277</v>
      </c>
      <c r="E7" s="237">
        <v>594282</v>
      </c>
      <c r="F7" s="238">
        <v>-6.4530905416062581</v>
      </c>
      <c r="G7" s="20"/>
    </row>
    <row r="8" spans="1:14" s="47" customFormat="1" ht="15.6" customHeight="1" x14ac:dyDescent="0.2">
      <c r="A8" s="236" t="s">
        <v>11</v>
      </c>
      <c r="B8" s="237">
        <v>74753</v>
      </c>
      <c r="C8" s="237">
        <v>56821</v>
      </c>
      <c r="D8" s="237">
        <v>252049</v>
      </c>
      <c r="E8" s="237">
        <v>124707</v>
      </c>
      <c r="F8" s="238">
        <v>-50.522715821130021</v>
      </c>
      <c r="G8" s="239"/>
    </row>
    <row r="9" spans="1:14" ht="15.6" customHeight="1" x14ac:dyDescent="0.25">
      <c r="A9" s="236" t="s">
        <v>8</v>
      </c>
      <c r="B9" s="237">
        <v>182962</v>
      </c>
      <c r="C9" s="237">
        <v>267376</v>
      </c>
      <c r="D9" s="237">
        <v>631021</v>
      </c>
      <c r="E9" s="237">
        <v>863762</v>
      </c>
      <c r="F9" s="238">
        <v>36.883241603686713</v>
      </c>
      <c r="G9" s="20"/>
    </row>
    <row r="10" spans="1:14" ht="15.6" customHeight="1" x14ac:dyDescent="0.25">
      <c r="A10" s="236" t="s">
        <v>10</v>
      </c>
      <c r="B10" s="237">
        <v>163422</v>
      </c>
      <c r="C10" s="237">
        <v>125330</v>
      </c>
      <c r="D10" s="237">
        <v>390084</v>
      </c>
      <c r="E10" s="237">
        <v>581168</v>
      </c>
      <c r="F10" s="238">
        <v>48.985346745829098</v>
      </c>
    </row>
    <row r="11" spans="1:14" ht="15.6" customHeight="1" x14ac:dyDescent="0.25">
      <c r="A11" s="236" t="s">
        <v>9</v>
      </c>
      <c r="B11" s="237">
        <v>785544</v>
      </c>
      <c r="C11" s="237">
        <v>848103</v>
      </c>
      <c r="D11" s="237">
        <v>2340442</v>
      </c>
      <c r="E11" s="237">
        <v>2187580</v>
      </c>
      <c r="F11" s="238">
        <v>-6.5313304068205866</v>
      </c>
    </row>
    <row r="12" spans="1:14" ht="15.6" customHeight="1" x14ac:dyDescent="0.25">
      <c r="A12" s="236" t="s">
        <v>6</v>
      </c>
      <c r="B12" s="237">
        <v>40552</v>
      </c>
      <c r="C12" s="237">
        <v>62511</v>
      </c>
      <c r="D12" s="237">
        <v>161277</v>
      </c>
      <c r="E12" s="237">
        <v>226723</v>
      </c>
      <c r="F12" s="238">
        <v>40.579871897418741</v>
      </c>
    </row>
    <row r="13" spans="1:14" ht="15.6" customHeight="1" x14ac:dyDescent="0.25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 x14ac:dyDescent="0.25">
      <c r="A14" s="236" t="s">
        <v>148</v>
      </c>
      <c r="B14" s="237">
        <v>1015932</v>
      </c>
      <c r="C14" s="237">
        <v>1128669</v>
      </c>
      <c r="D14" s="237">
        <v>2793774</v>
      </c>
      <c r="E14" s="237">
        <v>2910917</v>
      </c>
      <c r="F14" s="238">
        <v>4.1930020108999457</v>
      </c>
    </row>
    <row r="15" spans="1:14" ht="15.6" customHeight="1" x14ac:dyDescent="0.25">
      <c r="A15" s="236" t="s">
        <v>145</v>
      </c>
      <c r="B15" s="237">
        <v>811293</v>
      </c>
      <c r="C15" s="237">
        <v>833361</v>
      </c>
      <c r="D15" s="237">
        <v>2011137</v>
      </c>
      <c r="E15" s="237">
        <v>2035834</v>
      </c>
      <c r="F15" s="238">
        <v>1.228011816201487</v>
      </c>
    </row>
    <row r="16" spans="1:14" ht="15.6" customHeight="1" x14ac:dyDescent="0.5">
      <c r="A16" s="236" t="s">
        <v>144</v>
      </c>
      <c r="B16" s="237">
        <v>906423</v>
      </c>
      <c r="C16" s="237">
        <v>623341</v>
      </c>
      <c r="D16" s="237">
        <v>2208408</v>
      </c>
      <c r="E16" s="237">
        <v>1726451</v>
      </c>
      <c r="F16" s="238">
        <v>-21.823730035392021</v>
      </c>
      <c r="G16" s="15"/>
    </row>
    <row r="17" spans="1:7" ht="15.6" customHeight="1" x14ac:dyDescent="0.35">
      <c r="A17" s="236" t="s">
        <v>150</v>
      </c>
      <c r="B17" s="237">
        <v>243082</v>
      </c>
      <c r="C17" s="237">
        <v>248525</v>
      </c>
      <c r="D17" s="237">
        <v>762039</v>
      </c>
      <c r="E17" s="237">
        <v>722636</v>
      </c>
      <c r="F17" s="238">
        <v>-5.1707327315268694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1501</v>
      </c>
      <c r="D18" s="237">
        <v>0</v>
      </c>
      <c r="E18" s="237">
        <v>4537</v>
      </c>
      <c r="F18" s="238"/>
    </row>
    <row r="19" spans="1:7" ht="15.6" customHeight="1" x14ac:dyDescent="0.25">
      <c r="A19" s="236" t="s">
        <v>143</v>
      </c>
      <c r="B19" s="237">
        <v>166928</v>
      </c>
      <c r="C19" s="237">
        <v>124722</v>
      </c>
      <c r="D19" s="237">
        <v>374821</v>
      </c>
      <c r="E19" s="237">
        <v>386547</v>
      </c>
      <c r="F19" s="238">
        <v>3.1284266356474149</v>
      </c>
    </row>
    <row r="20" spans="1:7" ht="15.6" customHeight="1" x14ac:dyDescent="0.25">
      <c r="A20" s="236" t="s">
        <v>142</v>
      </c>
      <c r="B20" s="237">
        <v>247744</v>
      </c>
      <c r="C20" s="237">
        <v>332157</v>
      </c>
      <c r="D20" s="237">
        <v>724115</v>
      </c>
      <c r="E20" s="237">
        <v>870770</v>
      </c>
      <c r="F20" s="238">
        <v>20.252998487809251</v>
      </c>
    </row>
    <row r="21" spans="1:7" ht="15.6" customHeight="1" x14ac:dyDescent="0.25">
      <c r="A21" s="236" t="s">
        <v>149</v>
      </c>
      <c r="B21" s="237">
        <v>590644</v>
      </c>
      <c r="C21" s="237">
        <v>407447</v>
      </c>
      <c r="D21" s="237">
        <v>1698284</v>
      </c>
      <c r="E21" s="237">
        <v>1333038</v>
      </c>
      <c r="F21" s="238">
        <v>-21.506768008177669</v>
      </c>
    </row>
    <row r="22" spans="1:7" ht="15.6" customHeight="1" x14ac:dyDescent="0.25">
      <c r="A22" s="236" t="s">
        <v>146</v>
      </c>
      <c r="B22" s="237">
        <v>22872</v>
      </c>
      <c r="C22" s="237">
        <v>25808</v>
      </c>
      <c r="D22" s="237">
        <v>85475</v>
      </c>
      <c r="E22" s="237">
        <v>105603</v>
      </c>
      <c r="F22" s="238">
        <v>23.548405966656919</v>
      </c>
    </row>
    <row r="23" spans="1:7" ht="15.6" customHeight="1" x14ac:dyDescent="0.25">
      <c r="A23" s="236" t="s">
        <v>165</v>
      </c>
      <c r="B23" s="237">
        <v>41260</v>
      </c>
      <c r="C23" s="237">
        <v>46125</v>
      </c>
      <c r="D23" s="237">
        <v>114984</v>
      </c>
      <c r="E23" s="237">
        <v>104882</v>
      </c>
      <c r="F23" s="238">
        <v>-8.7855701662840033</v>
      </c>
    </row>
    <row r="24" spans="1:7" ht="15.6" customHeight="1" x14ac:dyDescent="0.25">
      <c r="A24" s="236" t="s">
        <v>141</v>
      </c>
      <c r="B24" s="237">
        <v>51784</v>
      </c>
      <c r="C24" s="237">
        <v>52756</v>
      </c>
      <c r="D24" s="237">
        <v>162282</v>
      </c>
      <c r="E24" s="237">
        <v>143597</v>
      </c>
      <c r="F24" s="238">
        <v>-11.513907888736901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62810</v>
      </c>
      <c r="C26" s="237">
        <v>75020</v>
      </c>
      <c r="D26" s="237">
        <v>174151</v>
      </c>
      <c r="E26" s="237">
        <v>130436</v>
      </c>
      <c r="F26" s="238">
        <v>-25.101779490212522</v>
      </c>
    </row>
    <row r="27" spans="1:7" ht="15.6" customHeight="1" x14ac:dyDescent="0.25">
      <c r="A27" s="236" t="s">
        <v>173</v>
      </c>
      <c r="B27" s="237">
        <v>131994</v>
      </c>
      <c r="C27" s="237">
        <v>122731</v>
      </c>
      <c r="D27" s="237">
        <v>304334</v>
      </c>
      <c r="E27" s="237">
        <v>267107</v>
      </c>
      <c r="F27" s="238">
        <v>-12.23228426662811</v>
      </c>
    </row>
    <row r="28" spans="1:7" ht="15.6" customHeight="1" x14ac:dyDescent="0.25">
      <c r="A28" s="236" t="s">
        <v>177</v>
      </c>
      <c r="B28" s="237">
        <v>73048</v>
      </c>
      <c r="C28" s="237">
        <v>73882</v>
      </c>
      <c r="D28" s="237">
        <v>169162</v>
      </c>
      <c r="E28" s="237">
        <v>150661</v>
      </c>
      <c r="F28" s="238">
        <v>-10.936853430439459</v>
      </c>
    </row>
    <row r="29" spans="1:7" ht="15.6" customHeight="1" x14ac:dyDescent="0.25">
      <c r="A29" s="236" t="s">
        <v>178</v>
      </c>
      <c r="B29" s="237">
        <v>240355</v>
      </c>
      <c r="C29" s="237">
        <v>283581</v>
      </c>
      <c r="D29" s="237">
        <v>617233</v>
      </c>
      <c r="E29" s="237">
        <v>704874</v>
      </c>
      <c r="F29" s="238">
        <v>14.19901398661446</v>
      </c>
    </row>
    <row r="30" spans="1:7" ht="15.6" customHeight="1" x14ac:dyDescent="0.25">
      <c r="A30" s="236" t="s">
        <v>179</v>
      </c>
      <c r="B30" s="237">
        <v>40808</v>
      </c>
      <c r="C30" s="237">
        <v>51029</v>
      </c>
      <c r="D30" s="237">
        <v>146147</v>
      </c>
      <c r="E30" s="237">
        <v>182531</v>
      </c>
      <c r="F30" s="238">
        <v>24.89548194625959</v>
      </c>
    </row>
    <row r="31" spans="1:7" ht="15.6" customHeight="1" x14ac:dyDescent="0.25">
      <c r="A31" s="236" t="s">
        <v>180</v>
      </c>
      <c r="B31" s="237">
        <v>524912</v>
      </c>
      <c r="C31" s="237">
        <v>239333</v>
      </c>
      <c r="D31" s="237">
        <v>1010804</v>
      </c>
      <c r="E31" s="237">
        <v>838974</v>
      </c>
      <c r="F31" s="238">
        <v>-16.999339139932179</v>
      </c>
    </row>
    <row r="32" spans="1:7" ht="15.6" customHeight="1" x14ac:dyDescent="0.25">
      <c r="A32" s="236" t="s">
        <v>181</v>
      </c>
      <c r="B32" s="237">
        <v>1233025</v>
      </c>
      <c r="C32" s="237">
        <v>1320637</v>
      </c>
      <c r="D32" s="237">
        <v>3446732</v>
      </c>
      <c r="E32" s="237">
        <v>3626894</v>
      </c>
      <c r="F32" s="238">
        <v>5.2270382495650978</v>
      </c>
    </row>
    <row r="33" spans="1:6" ht="15.6" customHeight="1" x14ac:dyDescent="0.25">
      <c r="A33" s="236" t="s">
        <v>182</v>
      </c>
      <c r="B33" s="237">
        <v>153305</v>
      </c>
      <c r="C33" s="237">
        <v>178322</v>
      </c>
      <c r="D33" s="237">
        <v>467687</v>
      </c>
      <c r="E33" s="237">
        <v>457680</v>
      </c>
      <c r="F33" s="238">
        <v>-2.1396788878031709</v>
      </c>
    </row>
    <row r="34" spans="1:6" ht="15.6" customHeight="1" x14ac:dyDescent="0.25">
      <c r="A34" s="236" t="s">
        <v>183</v>
      </c>
      <c r="B34" s="237">
        <v>31374</v>
      </c>
      <c r="C34" s="237">
        <v>29029</v>
      </c>
      <c r="D34" s="237">
        <v>74013</v>
      </c>
      <c r="E34" s="237">
        <v>80663</v>
      </c>
      <c r="F34" s="238">
        <v>8.9849080566927455</v>
      </c>
    </row>
    <row r="35" spans="1:6" ht="15.6" customHeight="1" x14ac:dyDescent="0.25">
      <c r="A35" s="240" t="s">
        <v>153</v>
      </c>
      <c r="B35" s="241">
        <f>SUM(B7:B34)</f>
        <v>8115411</v>
      </c>
      <c r="C35" s="241">
        <f>SUM(C7:C34)</f>
        <v>7824726</v>
      </c>
      <c r="D35" s="241">
        <f>SUM(D7:D34)</f>
        <v>21758499</v>
      </c>
      <c r="E35" s="241">
        <f>SUM(E7:E34)</f>
        <v>21363920</v>
      </c>
      <c r="F35" s="242">
        <f>E35*100/D35-100</f>
        <v>-1.8134477015165373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2F66C-D7E0-47BF-A9DF-B1230B527A8F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160564</v>
      </c>
      <c r="C7" s="237">
        <v>159623</v>
      </c>
      <c r="D7" s="237">
        <v>444140</v>
      </c>
      <c r="E7" s="237">
        <v>381384</v>
      </c>
      <c r="F7" s="238">
        <v>-14.12977889854551</v>
      </c>
      <c r="G7" s="20"/>
    </row>
    <row r="8" spans="1:14" s="47" customFormat="1" ht="15.6" customHeight="1" x14ac:dyDescent="0.2">
      <c r="A8" s="236" t="s">
        <v>11</v>
      </c>
      <c r="B8" s="237">
        <v>3346</v>
      </c>
      <c r="C8" s="237">
        <v>3</v>
      </c>
      <c r="D8" s="237">
        <v>3351</v>
      </c>
      <c r="E8" s="237">
        <v>3</v>
      </c>
      <c r="F8" s="238">
        <v>-99.910474485228292</v>
      </c>
      <c r="G8" s="245"/>
    </row>
    <row r="9" spans="1:14" ht="15.6" customHeight="1" x14ac:dyDescent="0.25">
      <c r="A9" s="236" t="s">
        <v>8</v>
      </c>
      <c r="B9" s="237">
        <v>7131</v>
      </c>
      <c r="C9" s="237">
        <v>7140</v>
      </c>
      <c r="D9" s="237">
        <v>26359</v>
      </c>
      <c r="E9" s="237">
        <v>14231</v>
      </c>
      <c r="F9" s="238">
        <v>-46.010850183997867</v>
      </c>
      <c r="G9" s="246"/>
    </row>
    <row r="10" spans="1:14" ht="15.6" customHeight="1" x14ac:dyDescent="0.25">
      <c r="A10" s="236" t="s">
        <v>10</v>
      </c>
      <c r="B10" s="237">
        <v>28408</v>
      </c>
      <c r="C10" s="237">
        <v>23577</v>
      </c>
      <c r="D10" s="237">
        <v>49661</v>
      </c>
      <c r="E10" s="237">
        <v>43409</v>
      </c>
      <c r="F10" s="238">
        <v>-12.58935583254465</v>
      </c>
    </row>
    <row r="11" spans="1:14" ht="15.6" customHeight="1" x14ac:dyDescent="0.25">
      <c r="A11" s="236" t="s">
        <v>9</v>
      </c>
      <c r="B11" s="237">
        <v>352821</v>
      </c>
      <c r="C11" s="237">
        <v>316234</v>
      </c>
      <c r="D11" s="237">
        <v>1096287</v>
      </c>
      <c r="E11" s="237">
        <v>741894</v>
      </c>
      <c r="F11" s="238">
        <v>-32.326662634875717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0</v>
      </c>
      <c r="E12" s="237">
        <v>4009</v>
      </c>
      <c r="F12" s="238"/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35768</v>
      </c>
      <c r="C14" s="237">
        <v>19547</v>
      </c>
      <c r="D14" s="237">
        <v>127045</v>
      </c>
      <c r="E14" s="237">
        <v>65541</v>
      </c>
      <c r="F14" s="238">
        <v>-48.411192884411037</v>
      </c>
    </row>
    <row r="15" spans="1:14" ht="15.6" customHeight="1" x14ac:dyDescent="0.25">
      <c r="A15" s="236" t="s">
        <v>145</v>
      </c>
      <c r="B15" s="237">
        <v>356825</v>
      </c>
      <c r="C15" s="237">
        <v>334277</v>
      </c>
      <c r="D15" s="237">
        <v>912687</v>
      </c>
      <c r="E15" s="237">
        <v>742938</v>
      </c>
      <c r="F15" s="238">
        <v>-18.59881865305411</v>
      </c>
    </row>
    <row r="16" spans="1:14" ht="15.6" customHeight="1" x14ac:dyDescent="0.5">
      <c r="A16" s="236" t="s">
        <v>144</v>
      </c>
      <c r="B16" s="237">
        <v>561458</v>
      </c>
      <c r="C16" s="237">
        <v>411335</v>
      </c>
      <c r="D16" s="237">
        <v>1325048</v>
      </c>
      <c r="E16" s="237">
        <v>1125211</v>
      </c>
      <c r="F16" s="238">
        <v>-15.081491387481821</v>
      </c>
      <c r="G16" s="15"/>
    </row>
    <row r="17" spans="1:10" ht="15.6" customHeight="1" x14ac:dyDescent="0.35">
      <c r="A17" s="236" t="s">
        <v>150</v>
      </c>
      <c r="B17" s="237">
        <v>130112</v>
      </c>
      <c r="C17" s="237">
        <v>106273</v>
      </c>
      <c r="D17" s="237">
        <v>364848</v>
      </c>
      <c r="E17" s="237">
        <v>262777</v>
      </c>
      <c r="F17" s="238">
        <v>-27.97630794193746</v>
      </c>
      <c r="G17" s="16"/>
    </row>
    <row r="18" spans="1:10" ht="15.6" customHeight="1" x14ac:dyDescent="0.25">
      <c r="A18" s="236" t="s">
        <v>147</v>
      </c>
      <c r="B18" s="237">
        <v>0</v>
      </c>
      <c r="C18" s="237">
        <v>1501</v>
      </c>
      <c r="D18" s="237">
        <v>0</v>
      </c>
      <c r="E18" s="237">
        <v>4498</v>
      </c>
      <c r="F18" s="238"/>
    </row>
    <row r="19" spans="1:10" ht="15.6" customHeight="1" x14ac:dyDescent="0.25">
      <c r="A19" s="236" t="s">
        <v>143</v>
      </c>
      <c r="B19" s="237">
        <v>0</v>
      </c>
      <c r="C19" s="237">
        <v>1385</v>
      </c>
      <c r="D19" s="237">
        <v>15637</v>
      </c>
      <c r="E19" s="237">
        <v>26405</v>
      </c>
      <c r="F19" s="238">
        <v>68.862313743045348</v>
      </c>
    </row>
    <row r="20" spans="1:10" ht="15.6" customHeight="1" x14ac:dyDescent="0.25">
      <c r="A20" s="236" t="s">
        <v>142</v>
      </c>
      <c r="B20" s="237">
        <v>1850</v>
      </c>
      <c r="C20" s="237">
        <v>7638</v>
      </c>
      <c r="D20" s="237">
        <v>8958</v>
      </c>
      <c r="E20" s="237">
        <v>17753</v>
      </c>
      <c r="F20" s="238">
        <v>98.18039741013618</v>
      </c>
      <c r="J20" s="247"/>
    </row>
    <row r="21" spans="1:10" ht="15.6" customHeight="1" x14ac:dyDescent="0.25">
      <c r="A21" s="236" t="s">
        <v>149</v>
      </c>
      <c r="B21" s="237">
        <v>417438</v>
      </c>
      <c r="C21" s="237">
        <v>266072</v>
      </c>
      <c r="D21" s="237">
        <v>1231494</v>
      </c>
      <c r="E21" s="237">
        <v>831541</v>
      </c>
      <c r="F21" s="238">
        <v>-32.477056323457518</v>
      </c>
    </row>
    <row r="22" spans="1:10" ht="15.6" customHeight="1" x14ac:dyDescent="0.25">
      <c r="A22" s="236" t="s">
        <v>146</v>
      </c>
      <c r="B22" s="237">
        <v>6171</v>
      </c>
      <c r="C22" s="237">
        <v>15363</v>
      </c>
      <c r="D22" s="237">
        <v>33692</v>
      </c>
      <c r="E22" s="237">
        <v>59985</v>
      </c>
      <c r="F22" s="238">
        <v>78.03929716253117</v>
      </c>
    </row>
    <row r="23" spans="1:10" ht="15.6" customHeight="1" x14ac:dyDescent="0.25">
      <c r="A23" s="236" t="s">
        <v>165</v>
      </c>
      <c r="B23" s="237">
        <v>3140</v>
      </c>
      <c r="C23" s="237">
        <v>6435</v>
      </c>
      <c r="D23" s="237">
        <v>7356</v>
      </c>
      <c r="E23" s="237">
        <v>9144</v>
      </c>
      <c r="F23" s="238">
        <v>24.306688417618279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1502</v>
      </c>
      <c r="C26" s="237">
        <v>0</v>
      </c>
      <c r="D26" s="237">
        <v>1502</v>
      </c>
      <c r="E26" s="237">
        <v>0</v>
      </c>
      <c r="F26" s="238">
        <v>-100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64950</v>
      </c>
      <c r="C28" s="237">
        <v>47558</v>
      </c>
      <c r="D28" s="237">
        <v>135404</v>
      </c>
      <c r="E28" s="237">
        <v>100617</v>
      </c>
      <c r="F28" s="238">
        <v>-25.6912646598328</v>
      </c>
    </row>
    <row r="29" spans="1:10" ht="15.6" customHeight="1" x14ac:dyDescent="0.25">
      <c r="A29" s="236" t="s">
        <v>178</v>
      </c>
      <c r="B29" s="237">
        <v>2368</v>
      </c>
      <c r="C29" s="237">
        <v>0</v>
      </c>
      <c r="D29" s="237">
        <v>2368</v>
      </c>
      <c r="E29" s="237">
        <v>2304</v>
      </c>
      <c r="F29" s="238">
        <v>-2.7027027027027088</v>
      </c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 x14ac:dyDescent="0.25">
      <c r="A31" s="236" t="s">
        <v>180</v>
      </c>
      <c r="B31" s="237">
        <v>382297</v>
      </c>
      <c r="C31" s="237">
        <v>159794</v>
      </c>
      <c r="D31" s="237">
        <v>789196</v>
      </c>
      <c r="E31" s="237">
        <v>642380</v>
      </c>
      <c r="F31" s="238">
        <v>-18.603236711792761</v>
      </c>
    </row>
    <row r="32" spans="1:10" ht="15.6" customHeight="1" x14ac:dyDescent="0.25">
      <c r="A32" s="236" t="s">
        <v>181</v>
      </c>
      <c r="B32" s="237">
        <v>35226</v>
      </c>
      <c r="C32" s="237">
        <v>5591</v>
      </c>
      <c r="D32" s="237">
        <v>69484</v>
      </c>
      <c r="E32" s="237">
        <v>33786</v>
      </c>
      <c r="F32" s="238">
        <v>-51.375856312244537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2551375</v>
      </c>
      <c r="C35" s="241">
        <f>SUM(C7:C34)</f>
        <v>1889346</v>
      </c>
      <c r="D35" s="241">
        <f>SUM(D7:D34)</f>
        <v>6644517</v>
      </c>
      <c r="E35" s="241">
        <f>SUM(E7:E34)</f>
        <v>5109810</v>
      </c>
      <c r="F35" s="242">
        <f>E35*100/D35-100</f>
        <v>-23.097344773141529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CC9D4-CAC5-4FB8-997A-C7ACE94E98DC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102120</v>
      </c>
      <c r="C7" s="237">
        <v>97296</v>
      </c>
      <c r="D7" s="237">
        <v>169019</v>
      </c>
      <c r="E7" s="237">
        <v>193978</v>
      </c>
      <c r="F7" s="238">
        <v>14.766978860364819</v>
      </c>
      <c r="G7" s="20"/>
    </row>
    <row r="8" spans="1:14" s="47" customFormat="1" ht="15.6" customHeight="1" x14ac:dyDescent="0.2">
      <c r="A8" s="236" t="s">
        <v>11</v>
      </c>
      <c r="B8" s="237">
        <v>67171</v>
      </c>
      <c r="C8" s="237">
        <v>43994</v>
      </c>
      <c r="D8" s="237">
        <v>238141</v>
      </c>
      <c r="E8" s="237">
        <v>94768</v>
      </c>
      <c r="F8" s="238">
        <v>-60.205088581974543</v>
      </c>
      <c r="G8" s="239"/>
    </row>
    <row r="9" spans="1:14" ht="15.6" customHeight="1" x14ac:dyDescent="0.25">
      <c r="A9" s="236" t="s">
        <v>8</v>
      </c>
      <c r="B9" s="237">
        <v>137548</v>
      </c>
      <c r="C9" s="237">
        <v>220714</v>
      </c>
      <c r="D9" s="237">
        <v>514394</v>
      </c>
      <c r="E9" s="237">
        <v>729095</v>
      </c>
      <c r="F9" s="238">
        <v>41.738628366582823</v>
      </c>
      <c r="G9" s="20"/>
    </row>
    <row r="10" spans="1:14" ht="15.6" customHeight="1" x14ac:dyDescent="0.25">
      <c r="A10" s="236" t="s">
        <v>10</v>
      </c>
      <c r="B10" s="237">
        <v>65424</v>
      </c>
      <c r="C10" s="237">
        <v>26918</v>
      </c>
      <c r="D10" s="237">
        <v>157043</v>
      </c>
      <c r="E10" s="237">
        <v>258463</v>
      </c>
      <c r="F10" s="238">
        <v>64.581038314347012</v>
      </c>
    </row>
    <row r="11" spans="1:14" ht="15.6" customHeight="1" x14ac:dyDescent="0.25">
      <c r="A11" s="236" t="s">
        <v>9</v>
      </c>
      <c r="B11" s="237">
        <v>0</v>
      </c>
      <c r="C11" s="237">
        <v>810</v>
      </c>
      <c r="D11" s="237">
        <v>0</v>
      </c>
      <c r="E11" s="237">
        <v>5950</v>
      </c>
      <c r="F11" s="238"/>
    </row>
    <row r="12" spans="1:14" ht="15.6" customHeight="1" x14ac:dyDescent="0.25">
      <c r="A12" s="236" t="s">
        <v>6</v>
      </c>
      <c r="B12" s="237">
        <v>20091</v>
      </c>
      <c r="C12" s="237">
        <v>41244</v>
      </c>
      <c r="D12" s="237">
        <v>108064</v>
      </c>
      <c r="E12" s="237">
        <v>171001</v>
      </c>
      <c r="F12" s="238">
        <v>58.240487118744447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121130</v>
      </c>
      <c r="C14" s="237">
        <v>144368</v>
      </c>
      <c r="D14" s="237">
        <v>342648</v>
      </c>
      <c r="E14" s="237">
        <v>315633</v>
      </c>
      <c r="F14" s="238">
        <v>-7.8841843524549926</v>
      </c>
    </row>
    <row r="15" spans="1:14" ht="15.6" customHeight="1" x14ac:dyDescent="0.25">
      <c r="A15" s="236" t="s">
        <v>145</v>
      </c>
      <c r="B15" s="237">
        <v>168295</v>
      </c>
      <c r="C15" s="237">
        <v>216766</v>
      </c>
      <c r="D15" s="237">
        <v>356311</v>
      </c>
      <c r="E15" s="237">
        <v>543710</v>
      </c>
      <c r="F15" s="238">
        <v>52.594222462960722</v>
      </c>
    </row>
    <row r="16" spans="1:14" ht="15.6" customHeight="1" x14ac:dyDescent="0.5">
      <c r="A16" s="236" t="s">
        <v>144</v>
      </c>
      <c r="B16" s="237">
        <v>309967</v>
      </c>
      <c r="C16" s="237">
        <v>185114</v>
      </c>
      <c r="D16" s="237">
        <v>802943</v>
      </c>
      <c r="E16" s="237">
        <v>518582</v>
      </c>
      <c r="F16" s="238">
        <v>-35.414842647610101</v>
      </c>
      <c r="G16" s="15"/>
    </row>
    <row r="17" spans="1:7" ht="15.6" customHeight="1" x14ac:dyDescent="0.35">
      <c r="A17" s="236" t="s">
        <v>150</v>
      </c>
      <c r="B17" s="237">
        <v>54462</v>
      </c>
      <c r="C17" s="237">
        <v>75723</v>
      </c>
      <c r="D17" s="237">
        <v>244544</v>
      </c>
      <c r="E17" s="237">
        <v>265140</v>
      </c>
      <c r="F17" s="238">
        <v>8.4222062287359307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122975</v>
      </c>
      <c r="C19" s="237">
        <v>75749</v>
      </c>
      <c r="D19" s="237">
        <v>243685</v>
      </c>
      <c r="E19" s="237">
        <v>227337</v>
      </c>
      <c r="F19" s="238">
        <v>-6.708660771077418</v>
      </c>
    </row>
    <row r="20" spans="1:7" ht="15.6" customHeight="1" x14ac:dyDescent="0.25">
      <c r="A20" s="236" t="s">
        <v>142</v>
      </c>
      <c r="B20" s="237">
        <v>135700</v>
      </c>
      <c r="C20" s="237">
        <v>242007</v>
      </c>
      <c r="D20" s="237">
        <v>496982</v>
      </c>
      <c r="E20" s="237">
        <v>636056</v>
      </c>
      <c r="F20" s="238">
        <v>27.983709671577639</v>
      </c>
    </row>
    <row r="21" spans="1:7" ht="15.6" customHeight="1" x14ac:dyDescent="0.25">
      <c r="A21" s="236" t="s">
        <v>149</v>
      </c>
      <c r="B21" s="237">
        <v>149843</v>
      </c>
      <c r="C21" s="237">
        <v>121005</v>
      </c>
      <c r="D21" s="237">
        <v>408007</v>
      </c>
      <c r="E21" s="237">
        <v>443839</v>
      </c>
      <c r="F21" s="238">
        <v>8.7822022661375883</v>
      </c>
    </row>
    <row r="22" spans="1:7" ht="15.6" customHeight="1" x14ac:dyDescent="0.25">
      <c r="A22" s="236" t="s">
        <v>146</v>
      </c>
      <c r="B22" s="237">
        <v>250</v>
      </c>
      <c r="C22" s="237">
        <v>6</v>
      </c>
      <c r="D22" s="237">
        <v>441</v>
      </c>
      <c r="E22" s="237">
        <v>9</v>
      </c>
      <c r="F22" s="238">
        <v>-97.959183673469383</v>
      </c>
    </row>
    <row r="23" spans="1:7" ht="15.6" customHeight="1" x14ac:dyDescent="0.25">
      <c r="A23" s="236" t="s">
        <v>165</v>
      </c>
      <c r="B23" s="237">
        <v>24665</v>
      </c>
      <c r="C23" s="237">
        <v>28636</v>
      </c>
      <c r="D23" s="237">
        <v>62803</v>
      </c>
      <c r="E23" s="237">
        <v>64463</v>
      </c>
      <c r="F23" s="238">
        <v>2.6431858350715771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2904</v>
      </c>
      <c r="E24" s="237">
        <v>2596</v>
      </c>
      <c r="F24" s="238">
        <v>-10.606060606060611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54524</v>
      </c>
      <c r="C26" s="237">
        <v>67829</v>
      </c>
      <c r="D26" s="237">
        <v>157013</v>
      </c>
      <c r="E26" s="237">
        <v>109821</v>
      </c>
      <c r="F26" s="238">
        <v>-30.05611000363027</v>
      </c>
    </row>
    <row r="27" spans="1:7" ht="15.6" customHeight="1" x14ac:dyDescent="0.25">
      <c r="A27" s="236" t="s">
        <v>173</v>
      </c>
      <c r="B27" s="237">
        <v>31500</v>
      </c>
      <c r="C27" s="237">
        <v>27501</v>
      </c>
      <c r="D27" s="237">
        <v>35500</v>
      </c>
      <c r="E27" s="237">
        <v>33329</v>
      </c>
      <c r="F27" s="238">
        <v>-6.1154929577464836</v>
      </c>
    </row>
    <row r="28" spans="1:7" ht="15.6" customHeight="1" x14ac:dyDescent="0.25">
      <c r="A28" s="236" t="s">
        <v>177</v>
      </c>
      <c r="B28" s="237">
        <v>0</v>
      </c>
      <c r="C28" s="237">
        <v>876</v>
      </c>
      <c r="D28" s="237">
        <v>0</v>
      </c>
      <c r="E28" s="237">
        <v>2259</v>
      </c>
      <c r="F28" s="238"/>
    </row>
    <row r="29" spans="1:7" ht="15.6" customHeight="1" x14ac:dyDescent="0.25">
      <c r="A29" s="236" t="s">
        <v>178</v>
      </c>
      <c r="B29" s="237">
        <v>109252</v>
      </c>
      <c r="C29" s="237">
        <v>106975</v>
      </c>
      <c r="D29" s="237">
        <v>258710</v>
      </c>
      <c r="E29" s="237">
        <v>295917</v>
      </c>
      <c r="F29" s="238">
        <v>14.381740172393799</v>
      </c>
    </row>
    <row r="30" spans="1:7" ht="15.6" customHeight="1" x14ac:dyDescent="0.25">
      <c r="A30" s="236" t="s">
        <v>179</v>
      </c>
      <c r="B30" s="237">
        <v>14649</v>
      </c>
      <c r="C30" s="237">
        <v>38420</v>
      </c>
      <c r="D30" s="237">
        <v>83574</v>
      </c>
      <c r="E30" s="237">
        <v>117334</v>
      </c>
      <c r="F30" s="238">
        <v>40.395338263096157</v>
      </c>
    </row>
    <row r="31" spans="1:7" ht="15.6" customHeight="1" x14ac:dyDescent="0.25">
      <c r="A31" s="236" t="s">
        <v>180</v>
      </c>
      <c r="B31" s="237">
        <v>103430</v>
      </c>
      <c r="C31" s="237">
        <v>303</v>
      </c>
      <c r="D31" s="237">
        <v>103846</v>
      </c>
      <c r="E31" s="237">
        <v>12299</v>
      </c>
      <c r="F31" s="238">
        <v>-88.156500972594031</v>
      </c>
    </row>
    <row r="32" spans="1:7" ht="15.6" customHeight="1" x14ac:dyDescent="0.25">
      <c r="A32" s="236" t="s">
        <v>181</v>
      </c>
      <c r="B32" s="237">
        <v>20922</v>
      </c>
      <c r="C32" s="237">
        <v>24892</v>
      </c>
      <c r="D32" s="237">
        <v>111329</v>
      </c>
      <c r="E32" s="237">
        <v>139990</v>
      </c>
      <c r="F32" s="238">
        <v>25.744415201789291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14267</v>
      </c>
      <c r="C34" s="237">
        <v>5005</v>
      </c>
      <c r="D34" s="237">
        <v>14267</v>
      </c>
      <c r="E34" s="237">
        <v>14622</v>
      </c>
      <c r="F34" s="238">
        <v>2.4882596201023399</v>
      </c>
    </row>
    <row r="35" spans="1:6" ht="15.6" customHeight="1" x14ac:dyDescent="0.25">
      <c r="A35" s="240" t="s">
        <v>153</v>
      </c>
      <c r="B35" s="241">
        <f>SUM(B7:B34)</f>
        <v>1828185</v>
      </c>
      <c r="C35" s="241">
        <f>SUM(C7:C34)</f>
        <v>1792151</v>
      </c>
      <c r="D35" s="241">
        <f>SUM(D7:D34)</f>
        <v>4912168</v>
      </c>
      <c r="E35" s="241">
        <f>SUM(E7:E34)</f>
        <v>5196191</v>
      </c>
      <c r="F35" s="242">
        <f>E35*100/D35-100</f>
        <v>5.7820294419897635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C388F-DEAB-42FD-A9B2-4155527C0F22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0.25" x14ac:dyDescent="0.25">
      <c r="A2" s="93"/>
      <c r="B2" s="93"/>
      <c r="C2" s="96"/>
    </row>
    <row r="3" spans="1:15" ht="20.25" x14ac:dyDescent="0.25">
      <c r="A3" s="96"/>
      <c r="B3" s="96"/>
      <c r="C3" s="96"/>
    </row>
    <row r="4" spans="1:15" x14ac:dyDescent="0.25">
      <c r="A4" s="97" t="s">
        <v>51</v>
      </c>
      <c r="B4" s="45"/>
      <c r="N4" s="127" t="s">
        <v>172</v>
      </c>
    </row>
    <row r="5" spans="1:15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x14ac:dyDescent="0.2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x14ac:dyDescent="0.2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x14ac:dyDescent="0.2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 x14ac:dyDescent="0.2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 x14ac:dyDescent="0.2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 x14ac:dyDescent="0.2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 x14ac:dyDescent="0.2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 x14ac:dyDescent="0.2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 x14ac:dyDescent="0.2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 x14ac:dyDescent="0.2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 x14ac:dyDescent="0.2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 x14ac:dyDescent="0.25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 x14ac:dyDescent="0.25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 x14ac:dyDescent="0.25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 x14ac:dyDescent="0.25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 x14ac:dyDescent="0.25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 x14ac:dyDescent="0.25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 x14ac:dyDescent="0.25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 x14ac:dyDescent="0.25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 x14ac:dyDescent="0.25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 x14ac:dyDescent="0.25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5.5" x14ac:dyDescent="0.25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 x14ac:dyDescent="0.25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 x14ac:dyDescent="0.25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 x14ac:dyDescent="0.25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 x14ac:dyDescent="0.25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 x14ac:dyDescent="0.25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 x14ac:dyDescent="0.25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 x14ac:dyDescent="0.25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 x14ac:dyDescent="0.25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 x14ac:dyDescent="0.25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 x14ac:dyDescent="0.25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 x14ac:dyDescent="0.25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 x14ac:dyDescent="0.25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 x14ac:dyDescent="0.25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 x14ac:dyDescent="0.25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 x14ac:dyDescent="0.25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 x14ac:dyDescent="0.25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 x14ac:dyDescent="0.25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 x14ac:dyDescent="0.25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 x14ac:dyDescent="0.25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 x14ac:dyDescent="0.25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 x14ac:dyDescent="0.25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DD5FB-DC30-4511-99CC-CEBDA584BF3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13879</v>
      </c>
      <c r="C7" s="237">
        <v>9356</v>
      </c>
      <c r="D7" s="237">
        <v>22118</v>
      </c>
      <c r="E7" s="237">
        <v>18920</v>
      </c>
      <c r="F7" s="238">
        <v>-14.458811827470839</v>
      </c>
      <c r="G7" s="20"/>
    </row>
    <row r="8" spans="1:14" s="47" customFormat="1" ht="15.6" customHeight="1" x14ac:dyDescent="0.2">
      <c r="A8" s="236" t="s">
        <v>11</v>
      </c>
      <c r="B8" s="237">
        <v>4236</v>
      </c>
      <c r="C8" s="237">
        <v>12824</v>
      </c>
      <c r="D8" s="237">
        <v>10557</v>
      </c>
      <c r="E8" s="237">
        <v>29936</v>
      </c>
      <c r="F8" s="238">
        <v>183.56540683906411</v>
      </c>
    </row>
    <row r="9" spans="1:14" ht="15.6" customHeight="1" x14ac:dyDescent="0.25">
      <c r="A9" s="236" t="s">
        <v>8</v>
      </c>
      <c r="B9" s="237">
        <v>38283</v>
      </c>
      <c r="C9" s="237">
        <v>39522</v>
      </c>
      <c r="D9" s="237">
        <v>90268</v>
      </c>
      <c r="E9" s="237">
        <v>120436</v>
      </c>
      <c r="F9" s="238">
        <v>33.420481233659757</v>
      </c>
      <c r="G9" s="20"/>
    </row>
    <row r="10" spans="1:14" ht="15.6" customHeight="1" x14ac:dyDescent="0.25">
      <c r="A10" s="236" t="s">
        <v>10</v>
      </c>
      <c r="B10" s="237">
        <v>69590</v>
      </c>
      <c r="C10" s="237">
        <v>74835</v>
      </c>
      <c r="D10" s="237">
        <v>183380</v>
      </c>
      <c r="E10" s="237">
        <v>279296</v>
      </c>
      <c r="F10" s="238">
        <v>52.304504307994343</v>
      </c>
    </row>
    <row r="11" spans="1:14" ht="15.6" customHeight="1" x14ac:dyDescent="0.25">
      <c r="A11" s="236" t="s">
        <v>9</v>
      </c>
      <c r="B11" s="237">
        <v>432723</v>
      </c>
      <c r="C11" s="237">
        <v>531059</v>
      </c>
      <c r="D11" s="237">
        <v>1244155</v>
      </c>
      <c r="E11" s="237">
        <v>1439736</v>
      </c>
      <c r="F11" s="238">
        <v>15.71998665761099</v>
      </c>
    </row>
    <row r="12" spans="1:14" ht="15.6" customHeight="1" x14ac:dyDescent="0.25">
      <c r="A12" s="236" t="s">
        <v>6</v>
      </c>
      <c r="B12" s="237">
        <v>20461</v>
      </c>
      <c r="C12" s="237">
        <v>21267</v>
      </c>
      <c r="D12" s="237">
        <v>53213</v>
      </c>
      <c r="E12" s="237">
        <v>51713</v>
      </c>
      <c r="F12" s="238">
        <v>-2.818860052994566</v>
      </c>
    </row>
    <row r="13" spans="1:14" ht="15.6" customHeight="1" x14ac:dyDescent="0.25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 x14ac:dyDescent="0.25">
      <c r="A14" s="236" t="s">
        <v>148</v>
      </c>
      <c r="B14" s="237">
        <v>859034</v>
      </c>
      <c r="C14" s="237">
        <v>964754</v>
      </c>
      <c r="D14" s="237">
        <v>2324081</v>
      </c>
      <c r="E14" s="237">
        <v>2529743</v>
      </c>
      <c r="F14" s="238">
        <v>8.8491752223782214</v>
      </c>
    </row>
    <row r="15" spans="1:14" ht="15.6" customHeight="1" x14ac:dyDescent="0.25">
      <c r="A15" s="236" t="s">
        <v>145</v>
      </c>
      <c r="B15" s="237">
        <v>286173</v>
      </c>
      <c r="C15" s="237">
        <v>282318</v>
      </c>
      <c r="D15" s="237">
        <v>742139</v>
      </c>
      <c r="E15" s="237">
        <v>749186</v>
      </c>
      <c r="F15" s="238">
        <v>0.94955257707788121</v>
      </c>
    </row>
    <row r="16" spans="1:14" ht="15.6" customHeight="1" x14ac:dyDescent="0.5">
      <c r="A16" s="236" t="s">
        <v>144</v>
      </c>
      <c r="B16" s="237">
        <v>34998</v>
      </c>
      <c r="C16" s="237">
        <v>26892</v>
      </c>
      <c r="D16" s="237">
        <v>80417</v>
      </c>
      <c r="E16" s="237">
        <v>82658</v>
      </c>
      <c r="F16" s="238">
        <v>2.7867242001069461</v>
      </c>
      <c r="G16" s="15"/>
    </row>
    <row r="17" spans="1:8" ht="15.6" customHeight="1" x14ac:dyDescent="0.35">
      <c r="A17" s="236" t="s">
        <v>150</v>
      </c>
      <c r="B17" s="237">
        <v>58508</v>
      </c>
      <c r="C17" s="237">
        <v>66529</v>
      </c>
      <c r="D17" s="237">
        <v>152647</v>
      </c>
      <c r="E17" s="237">
        <v>194719</v>
      </c>
      <c r="F17" s="238">
        <v>27.561629118161509</v>
      </c>
      <c r="G17" s="16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 x14ac:dyDescent="0.25">
      <c r="A19" s="236" t="s">
        <v>143</v>
      </c>
      <c r="B19" s="237">
        <v>43953</v>
      </c>
      <c r="C19" s="237">
        <v>47588</v>
      </c>
      <c r="D19" s="237">
        <v>115499</v>
      </c>
      <c r="E19" s="237">
        <v>132805</v>
      </c>
      <c r="F19" s="238">
        <v>14.983679512376719</v>
      </c>
      <c r="H19" s="248"/>
    </row>
    <row r="20" spans="1:8" ht="15.6" customHeight="1" x14ac:dyDescent="0.25">
      <c r="A20" s="236" t="s">
        <v>142</v>
      </c>
      <c r="B20" s="237">
        <v>110194</v>
      </c>
      <c r="C20" s="237">
        <v>82512</v>
      </c>
      <c r="D20" s="237">
        <v>218175</v>
      </c>
      <c r="E20" s="237">
        <v>216961</v>
      </c>
      <c r="F20" s="238">
        <v>-0.55643405523089484</v>
      </c>
    </row>
    <row r="21" spans="1:8" ht="15.6" customHeight="1" x14ac:dyDescent="0.25">
      <c r="A21" s="236" t="s">
        <v>149</v>
      </c>
      <c r="B21" s="237">
        <v>23363</v>
      </c>
      <c r="C21" s="237">
        <v>20370</v>
      </c>
      <c r="D21" s="237">
        <v>58783</v>
      </c>
      <c r="E21" s="237">
        <v>57658</v>
      </c>
      <c r="F21" s="238">
        <v>-1.91381862102989</v>
      </c>
    </row>
    <row r="22" spans="1:8" ht="15.6" customHeight="1" x14ac:dyDescent="0.25">
      <c r="A22" s="236" t="s">
        <v>146</v>
      </c>
      <c r="B22" s="237">
        <v>16451</v>
      </c>
      <c r="C22" s="237">
        <v>10439</v>
      </c>
      <c r="D22" s="237">
        <v>51342</v>
      </c>
      <c r="E22" s="237">
        <v>45609</v>
      </c>
      <c r="F22" s="238">
        <v>-11.166296599275441</v>
      </c>
    </row>
    <row r="23" spans="1:8" ht="15.6" customHeight="1" x14ac:dyDescent="0.25">
      <c r="A23" s="236" t="s">
        <v>165</v>
      </c>
      <c r="B23" s="237">
        <v>13455</v>
      </c>
      <c r="C23" s="237">
        <v>11054</v>
      </c>
      <c r="D23" s="237">
        <v>44825</v>
      </c>
      <c r="E23" s="237">
        <v>31275</v>
      </c>
      <c r="F23" s="238">
        <v>-30.228667038483</v>
      </c>
    </row>
    <row r="24" spans="1:8" ht="15.6" customHeight="1" x14ac:dyDescent="0.25">
      <c r="A24" s="236" t="s">
        <v>141</v>
      </c>
      <c r="B24" s="237">
        <v>51784</v>
      </c>
      <c r="C24" s="237">
        <v>52756</v>
      </c>
      <c r="D24" s="237">
        <v>159378</v>
      </c>
      <c r="E24" s="237">
        <v>141001</v>
      </c>
      <c r="F24" s="238">
        <v>-11.53044962290906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6784</v>
      </c>
      <c r="C26" s="237">
        <v>7191</v>
      </c>
      <c r="D26" s="237">
        <v>15636</v>
      </c>
      <c r="E26" s="237">
        <v>20615</v>
      </c>
      <c r="F26" s="238">
        <v>31.843182399590692</v>
      </c>
    </row>
    <row r="27" spans="1:8" ht="15.6" customHeight="1" x14ac:dyDescent="0.25">
      <c r="A27" s="236" t="s">
        <v>173</v>
      </c>
      <c r="B27" s="237">
        <v>100494</v>
      </c>
      <c r="C27" s="237">
        <v>95230</v>
      </c>
      <c r="D27" s="237">
        <v>268834</v>
      </c>
      <c r="E27" s="237">
        <v>233778</v>
      </c>
      <c r="F27" s="238">
        <v>-13.04001725972161</v>
      </c>
    </row>
    <row r="28" spans="1:8" ht="15.6" customHeight="1" x14ac:dyDescent="0.25">
      <c r="A28" s="236" t="s">
        <v>177</v>
      </c>
      <c r="B28" s="237">
        <v>8098</v>
      </c>
      <c r="C28" s="237">
        <v>25448</v>
      </c>
      <c r="D28" s="237">
        <v>33758</v>
      </c>
      <c r="E28" s="237">
        <v>47785</v>
      </c>
      <c r="F28" s="238">
        <v>41.551632205699377</v>
      </c>
    </row>
    <row r="29" spans="1:8" ht="15.6" customHeight="1" x14ac:dyDescent="0.25">
      <c r="A29" s="236" t="s">
        <v>178</v>
      </c>
      <c r="B29" s="237">
        <v>128735</v>
      </c>
      <c r="C29" s="237">
        <v>176606</v>
      </c>
      <c r="D29" s="237">
        <v>356155</v>
      </c>
      <c r="E29" s="237">
        <v>406653</v>
      </c>
      <c r="F29" s="238">
        <v>14.178658168494049</v>
      </c>
    </row>
    <row r="30" spans="1:8" ht="15.6" customHeight="1" x14ac:dyDescent="0.25">
      <c r="A30" s="236" t="s">
        <v>179</v>
      </c>
      <c r="B30" s="237">
        <v>26159</v>
      </c>
      <c r="C30" s="237">
        <v>12609</v>
      </c>
      <c r="D30" s="237">
        <v>62573</v>
      </c>
      <c r="E30" s="237">
        <v>65197</v>
      </c>
      <c r="F30" s="238">
        <v>4.193501989676065</v>
      </c>
    </row>
    <row r="31" spans="1:8" ht="15.6" customHeight="1" x14ac:dyDescent="0.25">
      <c r="A31" s="236" t="s">
        <v>180</v>
      </c>
      <c r="B31" s="237">
        <v>39185</v>
      </c>
      <c r="C31" s="237">
        <v>79236</v>
      </c>
      <c r="D31" s="237">
        <v>117762</v>
      </c>
      <c r="E31" s="237">
        <v>184295</v>
      </c>
      <c r="F31" s="238">
        <v>56.497851598987779</v>
      </c>
    </row>
    <row r="32" spans="1:8" ht="15.6" customHeight="1" x14ac:dyDescent="0.25">
      <c r="A32" s="236" t="s">
        <v>181</v>
      </c>
      <c r="B32" s="237">
        <v>1176877</v>
      </c>
      <c r="C32" s="237">
        <v>1290154</v>
      </c>
      <c r="D32" s="237">
        <v>3265919</v>
      </c>
      <c r="E32" s="237">
        <v>3453118</v>
      </c>
      <c r="F32" s="238">
        <v>5.7318935344079307</v>
      </c>
    </row>
    <row r="33" spans="1:6" ht="15.6" customHeight="1" x14ac:dyDescent="0.25">
      <c r="A33" s="236" t="s">
        <v>182</v>
      </c>
      <c r="B33" s="237">
        <v>153305</v>
      </c>
      <c r="C33" s="237">
        <v>178322</v>
      </c>
      <c r="D33" s="237">
        <v>467687</v>
      </c>
      <c r="E33" s="237">
        <v>457680</v>
      </c>
      <c r="F33" s="238">
        <v>-2.1396788878031709</v>
      </c>
    </row>
    <row r="34" spans="1:6" ht="15.6" customHeight="1" x14ac:dyDescent="0.25">
      <c r="A34" s="236" t="s">
        <v>183</v>
      </c>
      <c r="B34" s="237">
        <v>17107</v>
      </c>
      <c r="C34" s="237">
        <v>24024</v>
      </c>
      <c r="D34" s="237">
        <v>59746</v>
      </c>
      <c r="E34" s="237">
        <v>66041</v>
      </c>
      <c r="F34" s="238">
        <v>10.53627021055803</v>
      </c>
    </row>
    <row r="35" spans="1:6" ht="15.6" customHeight="1" x14ac:dyDescent="0.25">
      <c r="A35" s="240" t="s">
        <v>153</v>
      </c>
      <c r="B35" s="241">
        <f>SUM(B7:B34)</f>
        <v>3735851</v>
      </c>
      <c r="C35" s="241">
        <f>SUM(C7:C34)</f>
        <v>4143229</v>
      </c>
      <c r="D35" s="241">
        <f>SUM(D7:D34)</f>
        <v>10201814</v>
      </c>
      <c r="E35" s="241">
        <f>SUM(E7:E34)</f>
        <v>11057919</v>
      </c>
      <c r="F35" s="242">
        <f>E35*100/D35-100</f>
        <v>8.3916938693452039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13EA-45BA-4925-9174-135308F42797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4718-3D84-41FE-A0E0-6AA58BF4AF29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42578125" style="253"/>
    <col min="26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195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196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199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 x14ac:dyDescent="0.25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 x14ac:dyDescent="0.25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 x14ac:dyDescent="0.25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 x14ac:dyDescent="0.25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 x14ac:dyDescent="0.25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 x14ac:dyDescent="0.25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 x14ac:dyDescent="0.25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 x14ac:dyDescent="0.25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30F58-B171-4284-8312-C41DA07BDBBD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199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1AFA7-50AE-47A3-A589-1A01C85A8137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5703125" style="253" customWidth="1"/>
    <col min="26" max="27" width="12.85546875" style="253" customWidth="1"/>
    <col min="28" max="28" width="12.85546875" style="53" customWidth="1"/>
    <col min="29" max="29" width="12.85546875" style="254" customWidth="1"/>
    <col min="30" max="31" width="12.85546875" style="53" customWidth="1"/>
    <col min="32" max="32" width="12.85546875" style="254" customWidth="1"/>
    <col min="33" max="34" width="12.85546875" style="53" customWidth="1"/>
    <col min="35" max="35" width="12.85546875" style="254" customWidth="1"/>
    <col min="36" max="41" width="12.85546875" style="53" customWidth="1"/>
    <col min="42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227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196</v>
      </c>
      <c r="AB1" s="53" t="s">
        <v>228</v>
      </c>
    </row>
    <row r="2" spans="1:42" ht="15" customHeight="1" x14ac:dyDescent="0.25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197</v>
      </c>
      <c r="AB2" s="53" t="s">
        <v>229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53" t="s">
        <v>230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231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232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199</v>
      </c>
      <c r="Z6" s="257" t="s">
        <v>200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18E87-E52E-4CBB-876A-CA141B594A21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199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99ABC-1CC4-43D1-B30A-01F248F236BE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 x14ac:dyDescent="0.25">
      <c r="A2" s="93"/>
      <c r="B2" s="93"/>
      <c r="C2" s="96"/>
    </row>
    <row r="3" spans="1:15" ht="15" customHeight="1" x14ac:dyDescent="0.25">
      <c r="A3" s="96"/>
      <c r="B3" s="96"/>
      <c r="C3" s="96"/>
    </row>
    <row r="4" spans="1:15" ht="15" customHeight="1" x14ac:dyDescent="0.25">
      <c r="A4" s="97" t="s">
        <v>51</v>
      </c>
      <c r="B4" s="45"/>
      <c r="N4" s="127" t="s">
        <v>172</v>
      </c>
    </row>
    <row r="5" spans="1:15" ht="19.149999999999999" customHeight="1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 x14ac:dyDescent="0.25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 x14ac:dyDescent="0.25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 x14ac:dyDescent="0.25">
      <c r="A8" s="195" t="s">
        <v>90</v>
      </c>
      <c r="B8" s="196" t="s">
        <v>91</v>
      </c>
      <c r="C8" s="197">
        <v>16207288</v>
      </c>
      <c r="D8" s="198">
        <v>15372921</v>
      </c>
      <c r="E8" s="199">
        <v>-834367</v>
      </c>
      <c r="F8" s="200">
        <v>-5.148097571907158</v>
      </c>
      <c r="G8" s="201">
        <v>0</v>
      </c>
      <c r="H8" s="198">
        <v>0</v>
      </c>
      <c r="I8" s="199">
        <v>0</v>
      </c>
      <c r="J8" s="200" t="s">
        <v>151</v>
      </c>
      <c r="K8" s="201">
        <v>326</v>
      </c>
      <c r="L8" s="198">
        <v>1822</v>
      </c>
      <c r="M8" s="199">
        <v>1496</v>
      </c>
      <c r="N8" s="200">
        <v>458.89570552147228</v>
      </c>
      <c r="O8" s="166"/>
    </row>
    <row r="9" spans="1:15" s="152" customFormat="1" ht="19.5" customHeight="1" x14ac:dyDescent="0.25">
      <c r="A9" s="195" t="s">
        <v>90</v>
      </c>
      <c r="B9" s="196" t="s">
        <v>92</v>
      </c>
      <c r="C9" s="197">
        <v>4773500</v>
      </c>
      <c r="D9" s="198">
        <v>2442620</v>
      </c>
      <c r="E9" s="199">
        <v>-2330880</v>
      </c>
      <c r="F9" s="200">
        <v>-48.829579972766311</v>
      </c>
      <c r="G9" s="201">
        <v>0</v>
      </c>
      <c r="H9" s="198">
        <v>0</v>
      </c>
      <c r="I9" s="199">
        <v>0</v>
      </c>
      <c r="J9" s="200" t="s">
        <v>151</v>
      </c>
      <c r="K9" s="201">
        <v>113700</v>
      </c>
      <c r="L9" s="198">
        <v>125551</v>
      </c>
      <c r="M9" s="199">
        <v>11851</v>
      </c>
      <c r="N9" s="200">
        <v>10.423043095866319</v>
      </c>
      <c r="O9" s="166"/>
    </row>
    <row r="10" spans="1:15" s="152" customFormat="1" ht="19.5" customHeight="1" x14ac:dyDescent="0.25">
      <c r="A10" s="195" t="s">
        <v>90</v>
      </c>
      <c r="B10" s="196" t="s">
        <v>93</v>
      </c>
      <c r="C10" s="197">
        <v>5788111</v>
      </c>
      <c r="D10" s="198">
        <v>5886681</v>
      </c>
      <c r="E10" s="199">
        <v>98570</v>
      </c>
      <c r="F10" s="200">
        <v>1.70297356080421</v>
      </c>
      <c r="G10" s="201">
        <v>0</v>
      </c>
      <c r="H10" s="198">
        <v>0</v>
      </c>
      <c r="I10" s="199">
        <v>0</v>
      </c>
      <c r="J10" s="200" t="s">
        <v>151</v>
      </c>
      <c r="K10" s="201">
        <v>5725</v>
      </c>
      <c r="L10" s="198">
        <v>9812</v>
      </c>
      <c r="M10" s="199">
        <v>4087</v>
      </c>
      <c r="N10" s="200">
        <v>71.3886462882096</v>
      </c>
      <c r="O10" s="166"/>
    </row>
    <row r="11" spans="1:15" s="152" customFormat="1" ht="19.5" customHeight="1" x14ac:dyDescent="0.25">
      <c r="A11" s="195" t="s">
        <v>90</v>
      </c>
      <c r="B11" s="196" t="s">
        <v>94</v>
      </c>
      <c r="C11" s="197">
        <v>4251867</v>
      </c>
      <c r="D11" s="198">
        <v>4884023</v>
      </c>
      <c r="E11" s="199">
        <v>632156</v>
      </c>
      <c r="F11" s="200">
        <v>14.86772751828785</v>
      </c>
      <c r="G11" s="201">
        <v>0</v>
      </c>
      <c r="H11" s="198">
        <v>0</v>
      </c>
      <c r="I11" s="199">
        <v>0</v>
      </c>
      <c r="J11" s="200" t="s">
        <v>151</v>
      </c>
      <c r="K11" s="201">
        <v>3006</v>
      </c>
      <c r="L11" s="198">
        <v>2719</v>
      </c>
      <c r="M11" s="199">
        <v>-287</v>
      </c>
      <c r="N11" s="200">
        <v>-9.5475715236194247</v>
      </c>
      <c r="O11" s="166"/>
    </row>
    <row r="12" spans="1:15" s="152" customFormat="1" ht="19.5" customHeight="1" x14ac:dyDescent="0.25">
      <c r="A12" s="195" t="s">
        <v>90</v>
      </c>
      <c r="B12" s="196" t="s">
        <v>95</v>
      </c>
      <c r="C12" s="197">
        <v>2132680</v>
      </c>
      <c r="D12" s="198">
        <v>1342222</v>
      </c>
      <c r="E12" s="199">
        <v>-790458</v>
      </c>
      <c r="F12" s="200">
        <v>-37.064069621321529</v>
      </c>
      <c r="G12" s="201">
        <v>0</v>
      </c>
      <c r="H12" s="198">
        <v>0</v>
      </c>
      <c r="I12" s="199">
        <v>0</v>
      </c>
      <c r="J12" s="200" t="s">
        <v>151</v>
      </c>
      <c r="K12" s="201">
        <v>87154</v>
      </c>
      <c r="L12" s="198">
        <v>86243</v>
      </c>
      <c r="M12" s="199">
        <v>-911</v>
      </c>
      <c r="N12" s="200">
        <v>-1.045276177800218</v>
      </c>
      <c r="O12" s="166"/>
    </row>
    <row r="13" spans="1:15" s="152" customFormat="1" ht="19.5" customHeight="1" x14ac:dyDescent="0.25">
      <c r="A13" s="195" t="s">
        <v>90</v>
      </c>
      <c r="B13" s="196" t="s">
        <v>96</v>
      </c>
      <c r="C13" s="197">
        <v>652625</v>
      </c>
      <c r="D13" s="198">
        <v>624611</v>
      </c>
      <c r="E13" s="199">
        <v>-28014</v>
      </c>
      <c r="F13" s="200">
        <v>-4.2925110132158579</v>
      </c>
      <c r="G13" s="201">
        <v>0</v>
      </c>
      <c r="H13" s="198">
        <v>0</v>
      </c>
      <c r="I13" s="199">
        <v>0</v>
      </c>
      <c r="J13" s="200" t="s">
        <v>151</v>
      </c>
      <c r="K13" s="201">
        <v>33926</v>
      </c>
      <c r="L13" s="198">
        <v>39657</v>
      </c>
      <c r="M13" s="199">
        <v>5731</v>
      </c>
      <c r="N13" s="200">
        <v>16.89264870600719</v>
      </c>
      <c r="O13" s="166"/>
    </row>
    <row r="14" spans="1:15" s="152" customFormat="1" ht="19.5" customHeight="1" x14ac:dyDescent="0.25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2601434</v>
      </c>
      <c r="H14" s="198">
        <v>2116876</v>
      </c>
      <c r="I14" s="199">
        <v>-484558</v>
      </c>
      <c r="J14" s="200">
        <v>-18.626572882494809</v>
      </c>
      <c r="K14" s="201">
        <v>75256</v>
      </c>
      <c r="L14" s="198">
        <v>76139</v>
      </c>
      <c r="M14" s="199">
        <v>883</v>
      </c>
      <c r="N14" s="200">
        <v>1.173328372488569</v>
      </c>
      <c r="O14" s="166"/>
    </row>
    <row r="15" spans="1:15" s="152" customFormat="1" ht="19.5" customHeight="1" x14ac:dyDescent="0.25">
      <c r="A15" s="195" t="s">
        <v>90</v>
      </c>
      <c r="B15" s="196" t="s">
        <v>98</v>
      </c>
      <c r="C15" s="197">
        <v>4093482</v>
      </c>
      <c r="D15" s="198">
        <v>4344823</v>
      </c>
      <c r="E15" s="199">
        <v>251341</v>
      </c>
      <c r="F15" s="200">
        <v>6.1400294419274397</v>
      </c>
      <c r="G15" s="201">
        <v>0</v>
      </c>
      <c r="H15" s="198">
        <v>0</v>
      </c>
      <c r="I15" s="199">
        <v>0</v>
      </c>
      <c r="J15" s="200" t="s">
        <v>151</v>
      </c>
      <c r="K15" s="201">
        <v>270</v>
      </c>
      <c r="L15" s="198">
        <v>643</v>
      </c>
      <c r="M15" s="199">
        <v>373</v>
      </c>
      <c r="N15" s="200">
        <v>138.14814814814821</v>
      </c>
      <c r="O15" s="166"/>
    </row>
    <row r="16" spans="1:15" s="152" customFormat="1" ht="19.5" customHeight="1" x14ac:dyDescent="0.25">
      <c r="A16" s="195" t="s">
        <v>90</v>
      </c>
      <c r="B16" s="196" t="s">
        <v>99</v>
      </c>
      <c r="C16" s="197">
        <v>1096985</v>
      </c>
      <c r="D16" s="198">
        <v>940426</v>
      </c>
      <c r="E16" s="199">
        <v>-156559</v>
      </c>
      <c r="F16" s="200">
        <v>-14.27175394376404</v>
      </c>
      <c r="G16" s="201">
        <v>0</v>
      </c>
      <c r="H16" s="198">
        <v>0</v>
      </c>
      <c r="I16" s="199">
        <v>0</v>
      </c>
      <c r="J16" s="200" t="s">
        <v>151</v>
      </c>
      <c r="K16" s="201">
        <v>217632</v>
      </c>
      <c r="L16" s="198">
        <v>239282</v>
      </c>
      <c r="M16" s="199">
        <v>21650</v>
      </c>
      <c r="N16" s="200">
        <v>9.9479855903543637</v>
      </c>
      <c r="O16" s="166"/>
    </row>
    <row r="17" spans="1:15" s="152" customFormat="1" ht="19.5" customHeight="1" x14ac:dyDescent="0.25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1205433</v>
      </c>
      <c r="H17" s="198">
        <v>1982112</v>
      </c>
      <c r="I17" s="199">
        <v>776679</v>
      </c>
      <c r="J17" s="200">
        <v>64.431536219765007</v>
      </c>
      <c r="K17" s="201">
        <v>7992</v>
      </c>
      <c r="L17" s="198">
        <v>34455</v>
      </c>
      <c r="M17" s="199">
        <v>26463</v>
      </c>
      <c r="N17" s="200">
        <v>331.1186186186186</v>
      </c>
      <c r="O17" s="166"/>
    </row>
    <row r="18" spans="1:15" s="152" customFormat="1" ht="19.5" customHeight="1" x14ac:dyDescent="0.25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1202546</v>
      </c>
      <c r="H18" s="198">
        <v>1365068</v>
      </c>
      <c r="I18" s="199">
        <v>162522</v>
      </c>
      <c r="J18" s="200">
        <v>13.514826044076489</v>
      </c>
      <c r="K18" s="201">
        <v>509688</v>
      </c>
      <c r="L18" s="198">
        <v>512378</v>
      </c>
      <c r="M18" s="199">
        <v>2690</v>
      </c>
      <c r="N18" s="200">
        <v>0.52777385380861119</v>
      </c>
      <c r="O18" s="166"/>
    </row>
    <row r="19" spans="1:15" s="152" customFormat="1" ht="19.5" customHeight="1" x14ac:dyDescent="0.25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328046</v>
      </c>
      <c r="H19" s="198">
        <v>411943</v>
      </c>
      <c r="I19" s="199">
        <v>83897</v>
      </c>
      <c r="J19" s="200">
        <v>25.574766953415061</v>
      </c>
      <c r="K19" s="201">
        <v>545000</v>
      </c>
      <c r="L19" s="198">
        <v>335204</v>
      </c>
      <c r="M19" s="199">
        <v>-209796</v>
      </c>
      <c r="N19" s="200">
        <v>-38.494678899082572</v>
      </c>
      <c r="O19" s="166"/>
    </row>
    <row r="20" spans="1:15" s="152" customFormat="1" ht="19.5" customHeight="1" x14ac:dyDescent="0.25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73024</v>
      </c>
      <c r="H20" s="198">
        <v>122062</v>
      </c>
      <c r="I20" s="199">
        <v>49038</v>
      </c>
      <c r="J20" s="200">
        <v>67.153264680105167</v>
      </c>
      <c r="K20" s="201">
        <v>3903087</v>
      </c>
      <c r="L20" s="198">
        <v>3721694</v>
      </c>
      <c r="M20" s="199">
        <v>-181393</v>
      </c>
      <c r="N20" s="200">
        <v>-4.6474239492996219</v>
      </c>
      <c r="O20" s="166"/>
    </row>
    <row r="21" spans="1:15" s="152" customFormat="1" ht="19.5" customHeight="1" x14ac:dyDescent="0.25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943029</v>
      </c>
      <c r="L21" s="198">
        <v>963099</v>
      </c>
      <c r="M21" s="199">
        <v>20070</v>
      </c>
      <c r="N21" s="200">
        <v>2.1282484419885321</v>
      </c>
      <c r="O21" s="166"/>
    </row>
    <row r="22" spans="1:15" s="152" customFormat="1" ht="19.5" customHeight="1" x14ac:dyDescent="0.25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153418</v>
      </c>
      <c r="H22" s="198">
        <v>130254</v>
      </c>
      <c r="I22" s="199">
        <v>-23164</v>
      </c>
      <c r="J22" s="200">
        <v>-15.098619457951481</v>
      </c>
      <c r="K22" s="201">
        <v>96540</v>
      </c>
      <c r="L22" s="198">
        <v>68894</v>
      </c>
      <c r="M22" s="199">
        <v>-27646</v>
      </c>
      <c r="N22" s="200">
        <v>-28.6368344727574</v>
      </c>
      <c r="O22" s="166"/>
    </row>
    <row r="23" spans="1:15" s="152" customFormat="1" ht="19.5" customHeight="1" x14ac:dyDescent="0.25">
      <c r="A23" s="195" t="s">
        <v>106</v>
      </c>
      <c r="B23" s="196" t="s">
        <v>108</v>
      </c>
      <c r="C23" s="197">
        <v>15940</v>
      </c>
      <c r="D23" s="198">
        <v>11521</v>
      </c>
      <c r="E23" s="199">
        <v>-4419</v>
      </c>
      <c r="F23" s="200">
        <v>-27.722710163111671</v>
      </c>
      <c r="G23" s="201">
        <v>2986307</v>
      </c>
      <c r="H23" s="198">
        <v>3720674</v>
      </c>
      <c r="I23" s="199">
        <v>734367</v>
      </c>
      <c r="J23" s="200">
        <v>24.591142169910871</v>
      </c>
      <c r="K23" s="201">
        <v>882740</v>
      </c>
      <c r="L23" s="198">
        <v>676563</v>
      </c>
      <c r="M23" s="199">
        <v>-206177</v>
      </c>
      <c r="N23" s="200">
        <v>-23.356480957020182</v>
      </c>
      <c r="O23" s="166"/>
    </row>
    <row r="24" spans="1:15" s="152" customFormat="1" ht="19.5" customHeight="1" x14ac:dyDescent="0.25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136347</v>
      </c>
      <c r="H24" s="198">
        <v>77560</v>
      </c>
      <c r="I24" s="199">
        <v>-58787</v>
      </c>
      <c r="J24" s="200">
        <v>-43.115726785334481</v>
      </c>
      <c r="K24" s="201">
        <v>539</v>
      </c>
      <c r="L24" s="198">
        <v>15060</v>
      </c>
      <c r="M24" s="199">
        <v>14521</v>
      </c>
      <c r="N24" s="200">
        <v>2694.0630797773661</v>
      </c>
      <c r="O24" s="166"/>
    </row>
    <row r="25" spans="1:15" s="152" customFormat="1" ht="19.5" customHeight="1" x14ac:dyDescent="0.25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176907</v>
      </c>
      <c r="H25" s="198">
        <v>133534</v>
      </c>
      <c r="I25" s="199">
        <v>-43373</v>
      </c>
      <c r="J25" s="200">
        <v>-24.517401798685189</v>
      </c>
      <c r="K25" s="201">
        <v>41914</v>
      </c>
      <c r="L25" s="198">
        <v>48556</v>
      </c>
      <c r="M25" s="199">
        <v>6642</v>
      </c>
      <c r="N25" s="200">
        <v>15.846733788233051</v>
      </c>
      <c r="O25" s="166"/>
    </row>
    <row r="26" spans="1:15" s="152" customFormat="1" ht="19.5" customHeight="1" x14ac:dyDescent="0.25">
      <c r="A26" s="195" t="s">
        <v>109</v>
      </c>
      <c r="B26" s="196" t="s">
        <v>112</v>
      </c>
      <c r="C26" s="197">
        <v>104369</v>
      </c>
      <c r="D26" s="198">
        <v>77108</v>
      </c>
      <c r="E26" s="199">
        <v>-27261</v>
      </c>
      <c r="F26" s="200">
        <v>-26.119824852207071</v>
      </c>
      <c r="G26" s="201">
        <v>789699</v>
      </c>
      <c r="H26" s="198">
        <v>863726</v>
      </c>
      <c r="I26" s="199">
        <v>74027</v>
      </c>
      <c r="J26" s="200">
        <v>9.3740779714802756</v>
      </c>
      <c r="K26" s="201">
        <v>526558</v>
      </c>
      <c r="L26" s="198">
        <v>523534</v>
      </c>
      <c r="M26" s="199">
        <v>-3024</v>
      </c>
      <c r="N26" s="200">
        <v>-0.57429570911466499</v>
      </c>
      <c r="O26" s="166"/>
    </row>
    <row r="27" spans="1:15" s="152" customFormat="1" ht="19.5" customHeight="1" x14ac:dyDescent="0.25">
      <c r="A27" s="195" t="s">
        <v>113</v>
      </c>
      <c r="B27" s="196" t="s">
        <v>114</v>
      </c>
      <c r="C27" s="197">
        <v>4264044</v>
      </c>
      <c r="D27" s="198">
        <v>5564920</v>
      </c>
      <c r="E27" s="199">
        <v>1300876</v>
      </c>
      <c r="F27" s="200">
        <v>30.508034157246041</v>
      </c>
      <c r="G27" s="201">
        <v>624149</v>
      </c>
      <c r="H27" s="198">
        <v>681098</v>
      </c>
      <c r="I27" s="199">
        <v>56949</v>
      </c>
      <c r="J27" s="200">
        <v>9.1242635973140978</v>
      </c>
      <c r="K27" s="201">
        <v>5885178</v>
      </c>
      <c r="L27" s="198">
        <v>6454771</v>
      </c>
      <c r="M27" s="199">
        <v>569593</v>
      </c>
      <c r="N27" s="200">
        <v>9.6784328358462517</v>
      </c>
      <c r="O27" s="166"/>
    </row>
    <row r="28" spans="1:15" s="152" customFormat="1" ht="19.5" customHeight="1" x14ac:dyDescent="0.25">
      <c r="A28" s="195" t="s">
        <v>115</v>
      </c>
      <c r="B28" s="196" t="s">
        <v>116</v>
      </c>
      <c r="C28" s="197">
        <v>455163</v>
      </c>
      <c r="D28" s="198">
        <v>441536</v>
      </c>
      <c r="E28" s="199">
        <v>-13627</v>
      </c>
      <c r="F28" s="200">
        <v>-2.9938725247878182</v>
      </c>
      <c r="G28" s="201">
        <v>25781</v>
      </c>
      <c r="H28" s="198">
        <v>38680</v>
      </c>
      <c r="I28" s="199">
        <v>12899</v>
      </c>
      <c r="J28" s="200">
        <v>50.032970016678952</v>
      </c>
      <c r="K28" s="201">
        <v>33024</v>
      </c>
      <c r="L28" s="198">
        <v>27490</v>
      </c>
      <c r="M28" s="199">
        <v>-5534</v>
      </c>
      <c r="N28" s="200">
        <v>-16.75750968992249</v>
      </c>
      <c r="O28" s="166"/>
    </row>
    <row r="29" spans="1:15" s="152" customFormat="1" ht="19.5" customHeight="1" x14ac:dyDescent="0.25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1431186</v>
      </c>
      <c r="H29" s="198">
        <v>1720035</v>
      </c>
      <c r="I29" s="199">
        <v>288849</v>
      </c>
      <c r="J29" s="200">
        <v>20.182492003135859</v>
      </c>
      <c r="K29" s="201">
        <v>274253</v>
      </c>
      <c r="L29" s="198">
        <v>319413</v>
      </c>
      <c r="M29" s="199">
        <v>45160</v>
      </c>
      <c r="N29" s="200">
        <v>16.466547312153381</v>
      </c>
      <c r="O29" s="166"/>
    </row>
    <row r="30" spans="1:15" s="152" customFormat="1" ht="19.5" customHeight="1" x14ac:dyDescent="0.25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496354</v>
      </c>
      <c r="H30" s="198">
        <v>328431</v>
      </c>
      <c r="I30" s="199">
        <v>-167923</v>
      </c>
      <c r="J30" s="200">
        <v>-33.831297823730637</v>
      </c>
      <c r="K30" s="201">
        <v>4480003</v>
      </c>
      <c r="L30" s="198">
        <v>4563644</v>
      </c>
      <c r="M30" s="199">
        <v>83641</v>
      </c>
      <c r="N30" s="200">
        <v>1.866985356929447</v>
      </c>
      <c r="O30" s="166"/>
    </row>
    <row r="31" spans="1:15" s="152" customFormat="1" ht="19.5" customHeight="1" x14ac:dyDescent="0.25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5633748</v>
      </c>
      <c r="H31" s="198">
        <v>4801610</v>
      </c>
      <c r="I31" s="199">
        <v>-832138</v>
      </c>
      <c r="J31" s="200">
        <v>-14.770593217871999</v>
      </c>
      <c r="K31" s="201">
        <v>701329</v>
      </c>
      <c r="L31" s="198">
        <v>556996</v>
      </c>
      <c r="M31" s="199">
        <v>-144333</v>
      </c>
      <c r="N31" s="200">
        <v>-20.579927537575092</v>
      </c>
      <c r="O31" s="166"/>
    </row>
    <row r="32" spans="1:15" s="152" customFormat="1" ht="19.5" customHeight="1" x14ac:dyDescent="0.25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895457</v>
      </c>
      <c r="H32" s="198">
        <v>680689</v>
      </c>
      <c r="I32" s="199">
        <v>-214768</v>
      </c>
      <c r="J32" s="200">
        <v>-23.9841779113905</v>
      </c>
      <c r="K32" s="201">
        <v>184602</v>
      </c>
      <c r="L32" s="198">
        <v>41293</v>
      </c>
      <c r="M32" s="199">
        <v>-143309</v>
      </c>
      <c r="N32" s="200">
        <v>-77.631336605237209</v>
      </c>
      <c r="O32" s="166"/>
    </row>
    <row r="33" spans="1:15" s="152" customFormat="1" ht="19.5" customHeight="1" x14ac:dyDescent="0.25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173827</v>
      </c>
      <c r="H33" s="198">
        <v>12102</v>
      </c>
      <c r="I33" s="199">
        <v>-161725</v>
      </c>
      <c r="J33" s="200">
        <v>-93.037905503747979</v>
      </c>
      <c r="K33" s="201">
        <v>3099699</v>
      </c>
      <c r="L33" s="198">
        <v>2680909</v>
      </c>
      <c r="M33" s="199">
        <v>-418790</v>
      </c>
      <c r="N33" s="200">
        <v>-13.51066668086159</v>
      </c>
      <c r="O33" s="166"/>
    </row>
    <row r="34" spans="1:15" s="152" customFormat="1" ht="19.5" customHeight="1" x14ac:dyDescent="0.25">
      <c r="A34" s="195" t="s">
        <v>119</v>
      </c>
      <c r="B34" s="196" t="s">
        <v>123</v>
      </c>
      <c r="C34" s="197">
        <v>53622</v>
      </c>
      <c r="D34" s="198">
        <v>29782</v>
      </c>
      <c r="E34" s="199">
        <v>-23840</v>
      </c>
      <c r="F34" s="200">
        <v>-44.459363694006193</v>
      </c>
      <c r="G34" s="201">
        <v>0</v>
      </c>
      <c r="H34" s="198">
        <v>0</v>
      </c>
      <c r="I34" s="199">
        <v>0</v>
      </c>
      <c r="J34" s="200" t="s">
        <v>151</v>
      </c>
      <c r="K34" s="201">
        <v>2100529</v>
      </c>
      <c r="L34" s="198">
        <v>2165514</v>
      </c>
      <c r="M34" s="199">
        <v>64985</v>
      </c>
      <c r="N34" s="200">
        <v>3.0937444805570351</v>
      </c>
      <c r="O34" s="166"/>
    </row>
    <row r="35" spans="1:15" s="152" customFormat="1" ht="19.5" customHeight="1" x14ac:dyDescent="0.25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823826</v>
      </c>
      <c r="L35" s="198">
        <v>853354</v>
      </c>
      <c r="M35" s="199">
        <v>29528</v>
      </c>
      <c r="N35" s="200">
        <v>3.5842520143816761</v>
      </c>
      <c r="O35" s="166"/>
    </row>
    <row r="36" spans="1:15" s="152" customFormat="1" ht="19.5" customHeight="1" x14ac:dyDescent="0.25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1043755</v>
      </c>
      <c r="L36" s="198">
        <v>1083021</v>
      </c>
      <c r="M36" s="199">
        <v>39266</v>
      </c>
      <c r="N36" s="200">
        <v>3.7619939545199799</v>
      </c>
      <c r="O36" s="166"/>
    </row>
    <row r="37" spans="1:15" s="152" customFormat="1" ht="19.5" customHeight="1" x14ac:dyDescent="0.25">
      <c r="A37" s="195" t="s">
        <v>119</v>
      </c>
      <c r="B37" s="196" t="s">
        <v>126</v>
      </c>
      <c r="C37" s="197">
        <v>1190677</v>
      </c>
      <c r="D37" s="198">
        <v>1071873</v>
      </c>
      <c r="E37" s="199">
        <v>-118804</v>
      </c>
      <c r="F37" s="200">
        <v>-9.9778529357667907</v>
      </c>
      <c r="G37" s="201">
        <v>0</v>
      </c>
      <c r="H37" s="198">
        <v>0</v>
      </c>
      <c r="I37" s="199">
        <v>0</v>
      </c>
      <c r="J37" s="200" t="s">
        <v>151</v>
      </c>
      <c r="K37" s="201">
        <v>619307</v>
      </c>
      <c r="L37" s="198">
        <v>698046</v>
      </c>
      <c r="M37" s="199">
        <v>78739</v>
      </c>
      <c r="N37" s="200">
        <v>12.71404973623744</v>
      </c>
      <c r="O37" s="166"/>
    </row>
    <row r="38" spans="1:15" s="152" customFormat="1" ht="19.5" customHeight="1" x14ac:dyDescent="0.25">
      <c r="A38" s="195" t="s">
        <v>119</v>
      </c>
      <c r="B38" s="196" t="s">
        <v>127</v>
      </c>
      <c r="C38" s="197">
        <v>50263</v>
      </c>
      <c r="D38" s="198">
        <v>27982</v>
      </c>
      <c r="E38" s="199">
        <v>-22281</v>
      </c>
      <c r="F38" s="200">
        <v>-44.328830352346657</v>
      </c>
      <c r="G38" s="201">
        <v>115356</v>
      </c>
      <c r="H38" s="198">
        <v>62059</v>
      </c>
      <c r="I38" s="199">
        <v>-53297</v>
      </c>
      <c r="J38" s="200">
        <v>-46.202191476819593</v>
      </c>
      <c r="K38" s="201">
        <v>5517806</v>
      </c>
      <c r="L38" s="198">
        <v>5055250</v>
      </c>
      <c r="M38" s="199">
        <v>-462556</v>
      </c>
      <c r="N38" s="200">
        <v>-8.3829696078477554</v>
      </c>
      <c r="O38" s="166"/>
    </row>
    <row r="39" spans="1:15" s="152" customFormat="1" ht="19.5" customHeight="1" x14ac:dyDescent="0.25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833513</v>
      </c>
      <c r="L39" s="198">
        <v>817392</v>
      </c>
      <c r="M39" s="199">
        <v>-16121</v>
      </c>
      <c r="N39" s="200">
        <v>-1.934103007391613</v>
      </c>
      <c r="O39" s="166"/>
    </row>
    <row r="40" spans="1:15" s="152" customFormat="1" ht="19.5" customHeight="1" x14ac:dyDescent="0.25">
      <c r="A40" s="195" t="s">
        <v>119</v>
      </c>
      <c r="B40" s="196" t="s">
        <v>129</v>
      </c>
      <c r="C40" s="197">
        <v>3107</v>
      </c>
      <c r="D40" s="198">
        <v>0</v>
      </c>
      <c r="E40" s="199">
        <v>-3107</v>
      </c>
      <c r="F40" s="200">
        <v>-100</v>
      </c>
      <c r="G40" s="201">
        <v>1057999</v>
      </c>
      <c r="H40" s="198">
        <v>921736</v>
      </c>
      <c r="I40" s="199">
        <v>-136263</v>
      </c>
      <c r="J40" s="200">
        <v>-12.8793127403712</v>
      </c>
      <c r="K40" s="201">
        <v>861487</v>
      </c>
      <c r="L40" s="198">
        <v>1212941</v>
      </c>
      <c r="M40" s="199">
        <v>351454</v>
      </c>
      <c r="N40" s="200">
        <v>40.796204701870153</v>
      </c>
      <c r="O40" s="166"/>
    </row>
    <row r="41" spans="1:15" s="152" customFormat="1" ht="19.5" customHeight="1" x14ac:dyDescent="0.25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167460</v>
      </c>
      <c r="H41" s="198">
        <v>147175</v>
      </c>
      <c r="I41" s="199">
        <v>-20285</v>
      </c>
      <c r="J41" s="200">
        <v>-12.1133404992237</v>
      </c>
      <c r="K41" s="201">
        <v>1233260</v>
      </c>
      <c r="L41" s="198">
        <v>1249675</v>
      </c>
      <c r="M41" s="199">
        <v>16415</v>
      </c>
      <c r="N41" s="200">
        <v>1.3310250879782051</v>
      </c>
      <c r="O41" s="166"/>
    </row>
    <row r="42" spans="1:15" s="152" customFormat="1" ht="19.5" customHeight="1" x14ac:dyDescent="0.25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2913362</v>
      </c>
      <c r="L42" s="198">
        <v>2721481</v>
      </c>
      <c r="M42" s="199">
        <v>-191881</v>
      </c>
      <c r="N42" s="200">
        <v>-6.5862395404347316</v>
      </c>
      <c r="O42" s="166"/>
    </row>
    <row r="43" spans="1:15" s="152" customFormat="1" ht="19.5" customHeight="1" x14ac:dyDescent="0.25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3289020</v>
      </c>
      <c r="L43" s="198">
        <v>3381250</v>
      </c>
      <c r="M43" s="199">
        <v>92230</v>
      </c>
      <c r="N43" s="200">
        <v>2.8041787523335269</v>
      </c>
      <c r="O43" s="166"/>
    </row>
    <row r="44" spans="1:15" s="152" customFormat="1" ht="19.5" customHeight="1" x14ac:dyDescent="0.25">
      <c r="A44" s="195" t="s">
        <v>130</v>
      </c>
      <c r="B44" s="196" t="s">
        <v>134</v>
      </c>
      <c r="C44" s="197">
        <v>26</v>
      </c>
      <c r="D44" s="198">
        <v>1598</v>
      </c>
      <c r="E44" s="199">
        <v>1572</v>
      </c>
      <c r="F44" s="200">
        <v>6046.1538461538457</v>
      </c>
      <c r="G44" s="201">
        <v>34978</v>
      </c>
      <c r="H44" s="198">
        <v>17531</v>
      </c>
      <c r="I44" s="199">
        <v>-17447</v>
      </c>
      <c r="J44" s="200">
        <v>-49.879924523986503</v>
      </c>
      <c r="K44" s="201">
        <v>6684740</v>
      </c>
      <c r="L44" s="198">
        <v>7421494</v>
      </c>
      <c r="M44" s="199">
        <v>736754</v>
      </c>
      <c r="N44" s="200">
        <v>11.02143090082785</v>
      </c>
      <c r="O44" s="166"/>
    </row>
    <row r="45" spans="1:15" s="152" customFormat="1" ht="19.5" customHeight="1" x14ac:dyDescent="0.25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2540481</v>
      </c>
      <c r="L45" s="198">
        <v>2423383</v>
      </c>
      <c r="M45" s="199">
        <v>-117098</v>
      </c>
      <c r="N45" s="200">
        <v>-4.6092846197235806</v>
      </c>
      <c r="O45" s="166"/>
    </row>
    <row r="46" spans="1:15" s="152" customFormat="1" ht="19.5" customHeight="1" x14ac:dyDescent="0.25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7114998</v>
      </c>
      <c r="L46" s="198">
        <v>7414485</v>
      </c>
      <c r="M46" s="199">
        <v>299487</v>
      </c>
      <c r="N46" s="200">
        <v>4.2092351958496721</v>
      </c>
      <c r="O46" s="166"/>
    </row>
    <row r="47" spans="1:15" s="152" customFormat="1" ht="19.5" customHeight="1" x14ac:dyDescent="0.25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8916572</v>
      </c>
      <c r="L47" s="198">
        <v>8929224</v>
      </c>
      <c r="M47" s="199">
        <v>12652</v>
      </c>
      <c r="N47" s="200">
        <v>0.14189309523884219</v>
      </c>
      <c r="O47" s="166"/>
    </row>
    <row r="48" spans="1:15" ht="19.5" customHeight="1" x14ac:dyDescent="0.25">
      <c r="A48" s="208" t="s">
        <v>162</v>
      </c>
      <c r="B48" s="208"/>
      <c r="C48" s="189">
        <f>SUM(C8:C47)</f>
        <v>45133749</v>
      </c>
      <c r="D48" s="189">
        <f>SUM(D8:D47)</f>
        <v>43064647</v>
      </c>
      <c r="E48" s="189">
        <f>D48-C48</f>
        <v>-2069102</v>
      </c>
      <c r="F48" s="190">
        <f t="shared" ref="F48" si="0">((D48*100/C48)-100)</f>
        <v>-4.5843787539120626</v>
      </c>
      <c r="G48" s="189">
        <f>SUM(G8:G47)</f>
        <v>20309456</v>
      </c>
      <c r="H48" s="189">
        <f>SUM(H8:H47)</f>
        <v>20334955</v>
      </c>
      <c r="I48" s="189">
        <f>H48-G48</f>
        <v>25499</v>
      </c>
      <c r="J48" s="190">
        <f t="shared" ref="J48" si="1">((H48*100/G48)-100)</f>
        <v>0.12555235354408012</v>
      </c>
      <c r="K48" s="189">
        <f>SUM(K8:K47)</f>
        <v>67144826</v>
      </c>
      <c r="L48" s="189">
        <f>SUM(L8:L47)</f>
        <v>67552331</v>
      </c>
      <c r="M48" s="189">
        <f>L48-K48</f>
        <v>407505</v>
      </c>
      <c r="N48" s="190">
        <f t="shared" ref="N48" si="2">((L48*100/K48)-100)</f>
        <v>0.60690454391824744</v>
      </c>
    </row>
    <row r="49" spans="1:14" ht="15" customHeight="1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 x14ac:dyDescent="0.25">
      <c r="D53" s="148"/>
    </row>
    <row r="54" spans="1:14" x14ac:dyDescent="0.25">
      <c r="C54" s="151"/>
      <c r="D54" s="147"/>
      <c r="E54" s="149"/>
    </row>
    <row r="55" spans="1:14" x14ac:dyDescent="0.25">
      <c r="D55" s="150"/>
    </row>
    <row r="62" spans="1:14" x14ac:dyDescent="0.25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98109-8207-45BE-8280-114B23B19084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 x14ac:dyDescent="0.3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 x14ac:dyDescent="0.25">
      <c r="A7" s="202" t="s">
        <v>18</v>
      </c>
      <c r="B7" s="203">
        <v>1201218.8929999999</v>
      </c>
      <c r="C7" s="203">
        <v>1263938.1429999999</v>
      </c>
      <c r="D7" s="203">
        <v>3413978.8190000001</v>
      </c>
      <c r="E7" s="203">
        <v>3264116.1949999998</v>
      </c>
      <c r="F7" s="204">
        <v>-4.3896764433909681</v>
      </c>
      <c r="G7" s="51"/>
    </row>
    <row r="8" spans="1:27" ht="15.6" customHeight="1" x14ac:dyDescent="0.25">
      <c r="A8" s="202" t="s">
        <v>11</v>
      </c>
      <c r="B8" s="203">
        <v>342659.14600000001</v>
      </c>
      <c r="C8" s="203">
        <v>259839</v>
      </c>
      <c r="D8" s="203">
        <v>820328.32900000003</v>
      </c>
      <c r="E8" s="203">
        <v>685314</v>
      </c>
      <c r="F8" s="204">
        <v>-16.45857204085415</v>
      </c>
      <c r="G8" s="20"/>
    </row>
    <row r="9" spans="1:27" ht="15.6" customHeight="1" x14ac:dyDescent="0.25">
      <c r="A9" s="202" t="s">
        <v>8</v>
      </c>
      <c r="B9" s="203">
        <v>303156.78100000002</v>
      </c>
      <c r="C9" s="203">
        <v>417111.30599999998</v>
      </c>
      <c r="D9" s="203">
        <v>1090340.9469999999</v>
      </c>
      <c r="E9" s="203">
        <v>1371417.344</v>
      </c>
      <c r="F9" s="204">
        <v>25.77876193436218</v>
      </c>
      <c r="G9" s="20"/>
    </row>
    <row r="10" spans="1:27" ht="15.6" customHeight="1" x14ac:dyDescent="0.25">
      <c r="A10" s="202" t="s">
        <v>10</v>
      </c>
      <c r="B10" s="203">
        <v>340433.44400000002</v>
      </c>
      <c r="C10" s="203">
        <v>348803.90100000001</v>
      </c>
      <c r="D10" s="203">
        <v>994491.91100000008</v>
      </c>
      <c r="E10" s="203">
        <v>1140310.929</v>
      </c>
      <c r="F10" s="204">
        <v>14.662665064150531</v>
      </c>
    </row>
    <row r="11" spans="1:27" ht="15.6" customHeight="1" x14ac:dyDescent="0.25">
      <c r="A11" s="202" t="s">
        <v>9</v>
      </c>
      <c r="B11" s="203">
        <v>8800598.2599999998</v>
      </c>
      <c r="C11" s="203">
        <v>8630806.9010000005</v>
      </c>
      <c r="D11" s="203">
        <v>26782909.226</v>
      </c>
      <c r="E11" s="203">
        <v>25059298.857000001</v>
      </c>
      <c r="F11" s="204">
        <v>-6.4354859827056137</v>
      </c>
    </row>
    <row r="12" spans="1:27" ht="15.6" customHeight="1" x14ac:dyDescent="0.25">
      <c r="A12" s="202" t="s">
        <v>6</v>
      </c>
      <c r="B12" s="203">
        <v>399458.29399999999</v>
      </c>
      <c r="C12" s="203">
        <v>370037.2</v>
      </c>
      <c r="D12" s="203">
        <v>1159947.007</v>
      </c>
      <c r="E12" s="203">
        <v>1257302.18</v>
      </c>
      <c r="F12" s="204">
        <v>8.3930707534469349</v>
      </c>
    </row>
    <row r="13" spans="1:27" ht="15.6" customHeight="1" x14ac:dyDescent="0.25">
      <c r="A13" s="202" t="s">
        <v>175</v>
      </c>
      <c r="B13" s="203">
        <v>1344016.9820000001</v>
      </c>
      <c r="C13" s="203">
        <v>1465009.132</v>
      </c>
      <c r="D13" s="203">
        <v>3691209.5520000001</v>
      </c>
      <c r="E13" s="203">
        <v>3977436.2439999999</v>
      </c>
      <c r="F13" s="204">
        <v>7.7542791317527389</v>
      </c>
    </row>
    <row r="14" spans="1:27" ht="15.6" customHeight="1" x14ac:dyDescent="0.25">
      <c r="A14" s="202" t="s">
        <v>148</v>
      </c>
      <c r="B14" s="203">
        <v>6276665.5470000003</v>
      </c>
      <c r="C14" s="203">
        <v>6466108.8250000002</v>
      </c>
      <c r="D14" s="203">
        <v>16842980.061999999</v>
      </c>
      <c r="E14" s="203">
        <v>16578346.493000001</v>
      </c>
      <c r="F14" s="204">
        <v>-1.571180206981581</v>
      </c>
    </row>
    <row r="15" spans="1:27" ht="15.6" customHeight="1" x14ac:dyDescent="0.25">
      <c r="A15" s="202" t="s">
        <v>145</v>
      </c>
      <c r="B15" s="203">
        <v>3196424</v>
      </c>
      <c r="C15" s="203">
        <v>2882569</v>
      </c>
      <c r="D15" s="203">
        <v>8489484</v>
      </c>
      <c r="E15" s="203">
        <v>8159550</v>
      </c>
      <c r="F15" s="204">
        <v>-3.8863846141885721</v>
      </c>
    </row>
    <row r="16" spans="1:27" ht="15.6" customHeight="1" x14ac:dyDescent="0.5">
      <c r="A16" s="202" t="s">
        <v>144</v>
      </c>
      <c r="B16" s="203">
        <v>2775460.537</v>
      </c>
      <c r="C16" s="203">
        <v>3112143.585</v>
      </c>
      <c r="D16" s="203">
        <v>9324906.7149999999</v>
      </c>
      <c r="E16" s="203">
        <v>8754629.1239999998</v>
      </c>
      <c r="F16" s="204">
        <v>-6.1156385627177769</v>
      </c>
      <c r="G16" s="15"/>
    </row>
    <row r="17" spans="1:7" ht="15.6" customHeight="1" x14ac:dyDescent="0.35">
      <c r="A17" s="202" t="s">
        <v>150</v>
      </c>
      <c r="B17" s="203">
        <v>1528837.8230000001</v>
      </c>
      <c r="C17" s="203">
        <v>1507553.919</v>
      </c>
      <c r="D17" s="203">
        <v>3891947.1009999998</v>
      </c>
      <c r="E17" s="203">
        <v>4425678.6969999997</v>
      </c>
      <c r="F17" s="204">
        <v>13.71374230299438</v>
      </c>
      <c r="G17" s="16"/>
    </row>
    <row r="18" spans="1:7" ht="15.6" customHeight="1" x14ac:dyDescent="0.25">
      <c r="A18" s="202" t="s">
        <v>147</v>
      </c>
      <c r="B18" s="203">
        <v>123023</v>
      </c>
      <c r="C18" s="203">
        <v>166455</v>
      </c>
      <c r="D18" s="203">
        <v>386757</v>
      </c>
      <c r="E18" s="203">
        <v>502868</v>
      </c>
      <c r="F18" s="204">
        <v>30.021693207879881</v>
      </c>
    </row>
    <row r="19" spans="1:7" ht="15.6" customHeight="1" x14ac:dyDescent="0.25">
      <c r="A19" s="202" t="s">
        <v>143</v>
      </c>
      <c r="B19" s="203">
        <v>728575.755</v>
      </c>
      <c r="C19" s="203">
        <v>594675</v>
      </c>
      <c r="D19" s="203">
        <v>1775617.574</v>
      </c>
      <c r="E19" s="203">
        <v>1450348.335</v>
      </c>
      <c r="F19" s="204">
        <v>-18.318653958084781</v>
      </c>
    </row>
    <row r="20" spans="1:7" ht="15.6" customHeight="1" x14ac:dyDescent="0.25">
      <c r="A20" s="202" t="s">
        <v>142</v>
      </c>
      <c r="B20" s="203">
        <v>1222305.8330000001</v>
      </c>
      <c r="C20" s="203">
        <v>1561831.8119999999</v>
      </c>
      <c r="D20" s="203">
        <v>3619936.821</v>
      </c>
      <c r="E20" s="203">
        <v>4123704.591</v>
      </c>
      <c r="F20" s="204">
        <v>13.916479621344211</v>
      </c>
    </row>
    <row r="21" spans="1:7" ht="15.6" customHeight="1" x14ac:dyDescent="0.25">
      <c r="A21" s="202" t="s">
        <v>149</v>
      </c>
      <c r="B21" s="203">
        <v>2571793.1430000002</v>
      </c>
      <c r="C21" s="203">
        <v>2236716.2390000001</v>
      </c>
      <c r="D21" s="203">
        <v>7820599.1909999996</v>
      </c>
      <c r="E21" s="203">
        <v>7093265.2860000003</v>
      </c>
      <c r="F21" s="204">
        <v>-9.3002324660368743</v>
      </c>
    </row>
    <row r="22" spans="1:7" ht="15.6" customHeight="1" x14ac:dyDescent="0.25">
      <c r="A22" s="202" t="s">
        <v>146</v>
      </c>
      <c r="B22" s="203">
        <v>2602687.5869999998</v>
      </c>
      <c r="C22" s="203">
        <v>3141059.1860000002</v>
      </c>
      <c r="D22" s="203">
        <v>7610226.5219999999</v>
      </c>
      <c r="E22" s="203">
        <v>8539130.0390000008</v>
      </c>
      <c r="F22" s="204">
        <v>12.20599037774609</v>
      </c>
    </row>
    <row r="23" spans="1:7" ht="15.6" customHeight="1" x14ac:dyDescent="0.25">
      <c r="A23" s="202" t="s">
        <v>165</v>
      </c>
      <c r="B23" s="203">
        <v>332678.74800000002</v>
      </c>
      <c r="C23" s="203">
        <v>544242.89500000002</v>
      </c>
      <c r="D23" s="203">
        <v>808951.88300000003</v>
      </c>
      <c r="E23" s="203">
        <v>1289253.8640000001</v>
      </c>
      <c r="F23" s="204">
        <v>59.373368316889128</v>
      </c>
    </row>
    <row r="24" spans="1:7" ht="15.6" customHeight="1" x14ac:dyDescent="0.25">
      <c r="A24" s="202" t="s">
        <v>141</v>
      </c>
      <c r="B24" s="203">
        <v>178054.95600000001</v>
      </c>
      <c r="C24" s="203">
        <v>182921.62599999999</v>
      </c>
      <c r="D24" s="203">
        <v>591275.85600000003</v>
      </c>
      <c r="E24" s="203">
        <v>590138.38800000004</v>
      </c>
      <c r="F24" s="204">
        <v>-0.19237518130623241</v>
      </c>
    </row>
    <row r="25" spans="1:7" ht="15.6" customHeight="1" x14ac:dyDescent="0.25">
      <c r="A25" s="202" t="s">
        <v>140</v>
      </c>
      <c r="B25" s="203">
        <v>39604</v>
      </c>
      <c r="C25" s="203">
        <v>42609</v>
      </c>
      <c r="D25" s="203">
        <v>126861</v>
      </c>
      <c r="E25" s="203">
        <v>130904</v>
      </c>
      <c r="F25" s="204">
        <v>3.1869526489622468</v>
      </c>
    </row>
    <row r="26" spans="1:7" ht="15.6" customHeight="1" x14ac:dyDescent="0.25">
      <c r="A26" s="202" t="s">
        <v>152</v>
      </c>
      <c r="B26" s="203">
        <v>211997.48499999999</v>
      </c>
      <c r="C26" s="203">
        <v>281523.12</v>
      </c>
      <c r="D26" s="203">
        <v>726386.18299999996</v>
      </c>
      <c r="E26" s="203">
        <v>659259.44200000004</v>
      </c>
      <c r="F26" s="204">
        <v>-9.2411918853913448</v>
      </c>
    </row>
    <row r="27" spans="1:7" ht="15.6" customHeight="1" x14ac:dyDescent="0.25">
      <c r="A27" s="202" t="s">
        <v>173</v>
      </c>
      <c r="B27" s="203">
        <v>295612.728</v>
      </c>
      <c r="C27" s="203">
        <v>326225.25400000002</v>
      </c>
      <c r="D27" s="203">
        <v>837910.17200000002</v>
      </c>
      <c r="E27" s="203">
        <v>869965.56299999997</v>
      </c>
      <c r="F27" s="204">
        <v>3.8256357389106759</v>
      </c>
    </row>
    <row r="28" spans="1:7" ht="15.6" customHeight="1" x14ac:dyDescent="0.25">
      <c r="A28" s="202" t="s">
        <v>177</v>
      </c>
      <c r="B28" s="203">
        <v>1149894.811</v>
      </c>
      <c r="C28" s="203">
        <v>1324345.9950000001</v>
      </c>
      <c r="D28" s="203">
        <v>3482789.3050000002</v>
      </c>
      <c r="E28" s="203">
        <v>3899911</v>
      </c>
      <c r="F28" s="204">
        <v>11.976656021114101</v>
      </c>
    </row>
    <row r="29" spans="1:7" ht="15.6" customHeight="1" x14ac:dyDescent="0.25">
      <c r="A29" s="202" t="s">
        <v>178</v>
      </c>
      <c r="B29" s="203">
        <v>630869.75300000003</v>
      </c>
      <c r="C29" s="203">
        <v>755593.16700000002</v>
      </c>
      <c r="D29" s="203">
        <v>1861503.352</v>
      </c>
      <c r="E29" s="203">
        <v>1759116.477</v>
      </c>
      <c r="F29" s="204">
        <v>-5.5002251212707023</v>
      </c>
    </row>
    <row r="30" spans="1:7" ht="15.6" customHeight="1" x14ac:dyDescent="0.25">
      <c r="A30" s="202" t="s">
        <v>179</v>
      </c>
      <c r="B30" s="203">
        <v>305756</v>
      </c>
      <c r="C30" s="203">
        <v>374386</v>
      </c>
      <c r="D30" s="203">
        <v>1021735</v>
      </c>
      <c r="E30" s="203">
        <v>1083051</v>
      </c>
      <c r="F30" s="204">
        <v>6.0011646855593739</v>
      </c>
    </row>
    <row r="31" spans="1:7" ht="15.6" customHeight="1" x14ac:dyDescent="0.25">
      <c r="A31" s="202" t="s">
        <v>180</v>
      </c>
      <c r="B31" s="203">
        <v>2808052.213</v>
      </c>
      <c r="C31" s="203">
        <v>2273302.1370000001</v>
      </c>
      <c r="D31" s="203">
        <v>8175239.4349999996</v>
      </c>
      <c r="E31" s="203">
        <v>7172072.3700000001</v>
      </c>
      <c r="F31" s="204">
        <v>-12.27079736289093</v>
      </c>
    </row>
    <row r="32" spans="1:7" ht="15.6" customHeight="1" x14ac:dyDescent="0.25">
      <c r="A32" s="202" t="s">
        <v>181</v>
      </c>
      <c r="B32" s="203">
        <v>7014217.9019999998</v>
      </c>
      <c r="C32" s="203">
        <v>6674446</v>
      </c>
      <c r="D32" s="203">
        <v>19391519.498</v>
      </c>
      <c r="E32" s="203">
        <v>19189518.714000002</v>
      </c>
      <c r="F32" s="204">
        <v>-1.0416965211046689</v>
      </c>
    </row>
    <row r="33" spans="1:6" ht="15.6" customHeight="1" x14ac:dyDescent="0.25">
      <c r="A33" s="202" t="s">
        <v>182</v>
      </c>
      <c r="B33" s="203">
        <v>454562.51799999998</v>
      </c>
      <c r="C33" s="203">
        <v>481802.00699999998</v>
      </c>
      <c r="D33" s="203">
        <v>1223609.108</v>
      </c>
      <c r="E33" s="203">
        <v>1234637.9680000001</v>
      </c>
      <c r="F33" s="204">
        <v>0.90133850164180274</v>
      </c>
    </row>
    <row r="34" spans="1:6" ht="15.6" customHeight="1" x14ac:dyDescent="0.25">
      <c r="A34" s="202" t="s">
        <v>183</v>
      </c>
      <c r="B34" s="203">
        <v>130266</v>
      </c>
      <c r="C34" s="203">
        <v>110068</v>
      </c>
      <c r="D34" s="203">
        <v>329800</v>
      </c>
      <c r="E34" s="203">
        <v>358416</v>
      </c>
      <c r="F34" s="204">
        <v>8.6767738023044245</v>
      </c>
    </row>
    <row r="35" spans="1:6" ht="15.6" customHeight="1" x14ac:dyDescent="0.25">
      <c r="A35" s="193" t="s">
        <v>153</v>
      </c>
      <c r="B35" s="192">
        <f>SUM(B7:B34)</f>
        <v>47308882.138999999</v>
      </c>
      <c r="C35" s="91">
        <f>SUM(C7:C34)</f>
        <v>47796123.350000001</v>
      </c>
      <c r="D35" s="90">
        <f>SUM(D7:D34)</f>
        <v>136293241.56900004</v>
      </c>
      <c r="E35" s="92">
        <f>SUM(E7:E34)</f>
        <v>134618961.09999999</v>
      </c>
      <c r="F35" s="191">
        <f>E35*100/D35-100</f>
        <v>-1.2284398329116044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FC8C9-0BA5-4449-9AAD-C2B5C1C7E564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93" t="s">
        <v>156</v>
      </c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1192741</v>
      </c>
      <c r="C7" s="203">
        <v>1252136</v>
      </c>
      <c r="D7" s="203">
        <v>3398217</v>
      </c>
      <c r="E7" s="203">
        <v>3245353</v>
      </c>
      <c r="F7" s="204">
        <v>-4.4983589923774758</v>
      </c>
      <c r="G7" s="27"/>
    </row>
    <row r="8" spans="1:14" ht="15.6" customHeight="1" x14ac:dyDescent="0.25">
      <c r="A8" s="202" t="s">
        <v>11</v>
      </c>
      <c r="B8" s="203">
        <v>340300</v>
      </c>
      <c r="C8" s="203">
        <v>258970</v>
      </c>
      <c r="D8" s="203">
        <v>814674</v>
      </c>
      <c r="E8" s="203">
        <v>683311</v>
      </c>
      <c r="F8" s="204">
        <v>-16.12460935294364</v>
      </c>
      <c r="G8" s="20"/>
    </row>
    <row r="9" spans="1:14" ht="15.6" customHeight="1" x14ac:dyDescent="0.25">
      <c r="A9" s="202" t="s">
        <v>8</v>
      </c>
      <c r="B9" s="203">
        <v>297571</v>
      </c>
      <c r="C9" s="203">
        <v>412298</v>
      </c>
      <c r="D9" s="203">
        <v>1073218</v>
      </c>
      <c r="E9" s="203">
        <v>1355992</v>
      </c>
      <c r="F9" s="204">
        <v>26.34823493456129</v>
      </c>
      <c r="G9" s="20"/>
    </row>
    <row r="10" spans="1:14" ht="15.6" customHeight="1" x14ac:dyDescent="0.25">
      <c r="A10" s="202" t="s">
        <v>10</v>
      </c>
      <c r="B10" s="203">
        <v>335392</v>
      </c>
      <c r="C10" s="203">
        <v>343704</v>
      </c>
      <c r="D10" s="203">
        <v>983109</v>
      </c>
      <c r="E10" s="203">
        <v>1112639</v>
      </c>
      <c r="F10" s="204">
        <v>13.175548184382411</v>
      </c>
    </row>
    <row r="11" spans="1:14" ht="15.6" customHeight="1" x14ac:dyDescent="0.25">
      <c r="A11" s="202" t="s">
        <v>9</v>
      </c>
      <c r="B11" s="203">
        <v>8268103</v>
      </c>
      <c r="C11" s="203">
        <v>8142303</v>
      </c>
      <c r="D11" s="203">
        <v>24953023</v>
      </c>
      <c r="E11" s="203">
        <v>23478423</v>
      </c>
      <c r="F11" s="204">
        <v>-5.9095044315873091</v>
      </c>
    </row>
    <row r="12" spans="1:14" ht="15.6" customHeight="1" x14ac:dyDescent="0.25">
      <c r="A12" s="202" t="s">
        <v>6</v>
      </c>
      <c r="B12" s="203">
        <v>389964</v>
      </c>
      <c r="C12" s="203">
        <v>358693</v>
      </c>
      <c r="D12" s="203">
        <v>1131651</v>
      </c>
      <c r="E12" s="203">
        <v>1230395</v>
      </c>
      <c r="F12" s="204">
        <v>8.7256583522658531</v>
      </c>
    </row>
    <row r="13" spans="1:14" ht="15.6" customHeight="1" x14ac:dyDescent="0.25">
      <c r="A13" s="202" t="s">
        <v>175</v>
      </c>
      <c r="B13" s="203">
        <v>1337934</v>
      </c>
      <c r="C13" s="203">
        <v>1457310</v>
      </c>
      <c r="D13" s="203">
        <v>3672310</v>
      </c>
      <c r="E13" s="203">
        <v>3955007</v>
      </c>
      <c r="F13" s="204">
        <v>7.6980701520296444</v>
      </c>
    </row>
    <row r="14" spans="1:14" ht="15.6" customHeight="1" x14ac:dyDescent="0.25">
      <c r="A14" s="202" t="s">
        <v>148</v>
      </c>
      <c r="B14" s="203">
        <v>6160879</v>
      </c>
      <c r="C14" s="203">
        <v>6332177</v>
      </c>
      <c r="D14" s="203">
        <v>16520020</v>
      </c>
      <c r="E14" s="203">
        <v>16214044</v>
      </c>
      <c r="F14" s="204">
        <v>-1.852152721364746</v>
      </c>
    </row>
    <row r="15" spans="1:14" ht="15.6" customHeight="1" x14ac:dyDescent="0.25">
      <c r="A15" s="202" t="s">
        <v>145</v>
      </c>
      <c r="B15" s="203">
        <v>3184073</v>
      </c>
      <c r="C15" s="203">
        <v>2880477</v>
      </c>
      <c r="D15" s="203">
        <v>8458604</v>
      </c>
      <c r="E15" s="203">
        <v>8153955</v>
      </c>
      <c r="F15" s="204">
        <v>-3.6016463236723268</v>
      </c>
    </row>
    <row r="16" spans="1:14" ht="15.6" customHeight="1" x14ac:dyDescent="0.5">
      <c r="A16" s="202" t="s">
        <v>144</v>
      </c>
      <c r="B16" s="203">
        <v>2762320</v>
      </c>
      <c r="C16" s="203">
        <v>3094281</v>
      </c>
      <c r="D16" s="203">
        <v>9285137</v>
      </c>
      <c r="E16" s="203">
        <v>8696537</v>
      </c>
      <c r="F16" s="204">
        <v>-6.339163331677284</v>
      </c>
      <c r="G16" s="15"/>
    </row>
    <row r="17" spans="1:7" ht="15.6" customHeight="1" x14ac:dyDescent="0.35">
      <c r="A17" s="202" t="s">
        <v>150</v>
      </c>
      <c r="B17" s="203">
        <v>1526506</v>
      </c>
      <c r="C17" s="203">
        <v>1506002</v>
      </c>
      <c r="D17" s="203">
        <v>3884602</v>
      </c>
      <c r="E17" s="203">
        <v>4421144</v>
      </c>
      <c r="F17" s="204">
        <v>13.812019867157559</v>
      </c>
      <c r="G17" s="16"/>
    </row>
    <row r="18" spans="1:7" ht="15.6" customHeight="1" x14ac:dyDescent="0.25">
      <c r="A18" s="202" t="s">
        <v>147</v>
      </c>
      <c r="B18" s="203">
        <v>90596</v>
      </c>
      <c r="C18" s="203">
        <v>101039</v>
      </c>
      <c r="D18" s="203">
        <v>277340</v>
      </c>
      <c r="E18" s="203">
        <v>323679</v>
      </c>
      <c r="F18" s="204">
        <v>16.708372394894351</v>
      </c>
    </row>
    <row r="19" spans="1:7" ht="15.6" customHeight="1" x14ac:dyDescent="0.25">
      <c r="A19" s="202" t="s">
        <v>143</v>
      </c>
      <c r="B19" s="203">
        <v>727428</v>
      </c>
      <c r="C19" s="203">
        <v>593486</v>
      </c>
      <c r="D19" s="203">
        <v>1773119</v>
      </c>
      <c r="E19" s="203">
        <v>1447564</v>
      </c>
      <c r="F19" s="204">
        <v>-18.360583807403781</v>
      </c>
    </row>
    <row r="20" spans="1:7" ht="15.6" customHeight="1" x14ac:dyDescent="0.25">
      <c r="A20" s="202" t="s">
        <v>142</v>
      </c>
      <c r="B20" s="203">
        <v>1221396</v>
      </c>
      <c r="C20" s="203">
        <v>1559655</v>
      </c>
      <c r="D20" s="203">
        <v>3612941</v>
      </c>
      <c r="E20" s="203">
        <v>4121360</v>
      </c>
      <c r="F20" s="204">
        <v>14.07216447763747</v>
      </c>
    </row>
    <row r="21" spans="1:7" ht="15.6" customHeight="1" x14ac:dyDescent="0.25">
      <c r="A21" s="202" t="s">
        <v>149</v>
      </c>
      <c r="B21" s="203">
        <v>2552066</v>
      </c>
      <c r="C21" s="203">
        <v>2216738</v>
      </c>
      <c r="D21" s="203">
        <v>7771606</v>
      </c>
      <c r="E21" s="203">
        <v>7014691</v>
      </c>
      <c r="F21" s="204">
        <v>-9.7394927123171158</v>
      </c>
    </row>
    <row r="22" spans="1:7" ht="15.6" customHeight="1" x14ac:dyDescent="0.25">
      <c r="A22" s="202" t="s">
        <v>146</v>
      </c>
      <c r="B22" s="203">
        <v>2384934</v>
      </c>
      <c r="C22" s="203">
        <v>2865958</v>
      </c>
      <c r="D22" s="203">
        <v>6911727</v>
      </c>
      <c r="E22" s="203">
        <v>7804238</v>
      </c>
      <c r="F22" s="204">
        <v>12.91299555089488</v>
      </c>
    </row>
    <row r="23" spans="1:7" ht="15.6" customHeight="1" x14ac:dyDescent="0.25">
      <c r="A23" s="202" t="s">
        <v>165</v>
      </c>
      <c r="B23" s="203">
        <v>328084</v>
      </c>
      <c r="C23" s="203">
        <v>537774</v>
      </c>
      <c r="D23" s="203">
        <v>794367</v>
      </c>
      <c r="E23" s="203">
        <v>1277809</v>
      </c>
      <c r="F23" s="204">
        <v>60.858771827127747</v>
      </c>
    </row>
    <row r="24" spans="1:7" ht="15.6" customHeight="1" x14ac:dyDescent="0.25">
      <c r="A24" s="202" t="s">
        <v>141</v>
      </c>
      <c r="B24" s="203">
        <v>176091</v>
      </c>
      <c r="C24" s="203">
        <v>181731</v>
      </c>
      <c r="D24" s="203">
        <v>584925</v>
      </c>
      <c r="E24" s="203">
        <v>583327</v>
      </c>
      <c r="F24" s="204">
        <v>-0.27319741847244933</v>
      </c>
    </row>
    <row r="25" spans="1:7" ht="15.6" customHeight="1" x14ac:dyDescent="0.25">
      <c r="A25" s="202" t="s">
        <v>140</v>
      </c>
      <c r="B25" s="203">
        <v>37955</v>
      </c>
      <c r="C25" s="203">
        <v>42609</v>
      </c>
      <c r="D25" s="203">
        <v>125072</v>
      </c>
      <c r="E25" s="203">
        <v>130904</v>
      </c>
      <c r="F25" s="204">
        <v>4.6629141614430134</v>
      </c>
    </row>
    <row r="26" spans="1:7" ht="15.6" customHeight="1" x14ac:dyDescent="0.25">
      <c r="A26" s="202" t="s">
        <v>152</v>
      </c>
      <c r="B26" s="203">
        <v>209884</v>
      </c>
      <c r="C26" s="203">
        <v>280028</v>
      </c>
      <c r="D26" s="203">
        <v>720768</v>
      </c>
      <c r="E26" s="203">
        <v>654558</v>
      </c>
      <c r="F26" s="204">
        <v>-9.1860348961108116</v>
      </c>
    </row>
    <row r="27" spans="1:7" ht="15.6" customHeight="1" x14ac:dyDescent="0.25">
      <c r="A27" s="202" t="s">
        <v>173</v>
      </c>
      <c r="B27" s="203">
        <v>291384</v>
      </c>
      <c r="C27" s="203">
        <v>318188</v>
      </c>
      <c r="D27" s="203">
        <v>826921</v>
      </c>
      <c r="E27" s="203">
        <v>854762</v>
      </c>
      <c r="F27" s="204">
        <v>3.366827060867962</v>
      </c>
    </row>
    <row r="28" spans="1:7" ht="15.6" customHeight="1" x14ac:dyDescent="0.25">
      <c r="A28" s="202" t="s">
        <v>177</v>
      </c>
      <c r="B28" s="203">
        <v>1033193</v>
      </c>
      <c r="C28" s="203">
        <v>1240120</v>
      </c>
      <c r="D28" s="203">
        <v>3221339</v>
      </c>
      <c r="E28" s="203">
        <v>3685926</v>
      </c>
      <c r="F28" s="204">
        <v>14.42217040801977</v>
      </c>
    </row>
    <row r="29" spans="1:7" ht="15.6" customHeight="1" x14ac:dyDescent="0.25">
      <c r="A29" s="202" t="s">
        <v>178</v>
      </c>
      <c r="B29" s="203">
        <v>626146</v>
      </c>
      <c r="C29" s="203">
        <v>749443</v>
      </c>
      <c r="D29" s="203">
        <v>1846391</v>
      </c>
      <c r="E29" s="203">
        <v>1744352</v>
      </c>
      <c r="F29" s="204">
        <v>-5.5264025875342782</v>
      </c>
    </row>
    <row r="30" spans="1:7" ht="15.6" customHeight="1" x14ac:dyDescent="0.25">
      <c r="A30" s="202" t="s">
        <v>179</v>
      </c>
      <c r="B30" s="203">
        <v>303602</v>
      </c>
      <c r="C30" s="203">
        <v>370993</v>
      </c>
      <c r="D30" s="203">
        <v>1014997</v>
      </c>
      <c r="E30" s="203">
        <v>1075143</v>
      </c>
      <c r="F30" s="204">
        <v>5.9257318001925086</v>
      </c>
    </row>
    <row r="31" spans="1:7" ht="15.6" customHeight="1" x14ac:dyDescent="0.25">
      <c r="A31" s="202" t="s">
        <v>180</v>
      </c>
      <c r="B31" s="203">
        <v>2799588</v>
      </c>
      <c r="C31" s="203">
        <v>2264721</v>
      </c>
      <c r="D31" s="203">
        <v>8147313</v>
      </c>
      <c r="E31" s="203">
        <v>7081488</v>
      </c>
      <c r="F31" s="204">
        <v>-13.08192038283052</v>
      </c>
    </row>
    <row r="32" spans="1:7" ht="15.6" customHeight="1" x14ac:dyDescent="0.25">
      <c r="A32" s="202" t="s">
        <v>181</v>
      </c>
      <c r="B32" s="203">
        <v>6974587</v>
      </c>
      <c r="C32" s="203">
        <v>6674446</v>
      </c>
      <c r="D32" s="203">
        <v>19265569</v>
      </c>
      <c r="E32" s="203">
        <v>19046609</v>
      </c>
      <c r="F32" s="204">
        <v>-1.136535339288443</v>
      </c>
    </row>
    <row r="33" spans="1:6" ht="15.6" customHeight="1" x14ac:dyDescent="0.25">
      <c r="A33" s="202" t="s">
        <v>182</v>
      </c>
      <c r="B33" s="203">
        <v>444692</v>
      </c>
      <c r="C33" s="203">
        <v>468427</v>
      </c>
      <c r="D33" s="203">
        <v>1192059</v>
      </c>
      <c r="E33" s="203">
        <v>1202102</v>
      </c>
      <c r="F33" s="204">
        <v>0.84249185652723213</v>
      </c>
    </row>
    <row r="34" spans="1:6" ht="15.6" customHeight="1" x14ac:dyDescent="0.25">
      <c r="A34" s="202" t="s">
        <v>183</v>
      </c>
      <c r="B34" s="203">
        <v>128831</v>
      </c>
      <c r="C34" s="203">
        <v>109481</v>
      </c>
      <c r="D34" s="203">
        <v>327012</v>
      </c>
      <c r="E34" s="203">
        <v>356621</v>
      </c>
      <c r="F34" s="204">
        <v>9.0544077893165991</v>
      </c>
    </row>
    <row r="35" spans="1:6" ht="15.6" customHeight="1" x14ac:dyDescent="0.25">
      <c r="A35" s="170" t="s">
        <v>153</v>
      </c>
      <c r="B35" s="192">
        <f>SUM(B7:B34)</f>
        <v>46126240</v>
      </c>
      <c r="C35" s="192">
        <f>SUM(C7:C34)</f>
        <v>46613188</v>
      </c>
      <c r="D35" s="90">
        <f>SUM(D7:D34)</f>
        <v>132588031</v>
      </c>
      <c r="E35" s="92">
        <f>SUM(E7:E34)</f>
        <v>130951933</v>
      </c>
      <c r="F35" s="154">
        <f>E35*100/D35-100</f>
        <v>-1.2339711116156451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2B12D-B5AF-4BC1-A044-EDB60CE00C78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863287</v>
      </c>
      <c r="C7" s="203">
        <v>853395</v>
      </c>
      <c r="D7" s="203">
        <v>2330395</v>
      </c>
      <c r="E7" s="203">
        <v>2172114</v>
      </c>
      <c r="F7" s="204">
        <v>-6.7920245280306526</v>
      </c>
      <c r="G7" s="51"/>
    </row>
    <row r="8" spans="1:14" ht="15.6" customHeight="1" x14ac:dyDescent="0.25">
      <c r="A8" s="202" t="s">
        <v>11</v>
      </c>
      <c r="B8" s="203">
        <v>9051</v>
      </c>
      <c r="C8" s="203">
        <v>3003</v>
      </c>
      <c r="D8" s="203">
        <v>19906</v>
      </c>
      <c r="E8" s="203">
        <v>9534</v>
      </c>
      <c r="F8" s="204">
        <v>-52.104892997086303</v>
      </c>
      <c r="G8" s="20"/>
    </row>
    <row r="9" spans="1:14" ht="15.6" customHeight="1" x14ac:dyDescent="0.25">
      <c r="A9" s="202" t="s">
        <v>8</v>
      </c>
      <c r="B9" s="203">
        <v>7131</v>
      </c>
      <c r="C9" s="203">
        <v>13172</v>
      </c>
      <c r="D9" s="203">
        <v>44980</v>
      </c>
      <c r="E9" s="203">
        <v>26263</v>
      </c>
      <c r="F9" s="204">
        <v>-41.611827478879498</v>
      </c>
      <c r="G9" s="20"/>
    </row>
    <row r="10" spans="1:14" ht="15.6" customHeight="1" x14ac:dyDescent="0.25">
      <c r="A10" s="202" t="s">
        <v>10</v>
      </c>
      <c r="B10" s="203">
        <v>55801</v>
      </c>
      <c r="C10" s="203">
        <v>47691</v>
      </c>
      <c r="D10" s="203">
        <v>146380</v>
      </c>
      <c r="E10" s="203">
        <v>142812</v>
      </c>
      <c r="F10" s="204">
        <v>-2.4374914605820521</v>
      </c>
    </row>
    <row r="11" spans="1:14" ht="15.6" customHeight="1" x14ac:dyDescent="0.25">
      <c r="A11" s="202" t="s">
        <v>9</v>
      </c>
      <c r="B11" s="203">
        <v>2365827</v>
      </c>
      <c r="C11" s="203">
        <v>2527851</v>
      </c>
      <c r="D11" s="203">
        <v>7658218</v>
      </c>
      <c r="E11" s="203">
        <v>7229263</v>
      </c>
      <c r="F11" s="204">
        <v>-5.601237781426434</v>
      </c>
    </row>
    <row r="12" spans="1:14" ht="15.6" customHeight="1" x14ac:dyDescent="0.25">
      <c r="A12" s="202" t="s">
        <v>6</v>
      </c>
      <c r="B12" s="203">
        <v>79614</v>
      </c>
      <c r="C12" s="203">
        <v>35714</v>
      </c>
      <c r="D12" s="203">
        <v>120716</v>
      </c>
      <c r="E12" s="203">
        <v>145370</v>
      </c>
      <c r="F12" s="204">
        <v>20.423141919878059</v>
      </c>
    </row>
    <row r="13" spans="1:14" ht="15.6" customHeight="1" x14ac:dyDescent="0.25">
      <c r="A13" s="202" t="s">
        <v>175</v>
      </c>
      <c r="B13" s="203">
        <v>124952</v>
      </c>
      <c r="C13" s="203">
        <v>121707</v>
      </c>
      <c r="D13" s="203">
        <v>307310</v>
      </c>
      <c r="E13" s="203">
        <v>332546</v>
      </c>
      <c r="F13" s="204">
        <v>8.2119032898376219</v>
      </c>
    </row>
    <row r="14" spans="1:14" ht="15.6" customHeight="1" x14ac:dyDescent="0.25">
      <c r="A14" s="202" t="s">
        <v>148</v>
      </c>
      <c r="B14" s="203">
        <v>1192966</v>
      </c>
      <c r="C14" s="203">
        <v>1419267</v>
      </c>
      <c r="D14" s="203">
        <v>2971620</v>
      </c>
      <c r="E14" s="203">
        <v>3206772</v>
      </c>
      <c r="F14" s="204">
        <v>7.9132594342479914</v>
      </c>
    </row>
    <row r="15" spans="1:14" ht="15.6" customHeight="1" x14ac:dyDescent="0.25">
      <c r="A15" s="202" t="s">
        <v>145</v>
      </c>
      <c r="B15" s="203">
        <v>2114003</v>
      </c>
      <c r="C15" s="203">
        <v>1695583</v>
      </c>
      <c r="D15" s="203">
        <v>5716075</v>
      </c>
      <c r="E15" s="203">
        <v>5049340</v>
      </c>
      <c r="F15" s="204">
        <v>-11.66421014419859</v>
      </c>
    </row>
    <row r="16" spans="1:14" ht="15.6" customHeight="1" x14ac:dyDescent="0.5">
      <c r="A16" s="202" t="s">
        <v>144</v>
      </c>
      <c r="B16" s="203">
        <v>2026621</v>
      </c>
      <c r="C16" s="203">
        <v>2277434</v>
      </c>
      <c r="D16" s="203">
        <v>6807919</v>
      </c>
      <c r="E16" s="203">
        <v>6534303</v>
      </c>
      <c r="F16" s="204">
        <v>-4.0190842458613218</v>
      </c>
      <c r="G16" s="15"/>
    </row>
    <row r="17" spans="1:7" ht="15.6" customHeight="1" x14ac:dyDescent="0.35">
      <c r="A17" s="202" t="s">
        <v>150</v>
      </c>
      <c r="B17" s="203">
        <v>818476</v>
      </c>
      <c r="C17" s="203">
        <v>734455</v>
      </c>
      <c r="D17" s="203">
        <v>2195676</v>
      </c>
      <c r="E17" s="203">
        <v>2259080</v>
      </c>
      <c r="F17" s="204">
        <v>2.8876755951242359</v>
      </c>
      <c r="G17" s="16"/>
    </row>
    <row r="18" spans="1:7" ht="15.6" customHeight="1" x14ac:dyDescent="0.25">
      <c r="A18" s="202" t="s">
        <v>147</v>
      </c>
      <c r="B18" s="203">
        <v>46962</v>
      </c>
      <c r="C18" s="203">
        <v>29752</v>
      </c>
      <c r="D18" s="203">
        <v>138895</v>
      </c>
      <c r="E18" s="203">
        <v>152260</v>
      </c>
      <c r="F18" s="204">
        <v>9.6223766154289194</v>
      </c>
    </row>
    <row r="19" spans="1:7" ht="15.6" customHeight="1" x14ac:dyDescent="0.25">
      <c r="A19" s="202" t="s">
        <v>143</v>
      </c>
      <c r="B19" s="203">
        <v>192813</v>
      </c>
      <c r="C19" s="203">
        <v>243545</v>
      </c>
      <c r="D19" s="203">
        <v>485042</v>
      </c>
      <c r="E19" s="203">
        <v>530567</v>
      </c>
      <c r="F19" s="204">
        <v>9.385785148502606</v>
      </c>
    </row>
    <row r="20" spans="1:7" ht="15.6" customHeight="1" x14ac:dyDescent="0.25">
      <c r="A20" s="202" t="s">
        <v>142</v>
      </c>
      <c r="B20" s="203">
        <v>99494</v>
      </c>
      <c r="C20" s="203">
        <v>153595</v>
      </c>
      <c r="D20" s="203">
        <v>344701</v>
      </c>
      <c r="E20" s="203">
        <v>401030</v>
      </c>
      <c r="F20" s="204">
        <v>16.341408931218648</v>
      </c>
    </row>
    <row r="21" spans="1:7" ht="15.6" customHeight="1" x14ac:dyDescent="0.25">
      <c r="A21" s="202" t="s">
        <v>149</v>
      </c>
      <c r="B21" s="203">
        <v>1974793</v>
      </c>
      <c r="C21" s="203">
        <v>1700749</v>
      </c>
      <c r="D21" s="203">
        <v>6101857</v>
      </c>
      <c r="E21" s="203">
        <v>5357116</v>
      </c>
      <c r="F21" s="204">
        <v>-12.2051532836643</v>
      </c>
    </row>
    <row r="22" spans="1:7" ht="15.6" customHeight="1" x14ac:dyDescent="0.25">
      <c r="A22" s="202" t="s">
        <v>146</v>
      </c>
      <c r="B22" s="203">
        <v>687172</v>
      </c>
      <c r="C22" s="203">
        <v>1042508</v>
      </c>
      <c r="D22" s="203">
        <v>2037863</v>
      </c>
      <c r="E22" s="203">
        <v>2536235</v>
      </c>
      <c r="F22" s="204">
        <v>24.45561845914078</v>
      </c>
    </row>
    <row r="23" spans="1:7" ht="15.6" customHeight="1" x14ac:dyDescent="0.25">
      <c r="A23" s="202" t="s">
        <v>165</v>
      </c>
      <c r="B23" s="203">
        <v>19952</v>
      </c>
      <c r="C23" s="203">
        <v>15218</v>
      </c>
      <c r="D23" s="203">
        <v>29577</v>
      </c>
      <c r="E23" s="203">
        <v>34388</v>
      </c>
      <c r="F23" s="204">
        <v>16.266017513608549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4040</v>
      </c>
      <c r="C25" s="203">
        <v>3723</v>
      </c>
      <c r="D25" s="203">
        <v>16998</v>
      </c>
      <c r="E25" s="203">
        <v>14534</v>
      </c>
      <c r="F25" s="204">
        <v>-14.49582303800447</v>
      </c>
    </row>
    <row r="26" spans="1:7" ht="15.6" customHeight="1" x14ac:dyDescent="0.25">
      <c r="A26" s="202" t="s">
        <v>152</v>
      </c>
      <c r="B26" s="203">
        <v>94085</v>
      </c>
      <c r="C26" s="203">
        <v>136324</v>
      </c>
      <c r="D26" s="203">
        <v>342091</v>
      </c>
      <c r="E26" s="203">
        <v>311685</v>
      </c>
      <c r="F26" s="204">
        <v>-8.8882782651399737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320532</v>
      </c>
      <c r="C28" s="203">
        <v>326210</v>
      </c>
      <c r="D28" s="203">
        <v>1006074</v>
      </c>
      <c r="E28" s="203">
        <v>991828</v>
      </c>
      <c r="F28" s="204">
        <v>-1.415999220733269</v>
      </c>
    </row>
    <row r="29" spans="1:7" ht="15.6" customHeight="1" x14ac:dyDescent="0.25">
      <c r="A29" s="202" t="s">
        <v>178</v>
      </c>
      <c r="B29" s="203">
        <v>18070</v>
      </c>
      <c r="C29" s="203">
        <v>16228</v>
      </c>
      <c r="D29" s="203">
        <v>52338</v>
      </c>
      <c r="E29" s="203">
        <v>55464</v>
      </c>
      <c r="F29" s="204">
        <v>5.9727158087813876</v>
      </c>
    </row>
    <row r="30" spans="1:7" ht="15.6" customHeight="1" x14ac:dyDescent="0.25">
      <c r="A30" s="202" t="s">
        <v>179</v>
      </c>
      <c r="B30" s="203">
        <v>33546</v>
      </c>
      <c r="C30" s="203">
        <v>31202</v>
      </c>
      <c r="D30" s="203">
        <v>131278</v>
      </c>
      <c r="E30" s="203">
        <v>93921</v>
      </c>
      <c r="F30" s="204">
        <v>-28.45640549063819</v>
      </c>
    </row>
    <row r="31" spans="1:7" ht="15.6" customHeight="1" x14ac:dyDescent="0.25">
      <c r="A31" s="202" t="s">
        <v>180</v>
      </c>
      <c r="B31" s="203">
        <v>1722797</v>
      </c>
      <c r="C31" s="203">
        <v>1377359</v>
      </c>
      <c r="D31" s="203">
        <v>5118741</v>
      </c>
      <c r="E31" s="203">
        <v>4459954</v>
      </c>
      <c r="F31" s="204">
        <v>-12.87009833082001</v>
      </c>
    </row>
    <row r="32" spans="1:7" ht="15.6" customHeight="1" x14ac:dyDescent="0.25">
      <c r="A32" s="202" t="s">
        <v>181</v>
      </c>
      <c r="B32" s="203">
        <v>256233</v>
      </c>
      <c r="C32" s="203">
        <v>398876</v>
      </c>
      <c r="D32" s="203">
        <v>948216</v>
      </c>
      <c r="E32" s="203">
        <v>946637</v>
      </c>
      <c r="F32" s="204">
        <v>-0.16652323943067421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6000</v>
      </c>
      <c r="E33" s="203">
        <v>2986</v>
      </c>
      <c r="F33" s="204">
        <v>-50.233333333333327</v>
      </c>
    </row>
    <row r="34" spans="1:6" ht="15.6" customHeight="1" x14ac:dyDescent="0.25">
      <c r="A34" s="202" t="s">
        <v>183</v>
      </c>
      <c r="B34" s="203">
        <v>26499</v>
      </c>
      <c r="C34" s="203">
        <v>14807</v>
      </c>
      <c r="D34" s="203">
        <v>54883</v>
      </c>
      <c r="E34" s="203">
        <v>68645</v>
      </c>
      <c r="F34" s="204">
        <v>25.075159885574759</v>
      </c>
    </row>
    <row r="35" spans="1:6" ht="15.6" customHeight="1" x14ac:dyDescent="0.25">
      <c r="A35" s="170" t="s">
        <v>153</v>
      </c>
      <c r="B35" s="90">
        <f>SUM(B7:B34)</f>
        <v>15154717</v>
      </c>
      <c r="C35" s="91">
        <f>SUM(C7:C34)</f>
        <v>15219368</v>
      </c>
      <c r="D35" s="90">
        <f>SUM(D7:D34)</f>
        <v>45133749</v>
      </c>
      <c r="E35" s="92">
        <f>SUM(E7:E34)</f>
        <v>43064647</v>
      </c>
      <c r="F35" s="154">
        <f>E35*100/D35-100</f>
        <v>-4.5843787539120626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44FF7-C7D9-4664-9B14-6E22B76CF959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279003</v>
      </c>
      <c r="C7" s="203">
        <v>346152</v>
      </c>
      <c r="D7" s="203">
        <v>973287</v>
      </c>
      <c r="E7" s="203">
        <v>985134</v>
      </c>
      <c r="F7" s="204">
        <v>1.217215477038124</v>
      </c>
      <c r="G7" s="51"/>
    </row>
    <row r="8" spans="1:14" ht="15.6" customHeight="1" x14ac:dyDescent="0.25">
      <c r="A8" s="202" t="s">
        <v>11</v>
      </c>
      <c r="B8" s="203">
        <v>220934</v>
      </c>
      <c r="C8" s="203">
        <v>132293</v>
      </c>
      <c r="D8" s="203">
        <v>505636</v>
      </c>
      <c r="E8" s="203">
        <v>317916</v>
      </c>
      <c r="F8" s="204">
        <v>-37.125521125869213</v>
      </c>
      <c r="G8" s="20"/>
    </row>
    <row r="9" spans="1:14" ht="15.6" customHeight="1" x14ac:dyDescent="0.25">
      <c r="A9" s="202" t="s">
        <v>8</v>
      </c>
      <c r="B9" s="203">
        <v>193740</v>
      </c>
      <c r="C9" s="203">
        <v>256862</v>
      </c>
      <c r="D9" s="203">
        <v>705969</v>
      </c>
      <c r="E9" s="203">
        <v>915405</v>
      </c>
      <c r="F9" s="204">
        <v>29.666458442226229</v>
      </c>
      <c r="G9" s="20"/>
    </row>
    <row r="10" spans="1:14" ht="15.6" customHeight="1" x14ac:dyDescent="0.25">
      <c r="A10" s="202" t="s">
        <v>10</v>
      </c>
      <c r="B10" s="203">
        <v>140166</v>
      </c>
      <c r="C10" s="203">
        <v>220546</v>
      </c>
      <c r="D10" s="203">
        <v>542390</v>
      </c>
      <c r="E10" s="203">
        <v>668814</v>
      </c>
      <c r="F10" s="204">
        <v>23.30868931949335</v>
      </c>
    </row>
    <row r="11" spans="1:14" ht="15.6" customHeight="1" x14ac:dyDescent="0.25">
      <c r="A11" s="202" t="s">
        <v>9</v>
      </c>
      <c r="B11" s="203">
        <v>260</v>
      </c>
      <c r="C11" s="203">
        <v>21572</v>
      </c>
      <c r="D11" s="203">
        <v>66596</v>
      </c>
      <c r="E11" s="203">
        <v>91751</v>
      </c>
      <c r="F11" s="204">
        <v>37.772538891224677</v>
      </c>
    </row>
    <row r="12" spans="1:14" ht="15.6" customHeight="1" x14ac:dyDescent="0.25">
      <c r="A12" s="202" t="s">
        <v>6</v>
      </c>
      <c r="B12" s="203">
        <v>114054</v>
      </c>
      <c r="C12" s="203">
        <v>105001</v>
      </c>
      <c r="D12" s="203">
        <v>464670</v>
      </c>
      <c r="E12" s="203">
        <v>470133</v>
      </c>
      <c r="F12" s="204">
        <v>1.1756730582994379</v>
      </c>
    </row>
    <row r="13" spans="1:14" ht="15.6" customHeight="1" x14ac:dyDescent="0.25">
      <c r="A13" s="202" t="s">
        <v>175</v>
      </c>
      <c r="B13" s="203">
        <v>16916</v>
      </c>
      <c r="C13" s="203">
        <v>38473</v>
      </c>
      <c r="D13" s="203">
        <v>80698</v>
      </c>
      <c r="E13" s="203">
        <v>95205</v>
      </c>
      <c r="F13" s="204">
        <v>17.976901534114841</v>
      </c>
    </row>
    <row r="14" spans="1:14" ht="15.6" customHeight="1" x14ac:dyDescent="0.25">
      <c r="A14" s="202" t="s">
        <v>148</v>
      </c>
      <c r="B14" s="203">
        <v>396163</v>
      </c>
      <c r="C14" s="203">
        <v>480909</v>
      </c>
      <c r="D14" s="203">
        <v>1082934</v>
      </c>
      <c r="E14" s="203">
        <v>991019</v>
      </c>
      <c r="F14" s="204">
        <v>-8.4875901947856534</v>
      </c>
    </row>
    <row r="15" spans="1:14" ht="15.6" customHeight="1" x14ac:dyDescent="0.25">
      <c r="A15" s="202" t="s">
        <v>145</v>
      </c>
      <c r="B15" s="203">
        <v>292386</v>
      </c>
      <c r="C15" s="203">
        <v>478373</v>
      </c>
      <c r="D15" s="203">
        <v>837098</v>
      </c>
      <c r="E15" s="203">
        <v>1096080</v>
      </c>
      <c r="F15" s="204">
        <v>30.938074156191991</v>
      </c>
    </row>
    <row r="16" spans="1:14" ht="15.6" customHeight="1" x14ac:dyDescent="0.5">
      <c r="A16" s="202" t="s">
        <v>144</v>
      </c>
      <c r="B16" s="203">
        <v>652451</v>
      </c>
      <c r="C16" s="203">
        <v>735289</v>
      </c>
      <c r="D16" s="203">
        <v>2277695</v>
      </c>
      <c r="E16" s="203">
        <v>1931460</v>
      </c>
      <c r="F16" s="204">
        <v>-15.20111340631648</v>
      </c>
      <c r="G16" s="15"/>
    </row>
    <row r="17" spans="1:7" ht="15.6" customHeight="1" x14ac:dyDescent="0.35">
      <c r="A17" s="202" t="s">
        <v>150</v>
      </c>
      <c r="B17" s="203">
        <v>613625</v>
      </c>
      <c r="C17" s="203">
        <v>658047</v>
      </c>
      <c r="D17" s="203">
        <v>1441759</v>
      </c>
      <c r="E17" s="203">
        <v>1862552</v>
      </c>
      <c r="F17" s="204">
        <v>29.186084498172018</v>
      </c>
      <c r="G17" s="16"/>
    </row>
    <row r="18" spans="1:7" ht="15.6" customHeight="1" x14ac:dyDescent="0.25">
      <c r="A18" s="202" t="s">
        <v>147</v>
      </c>
      <c r="B18" s="203">
        <v>1400</v>
      </c>
      <c r="C18" s="203">
        <v>1400</v>
      </c>
      <c r="D18" s="203">
        <v>1400</v>
      </c>
      <c r="E18" s="203">
        <v>2700</v>
      </c>
      <c r="F18" s="204">
        <v>92.857142857142861</v>
      </c>
    </row>
    <row r="19" spans="1:7" ht="15.6" customHeight="1" x14ac:dyDescent="0.25">
      <c r="A19" s="202" t="s">
        <v>143</v>
      </c>
      <c r="B19" s="203">
        <v>465953</v>
      </c>
      <c r="C19" s="203">
        <v>292023</v>
      </c>
      <c r="D19" s="203">
        <v>1125538</v>
      </c>
      <c r="E19" s="203">
        <v>756933</v>
      </c>
      <c r="F19" s="204">
        <v>-32.749227480547077</v>
      </c>
    </row>
    <row r="20" spans="1:7" ht="15.6" customHeight="1" x14ac:dyDescent="0.25">
      <c r="A20" s="202" t="s">
        <v>142</v>
      </c>
      <c r="B20" s="203">
        <v>878531</v>
      </c>
      <c r="C20" s="203">
        <v>1257258</v>
      </c>
      <c r="D20" s="203">
        <v>2773733</v>
      </c>
      <c r="E20" s="203">
        <v>3338953</v>
      </c>
      <c r="F20" s="204">
        <v>20.37759221958278</v>
      </c>
    </row>
    <row r="21" spans="1:7" ht="15.6" customHeight="1" x14ac:dyDescent="0.25">
      <c r="A21" s="202" t="s">
        <v>149</v>
      </c>
      <c r="B21" s="203">
        <v>389315</v>
      </c>
      <c r="C21" s="203">
        <v>382034</v>
      </c>
      <c r="D21" s="203">
        <v>1222656</v>
      </c>
      <c r="E21" s="203">
        <v>1288291</v>
      </c>
      <c r="F21" s="204">
        <v>5.3682311296063716</v>
      </c>
    </row>
    <row r="22" spans="1:7" ht="15.6" customHeight="1" x14ac:dyDescent="0.25">
      <c r="A22" s="202" t="s">
        <v>146</v>
      </c>
      <c r="B22" s="203">
        <v>29148</v>
      </c>
      <c r="C22" s="203">
        <v>49933</v>
      </c>
      <c r="D22" s="203">
        <v>78616</v>
      </c>
      <c r="E22" s="203">
        <v>111392</v>
      </c>
      <c r="F22" s="204">
        <v>41.691258776839327</v>
      </c>
    </row>
    <row r="23" spans="1:7" ht="15.6" customHeight="1" x14ac:dyDescent="0.25">
      <c r="A23" s="202" t="s">
        <v>165</v>
      </c>
      <c r="B23" s="203">
        <v>110579</v>
      </c>
      <c r="C23" s="203">
        <v>82579</v>
      </c>
      <c r="D23" s="203">
        <v>409312</v>
      </c>
      <c r="E23" s="203">
        <v>297517</v>
      </c>
      <c r="F23" s="204">
        <v>-27.31290555859589</v>
      </c>
    </row>
    <row r="24" spans="1:7" ht="15.6" customHeight="1" x14ac:dyDescent="0.25">
      <c r="A24" s="202" t="s">
        <v>141</v>
      </c>
      <c r="B24" s="203">
        <v>86967</v>
      </c>
      <c r="C24" s="203">
        <v>88957</v>
      </c>
      <c r="D24" s="203">
        <v>324062</v>
      </c>
      <c r="E24" s="203">
        <v>317426</v>
      </c>
      <c r="F24" s="204">
        <v>-2.0477562935487579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66015</v>
      </c>
      <c r="C26" s="203">
        <v>73162</v>
      </c>
      <c r="D26" s="203">
        <v>225626</v>
      </c>
      <c r="E26" s="203">
        <v>148044</v>
      </c>
      <c r="F26" s="204">
        <v>-34.385221561344878</v>
      </c>
    </row>
    <row r="27" spans="1:7" ht="15.6" customHeight="1" x14ac:dyDescent="0.25">
      <c r="A27" s="202" t="s">
        <v>173</v>
      </c>
      <c r="B27" s="203">
        <v>59123</v>
      </c>
      <c r="C27" s="203">
        <v>105403</v>
      </c>
      <c r="D27" s="203">
        <v>191096</v>
      </c>
      <c r="E27" s="203">
        <v>276157</v>
      </c>
      <c r="F27" s="204">
        <v>44.512182358605088</v>
      </c>
    </row>
    <row r="28" spans="1:7" ht="15.6" customHeight="1" x14ac:dyDescent="0.25">
      <c r="A28" s="202" t="s">
        <v>177</v>
      </c>
      <c r="B28" s="203">
        <v>41177</v>
      </c>
      <c r="C28" s="203">
        <v>34028</v>
      </c>
      <c r="D28" s="203">
        <v>84741</v>
      </c>
      <c r="E28" s="203">
        <v>115324</v>
      </c>
      <c r="F28" s="204">
        <v>36.089968256215997</v>
      </c>
    </row>
    <row r="29" spans="1:7" ht="15.6" customHeight="1" x14ac:dyDescent="0.25">
      <c r="A29" s="202" t="s">
        <v>178</v>
      </c>
      <c r="B29" s="203">
        <v>283998</v>
      </c>
      <c r="C29" s="203">
        <v>357232</v>
      </c>
      <c r="D29" s="203">
        <v>912816</v>
      </c>
      <c r="E29" s="203">
        <v>774046</v>
      </c>
      <c r="F29" s="204">
        <v>-15.20240661863946</v>
      </c>
    </row>
    <row r="30" spans="1:7" ht="15.6" customHeight="1" x14ac:dyDescent="0.25">
      <c r="A30" s="202" t="s">
        <v>179</v>
      </c>
      <c r="B30" s="203">
        <v>107305</v>
      </c>
      <c r="C30" s="203">
        <v>205453</v>
      </c>
      <c r="D30" s="203">
        <v>461409</v>
      </c>
      <c r="E30" s="203">
        <v>557843</v>
      </c>
      <c r="F30" s="204">
        <v>20.899895754092359</v>
      </c>
    </row>
    <row r="31" spans="1:7" ht="15.6" customHeight="1" x14ac:dyDescent="0.25">
      <c r="A31" s="202" t="s">
        <v>180</v>
      </c>
      <c r="B31" s="203">
        <v>905180</v>
      </c>
      <c r="C31" s="203">
        <v>700267</v>
      </c>
      <c r="D31" s="203">
        <v>2639843</v>
      </c>
      <c r="E31" s="203">
        <v>2126766</v>
      </c>
      <c r="F31" s="204">
        <v>-19.43589069501482</v>
      </c>
    </row>
    <row r="32" spans="1:7" ht="15.6" customHeight="1" x14ac:dyDescent="0.25">
      <c r="A32" s="202" t="s">
        <v>181</v>
      </c>
      <c r="B32" s="203">
        <v>209137</v>
      </c>
      <c r="C32" s="203">
        <v>198985</v>
      </c>
      <c r="D32" s="203">
        <v>747568</v>
      </c>
      <c r="E32" s="203">
        <v>639727</v>
      </c>
      <c r="F32" s="204">
        <v>-14.42557733878389</v>
      </c>
    </row>
    <row r="33" spans="1:6" ht="15.6" customHeight="1" x14ac:dyDescent="0.25">
      <c r="A33" s="202" t="s">
        <v>182</v>
      </c>
      <c r="B33" s="203">
        <v>17468</v>
      </c>
      <c r="C33" s="203">
        <v>29123</v>
      </c>
      <c r="D33" s="203">
        <v>48851</v>
      </c>
      <c r="E33" s="203">
        <v>65755</v>
      </c>
      <c r="F33" s="204">
        <v>34.603181101717468</v>
      </c>
    </row>
    <row r="34" spans="1:6" ht="15.6" customHeight="1" x14ac:dyDescent="0.25">
      <c r="A34" s="202" t="s">
        <v>183</v>
      </c>
      <c r="B34" s="203">
        <v>40723</v>
      </c>
      <c r="C34" s="203">
        <v>27247</v>
      </c>
      <c r="D34" s="203">
        <v>83457</v>
      </c>
      <c r="E34" s="203">
        <v>92612</v>
      </c>
      <c r="F34" s="204">
        <v>10.96972093413375</v>
      </c>
    </row>
    <row r="35" spans="1:6" ht="15.6" customHeight="1" x14ac:dyDescent="0.25">
      <c r="A35" s="170" t="s">
        <v>153</v>
      </c>
      <c r="B35" s="90">
        <f>SUM(B7:B34)</f>
        <v>6611717</v>
      </c>
      <c r="C35" s="91">
        <f>SUM(C7:C34)</f>
        <v>7358601</v>
      </c>
      <c r="D35" s="90">
        <f>SUM(D7:D34)</f>
        <v>20309456</v>
      </c>
      <c r="E35" s="92">
        <f>SUM(E7:E34)</f>
        <v>20334955</v>
      </c>
      <c r="F35" s="154">
        <f>E35*100/D35-100</f>
        <v>0.12555235354408012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Isabel Hortal Muñoz</cp:lastModifiedBy>
  <dcterms:created xsi:type="dcterms:W3CDTF">2014-04-30T10:51:23Z</dcterms:created>
  <dcterms:modified xsi:type="dcterms:W3CDTF">2025-06-23T11:25:09Z</dcterms:modified>
  <cp:category/>
</cp:coreProperties>
</file>