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727FB131-A1EB-47CF-AB56-065D5B100AEE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F35" i="45"/>
  <c r="E35" i="45"/>
  <c r="D35" i="45"/>
  <c r="C35" i="45"/>
  <c r="B35" i="45"/>
  <c r="E35" i="44"/>
  <c r="F35" i="44" s="1"/>
  <c r="D35" i="44"/>
  <c r="C35" i="44"/>
  <c r="B35" i="44"/>
  <c r="E35" i="43"/>
  <c r="D35" i="43"/>
  <c r="F35" i="43" s="1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E35" i="29"/>
  <c r="F35" i="29" s="1"/>
  <c r="D35" i="29"/>
  <c r="C35" i="29"/>
  <c r="B35" i="29"/>
  <c r="F35" i="38"/>
  <c r="E35" i="38"/>
  <c r="D35" i="38"/>
  <c r="C35" i="38"/>
  <c r="B35" i="38"/>
  <c r="F35" i="28"/>
  <c r="E35" i="28"/>
  <c r="D35" i="28"/>
  <c r="C35" i="28"/>
  <c r="B35" i="28"/>
  <c r="E35" i="34"/>
  <c r="F35" i="34" s="1"/>
  <c r="D35" i="34"/>
  <c r="C35" i="34"/>
  <c r="B35" i="34"/>
  <c r="E35" i="33"/>
  <c r="D35" i="33"/>
  <c r="F35" i="33" s="1"/>
  <c r="C35" i="33"/>
  <c r="B35" i="33"/>
  <c r="E35" i="32"/>
  <c r="F35" i="32" s="1"/>
  <c r="D35" i="32"/>
  <c r="C35" i="32"/>
  <c r="B35" i="32"/>
  <c r="E35" i="26"/>
  <c r="D35" i="26"/>
  <c r="F35" i="26" s="1"/>
  <c r="C35" i="26"/>
  <c r="B35" i="26"/>
  <c r="F35" i="25"/>
  <c r="E35" i="25"/>
  <c r="D35" i="25"/>
  <c r="C35" i="25"/>
  <c r="B35" i="25"/>
  <c r="E35" i="24"/>
  <c r="F35" i="24" s="1"/>
  <c r="D35" i="24"/>
  <c r="C35" i="24"/>
  <c r="B35" i="24"/>
  <c r="E35" i="22"/>
  <c r="F35" i="22" s="1"/>
  <c r="D35" i="22"/>
  <c r="C35" i="22"/>
  <c r="B35" i="22"/>
  <c r="E35" i="21"/>
  <c r="F35" i="21" s="1"/>
  <c r="D35" i="21"/>
  <c r="C35" i="21"/>
  <c r="B35" i="21"/>
  <c r="E35" i="20"/>
  <c r="F35" i="20" s="1"/>
  <c r="D35" i="20"/>
  <c r="C35" i="20"/>
  <c r="B35" i="20"/>
  <c r="E35" i="19"/>
  <c r="F35" i="19" s="1"/>
  <c r="D35" i="19"/>
  <c r="C35" i="19"/>
  <c r="B35" i="19"/>
  <c r="F35" i="18"/>
  <c r="E35" i="18"/>
  <c r="D35" i="18"/>
  <c r="C35" i="18"/>
  <c r="B35" i="18"/>
  <c r="F35" i="17"/>
  <c r="E35" i="17"/>
  <c r="D35" i="17"/>
  <c r="C35" i="17"/>
  <c r="B35" i="17"/>
  <c r="E35" i="16"/>
  <c r="F35" i="16" s="1"/>
  <c r="D35" i="16"/>
  <c r="C35" i="16"/>
  <c r="B35" i="16"/>
  <c r="E35" i="15"/>
  <c r="D35" i="15"/>
  <c r="F35" i="15" s="1"/>
  <c r="C35" i="15"/>
  <c r="B35" i="15"/>
  <c r="E35" i="14"/>
  <c r="F35" i="14" s="1"/>
  <c r="D35" i="14"/>
  <c r="C35" i="14"/>
  <c r="B35" i="14"/>
  <c r="E35" i="13"/>
  <c r="D35" i="13"/>
  <c r="F35" i="13" s="1"/>
  <c r="C35" i="13"/>
  <c r="B35" i="13"/>
  <c r="F35" i="12"/>
  <c r="E35" i="12"/>
  <c r="D35" i="12"/>
  <c r="C35" i="12"/>
  <c r="B35" i="12"/>
  <c r="E35" i="11"/>
  <c r="F35" i="11" s="1"/>
  <c r="D35" i="11"/>
  <c r="C35" i="11"/>
  <c r="B35" i="11"/>
  <c r="E35" i="10"/>
  <c r="F35" i="10" s="1"/>
  <c r="D35" i="10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K48" i="40"/>
  <c r="N48" i="40" s="1"/>
  <c r="H48" i="40"/>
  <c r="J48" i="40" s="1"/>
  <c r="G48" i="40"/>
  <c r="F48" i="40"/>
  <c r="D48" i="40"/>
  <c r="E48" i="40" s="1"/>
  <c r="C48" i="40"/>
  <c r="L48" i="39"/>
  <c r="K48" i="39"/>
  <c r="N48" i="39" s="1"/>
  <c r="H48" i="39"/>
  <c r="J48" i="39" s="1"/>
  <c r="G48" i="39"/>
  <c r="F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4" i="6" a="1"/>
  <c r="I34" i="6" s="1"/>
  <c r="D33" i="6" a="1"/>
  <c r="I33" i="6" s="1"/>
  <c r="D33" i="6"/>
  <c r="D32" i="6" a="1"/>
  <c r="I32" i="6" s="1"/>
  <c r="D31" i="6" a="1"/>
  <c r="I31" i="6" s="1"/>
  <c r="D30" i="6" a="1"/>
  <c r="I30" i="6" s="1"/>
  <c r="D30" i="6"/>
  <c r="D29" i="6" a="1"/>
  <c r="I29" i="6" s="1"/>
  <c r="D28" i="6" a="1"/>
  <c r="I28" i="6" s="1"/>
  <c r="D27" i="6" a="1"/>
  <c r="I27" i="6" s="1"/>
  <c r="D27" i="6"/>
  <c r="D26" i="6" a="1"/>
  <c r="I26" i="6" s="1"/>
  <c r="D25" i="6" a="1"/>
  <c r="I25" i="6" s="1"/>
  <c r="D24" i="6" a="1"/>
  <c r="I24" i="6" s="1"/>
  <c r="D24" i="6"/>
  <c r="D23" i="6" a="1"/>
  <c r="I23" i="6" s="1"/>
  <c r="D22" i="6" a="1"/>
  <c r="I22" i="6" s="1"/>
  <c r="D21" i="6" a="1"/>
  <c r="I21" i="6" s="1"/>
  <c r="D21" i="6"/>
  <c r="D20" i="6" a="1"/>
  <c r="I20" i="6" s="1"/>
  <c r="G17" i="6"/>
  <c r="E17" i="6"/>
  <c r="D16" i="6" a="1"/>
  <c r="I16" i="6" s="1"/>
  <c r="D15" i="6" a="1"/>
  <c r="I15" i="6" s="1"/>
  <c r="D15" i="6"/>
  <c r="D14" i="6" a="1"/>
  <c r="D14" i="6" s="1"/>
  <c r="D13" i="6" a="1"/>
  <c r="I13" i="6" s="1"/>
  <c r="G12" i="6"/>
  <c r="G18" i="6" s="1"/>
  <c r="F12" i="6"/>
  <c r="E12" i="6"/>
  <c r="E18" i="6" s="1"/>
  <c r="D10" i="6" a="1"/>
  <c r="I10" i="6" s="1"/>
  <c r="D10" i="6"/>
  <c r="D9" i="6" a="1"/>
  <c r="H9" i="6" s="1"/>
  <c r="D8" i="6" a="1"/>
  <c r="I8" i="6" s="1"/>
  <c r="D7" i="6" a="1"/>
  <c r="I7" i="6" s="1"/>
  <c r="D7" i="6"/>
  <c r="H14" i="6" l="1"/>
  <c r="H20" i="6"/>
  <c r="H23" i="6"/>
  <c r="H32" i="6"/>
  <c r="I14" i="6"/>
  <c r="H17" i="6"/>
  <c r="H7" i="6"/>
  <c r="H10" i="6"/>
  <c r="H12" i="6"/>
  <c r="H15" i="6"/>
  <c r="H21" i="6"/>
  <c r="H24" i="6"/>
  <c r="H27" i="6"/>
  <c r="H30" i="6"/>
  <c r="H33" i="6"/>
  <c r="F17" i="6"/>
  <c r="F18" i="6" s="1"/>
  <c r="H26" i="6"/>
  <c r="H35" i="6"/>
  <c r="I9" i="6"/>
  <c r="I12" i="6"/>
  <c r="D8" i="6"/>
  <c r="D13" i="6"/>
  <c r="D16" i="6"/>
  <c r="D22" i="6"/>
  <c r="D25" i="6"/>
  <c r="D28" i="6"/>
  <c r="D31" i="6"/>
  <c r="D34" i="6"/>
  <c r="I48" i="39"/>
  <c r="I48" i="40"/>
  <c r="E11" i="6"/>
  <c r="H8" i="6"/>
  <c r="F11" i="6"/>
  <c r="H13" i="6"/>
  <c r="H16" i="6"/>
  <c r="H22" i="6"/>
  <c r="H25" i="6"/>
  <c r="H28" i="6"/>
  <c r="H31" i="6"/>
  <c r="H34" i="6"/>
  <c r="G11" i="6"/>
  <c r="D9" i="6"/>
  <c r="D11" i="6" s="1"/>
  <c r="D20" i="6"/>
  <c r="D23" i="6"/>
  <c r="D26" i="6"/>
  <c r="D29" i="6"/>
  <c r="D32" i="6"/>
  <c r="D35" i="6"/>
  <c r="M48" i="39"/>
  <c r="M48" i="40"/>
  <c r="H29" i="6"/>
  <c r="I18" i="6" l="1"/>
  <c r="H18" i="6"/>
  <c r="H11" i="6"/>
  <c r="I11" i="6"/>
  <c r="I17" i="6"/>
  <c r="D17" i="6"/>
  <c r="D12" i="6"/>
  <c r="D18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<sst xmlns="http://schemas.openxmlformats.org/spreadsheetml/2006/main" count="1939" uniqueCount="244">
  <si>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</si>
  <si>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</si>
  <si>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</si>
  <si>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</si>
  <si>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</si>
  <si>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</si>
  <si>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</si>
  <si>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</si>
  <si>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</si>
  <si>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</si>
  <si>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</si>
  <si>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</si>
  <si>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</si>
  <si>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</si>
  <si>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</si>
  <si>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</si>
  <si>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</si>
  <si>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</si>
  <si>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</si>
  <si>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</si>
  <si>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</si>
  <si>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</si>
  <si>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</si>
  <si>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</si>
  <si>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</si>
  <si>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</si>
  <si>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</si>
  <si>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</si>
  <si>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</si>
  <si>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</si>
  <si>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</si>
  <si>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</si>
  <si>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</si>
  <si>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</si>
  <si>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</si>
  <si>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</si>
  <si>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</si>
  <si>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</si>
  <si>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</si>
  <si>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</si>
  <si>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</si>
  <si>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</si>
  <si>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</si>
  <si>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</si>
  <si>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</si>
  <si>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</si>
  <si>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</si>
  <si>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</si>
  <si>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</si>
  <si>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</si>
  <si>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</si>
  <si>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</si>
  <si>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</si>
  <si>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</si>
  <si>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</si>
  <si>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</si>
  <si>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</si>
  <si>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</si>
  <si>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</si>
  <si>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</si>
  <si>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</si>
  <si>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</si>
  <si>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</si>
  <si>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</si>
  <si>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</si>
  <si>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</si>
  <si>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</si>
  <si>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</si>
  <si>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</si>
  <si>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</si>
  <si>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</si>
  <si>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</si>
  <si>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</si>
  <si>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</si>
  <si>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</si>
  <si>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</si>
  <si>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</si>
  <si>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</si>
  <si>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</si>
  <si>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</si>
  <si>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</si>
  <si>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</si>
  <si>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</si>
  <si>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</si>
  <si>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</si>
  <si>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</si>
  <si>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</si>
  <si>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</si>
  <si>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</si>
  <si>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</si>
  <si>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</si>
  <si>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</si>
  <si>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</si>
  <si>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</si>
  <si>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</si>
  <si>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</si>
  <si>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</si>
  <si>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</si>
  <si>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</si>
  <si>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</si>
  <si>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</si>
  <si>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</si>
  <si>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</si>
  <si>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</si>
  <si>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</si>
  <si>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</si>
  <si>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</si>
  <si>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</si>
  <si>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</si>
  <si>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</si>
  <si>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</si>
  <si>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</si>
  <si>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</si>
  <si>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</si>
  <si>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</si>
  <si>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</si>
  <si>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</si>
  <si>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</si>
  <si>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</si>
  <si>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</si>
  <si>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</si>
  <si>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</si>
  <si>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</si>
  <si>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</si>
  <si>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</si>
  <si>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</si>
  <si>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</si>
  <si>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</si>
  <si>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</si>
  <si>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</si>
  <si>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</si>
  <si>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</si>
  <si>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</si>
  <si>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</si>
  <si>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</si>
  <si>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</si>
  <si>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</si>
  <si>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</si>
  <si>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</si>
  <si>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</si>
  <si>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</si>
  <si>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</si>
  <si>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</si>
  <si>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</si>
  <si>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</si>
  <si>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</si>
  <si>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</si>
  <si>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</si>
  <si>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</si>
  <si>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</si>
  <si>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</si>
  <si>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</si>
  <si>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</si>
  <si>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</si>
  <si>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Enero </t>
  </si>
  <si>
    <t xml:space="preserve"> Enero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</si>
  <si>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</si>
  <si>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</si>
  <si>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</si>
  <si>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</si>
  <si>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</si>
  <si>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</si>
  <si>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</si>
  <si>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Enero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</si>
  <si>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</si>
  <si>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</si>
  <si>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</si>
  <si>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</si>
  <si>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</si>
  <si>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</si>
  <si>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</si>
  <si>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</si>
  <si>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21/8/2025</t>
  </si>
  <si>
    <t>Pasaia</t>
  </si>
  <si>
    <t>Maquinaria, aparatos, herramientas y repuestos</t>
  </si>
  <si>
    <t>Baleares</t>
  </si>
  <si>
    <t xml:space="preserve">Enero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</si>
  <si>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</si>
  <si>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</si>
  <si>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</si>
  <si>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</si>
  <si>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</si>
  <si>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</si>
  <si>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</si>
  <si>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</si>
  <si>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20/08/2025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</si>
  <si>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</si>
  <si>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</si>
  <si>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</si>
  <si>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</si>
  <si>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</si>
  <si>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</si>
  <si>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</si>
  <si>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</si>
  <si>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</si>
  <si>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No incluye tránsito, ni taras ni transbordo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</si>
  <si>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</si>
  <si>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</si>
  <si>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</si>
  <si>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</si>
  <si>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20/8/2025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</si>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</sst>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E937EA11-3F0E-4837-82AD-D614C6D2F013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780340.89399999997</c:v>
                </c:pt>
                <c:pt idx="1">
                  <c:v>210344</c:v>
                </c:pt>
                <c:pt idx="2">
                  <c:v>356628.13699999999</c:v>
                </c:pt>
                <c:pt idx="3">
                  <c:v>370650.87800000003</c:v>
                </c:pt>
                <c:pt idx="4">
                  <c:v>8171990.0489999996</c:v>
                </c:pt>
                <c:pt idx="5">
                  <c:v>479173.41600000003</c:v>
                </c:pt>
                <c:pt idx="6">
                  <c:v>1242594.0330000001</c:v>
                </c:pt>
                <c:pt idx="7">
                  <c:v>4799648.4479999999</c:v>
                </c:pt>
                <c:pt idx="8">
                  <c:v>2388449</c:v>
                </c:pt>
                <c:pt idx="9">
                  <c:v>3156461.6510000001</c:v>
                </c:pt>
                <c:pt idx="10">
                  <c:v>1473236.83</c:v>
                </c:pt>
                <c:pt idx="11">
                  <c:v>148028</c:v>
                </c:pt>
                <c:pt idx="12">
                  <c:v>407584.25099999999</c:v>
                </c:pt>
                <c:pt idx="13">
                  <c:v>1342947.683</c:v>
                </c:pt>
                <c:pt idx="14">
                  <c:v>2574636.878</c:v>
                </c:pt>
                <c:pt idx="15">
                  <c:v>3128000.59</c:v>
                </c:pt>
                <c:pt idx="16">
                  <c:v>402004.58899999998</c:v>
                </c:pt>
                <c:pt idx="17">
                  <c:v>182895.15400000001</c:v>
                </c:pt>
                <c:pt idx="18">
                  <c:v>44279</c:v>
                </c:pt>
                <c:pt idx="19">
                  <c:v>209594.375</c:v>
                </c:pt>
                <c:pt idx="20">
                  <c:v>210552.973</c:v>
                </c:pt>
                <c:pt idx="21">
                  <c:v>1278734.5630000001</c:v>
                </c:pt>
                <c:pt idx="22">
                  <c:v>416840.43599999999</c:v>
                </c:pt>
                <c:pt idx="23">
                  <c:v>300661</c:v>
                </c:pt>
                <c:pt idx="24">
                  <c:v>2337170.7740000002</c:v>
                </c:pt>
                <c:pt idx="25">
                  <c:v>6134259.6809999999</c:v>
                </c:pt>
                <c:pt idx="26">
                  <c:v>329774.75400000002</c:v>
                </c:pt>
                <c:pt idx="27">
                  <c:v>91205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1159413.912</c:v>
                </c:pt>
                <c:pt idx="1">
                  <c:v>205184.489</c:v>
                </c:pt>
                <c:pt idx="2">
                  <c:v>390300.505</c:v>
                </c:pt>
                <c:pt idx="3">
                  <c:v>383150.14600000001</c:v>
                </c:pt>
                <c:pt idx="4">
                  <c:v>9054063.5370000005</c:v>
                </c:pt>
                <c:pt idx="5">
                  <c:v>406987.62900000002</c:v>
                </c:pt>
                <c:pt idx="6">
                  <c:v>1113748.737</c:v>
                </c:pt>
                <c:pt idx="7">
                  <c:v>5048759.2080000006</c:v>
                </c:pt>
                <c:pt idx="8">
                  <c:v>2993746</c:v>
                </c:pt>
                <c:pt idx="9">
                  <c:v>3086965.3640000001</c:v>
                </c:pt>
                <c:pt idx="10">
                  <c:v>1052164.338</c:v>
                </c:pt>
                <c:pt idx="11">
                  <c:v>177268</c:v>
                </c:pt>
                <c:pt idx="12">
                  <c:v>619447.84</c:v>
                </c:pt>
                <c:pt idx="13">
                  <c:v>1333997.575</c:v>
                </c:pt>
                <c:pt idx="14">
                  <c:v>3012889.281</c:v>
                </c:pt>
                <c:pt idx="15">
                  <c:v>2672260.8590000002</c:v>
                </c:pt>
                <c:pt idx="16">
                  <c:v>305480.46299999999</c:v>
                </c:pt>
                <c:pt idx="17">
                  <c:v>302794.46299999999</c:v>
                </c:pt>
                <c:pt idx="18">
                  <c:v>42357</c:v>
                </c:pt>
                <c:pt idx="19">
                  <c:v>262891.63199999998</c:v>
                </c:pt>
                <c:pt idx="20">
                  <c:v>253860.25</c:v>
                </c:pt>
                <c:pt idx="21">
                  <c:v>1166776.3200000001</c:v>
                </c:pt>
                <c:pt idx="22">
                  <c:v>689918.74699999997</c:v>
                </c:pt>
                <c:pt idx="23">
                  <c:v>393658</c:v>
                </c:pt>
                <c:pt idx="24">
                  <c:v>3090434.2009999999</c:v>
                </c:pt>
                <c:pt idx="25">
                  <c:v>6158300.2369999997</c:v>
                </c:pt>
                <c:pt idx="26">
                  <c:v>355890.37099999998</c:v>
                </c:pt>
                <c:pt idx="27">
                  <c:v>99612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42838"/>
        <c:axId val="25663750"/>
      </c:barChart>
      <c:catAx>
        <c:axId val="380428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63750"/>
        <c:crosses val="autoZero"/>
        <c:auto val="1"/>
        <c:lblAlgn val="ctr"/>
        <c:lblOffset val="100"/>
        <c:noMultiLvlLbl val="0"/>
      </c:catAx>
      <c:valAx>
        <c:axId val="256637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042838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281246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350154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720598"/>
        <c:axId val="41071875"/>
      </c:barChart>
      <c:catAx>
        <c:axId val="557205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71875"/>
        <c:crosses val="autoZero"/>
        <c:auto val="1"/>
        <c:lblAlgn val="ctr"/>
        <c:lblOffset val="100"/>
        <c:noMultiLvlLbl val="0"/>
      </c:catAx>
      <c:valAx>
        <c:axId val="410718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205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86396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4961083</c:v>
                </c:pt>
                <c:pt idx="5">
                  <c:v>48455</c:v>
                </c:pt>
                <c:pt idx="6">
                  <c:v>1123</c:v>
                </c:pt>
                <c:pt idx="7">
                  <c:v>1584902</c:v>
                </c:pt>
                <c:pt idx="8">
                  <c:v>3998</c:v>
                </c:pt>
                <c:pt idx="9">
                  <c:v>2277</c:v>
                </c:pt>
                <c:pt idx="10">
                  <c:v>285</c:v>
                </c:pt>
                <c:pt idx="11">
                  <c:v>0</c:v>
                </c:pt>
                <c:pt idx="12">
                  <c:v>26570</c:v>
                </c:pt>
                <c:pt idx="13">
                  <c:v>8260</c:v>
                </c:pt>
                <c:pt idx="14">
                  <c:v>123307</c:v>
                </c:pt>
                <c:pt idx="15">
                  <c:v>1604091</c:v>
                </c:pt>
                <c:pt idx="16">
                  <c:v>242938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1636</c:v>
                </c:pt>
                <c:pt idx="21">
                  <c:v>74780</c:v>
                </c:pt>
                <c:pt idx="22">
                  <c:v>24001</c:v>
                </c:pt>
                <c:pt idx="23">
                  <c:v>0</c:v>
                </c:pt>
                <c:pt idx="24">
                  <c:v>20274</c:v>
                </c:pt>
                <c:pt idx="25">
                  <c:v>2397925</c:v>
                </c:pt>
                <c:pt idx="26">
                  <c:v>31294</c:v>
                </c:pt>
                <c:pt idx="27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41024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5407831</c:v>
                </c:pt>
                <c:pt idx="5">
                  <c:v>31744</c:v>
                </c:pt>
                <c:pt idx="6">
                  <c:v>720</c:v>
                </c:pt>
                <c:pt idx="7">
                  <c:v>2035022</c:v>
                </c:pt>
                <c:pt idx="8">
                  <c:v>4973</c:v>
                </c:pt>
                <c:pt idx="9">
                  <c:v>74172</c:v>
                </c:pt>
                <c:pt idx="10">
                  <c:v>103</c:v>
                </c:pt>
                <c:pt idx="11">
                  <c:v>0</c:v>
                </c:pt>
                <c:pt idx="12">
                  <c:v>132715</c:v>
                </c:pt>
                <c:pt idx="13">
                  <c:v>230107</c:v>
                </c:pt>
                <c:pt idx="14">
                  <c:v>152787</c:v>
                </c:pt>
                <c:pt idx="15">
                  <c:v>1169280</c:v>
                </c:pt>
                <c:pt idx="16">
                  <c:v>10354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942</c:v>
                </c:pt>
                <c:pt idx="21">
                  <c:v>53688</c:v>
                </c:pt>
                <c:pt idx="22">
                  <c:v>17082</c:v>
                </c:pt>
                <c:pt idx="23">
                  <c:v>0</c:v>
                </c:pt>
                <c:pt idx="24">
                  <c:v>34705</c:v>
                </c:pt>
                <c:pt idx="25">
                  <c:v>2758801</c:v>
                </c:pt>
                <c:pt idx="26">
                  <c:v>21243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456903"/>
        <c:axId val="30019619"/>
      </c:barChart>
      <c:catAx>
        <c:axId val="454569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019619"/>
        <c:crosses val="autoZero"/>
        <c:auto val="1"/>
        <c:lblAlgn val="ctr"/>
        <c:lblOffset val="100"/>
        <c:noMultiLvlLbl val="0"/>
      </c:catAx>
      <c:valAx>
        <c:axId val="300196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569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3804682</c:v>
                </c:pt>
                <c:pt idx="5">
                  <c:v>16749</c:v>
                </c:pt>
                <c:pt idx="6">
                  <c:v>5</c:v>
                </c:pt>
                <c:pt idx="7">
                  <c:v>1324539</c:v>
                </c:pt>
                <c:pt idx="8">
                  <c:v>3998</c:v>
                </c:pt>
                <c:pt idx="9">
                  <c:v>1445</c:v>
                </c:pt>
                <c:pt idx="10">
                  <c:v>285</c:v>
                </c:pt>
                <c:pt idx="11">
                  <c:v>0</c:v>
                </c:pt>
                <c:pt idx="12">
                  <c:v>306</c:v>
                </c:pt>
                <c:pt idx="13">
                  <c:v>49</c:v>
                </c:pt>
                <c:pt idx="14">
                  <c:v>10306</c:v>
                </c:pt>
                <c:pt idx="15">
                  <c:v>1112140</c:v>
                </c:pt>
                <c:pt idx="16">
                  <c:v>234359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71549</c:v>
                </c:pt>
                <c:pt idx="22">
                  <c:v>23548</c:v>
                </c:pt>
                <c:pt idx="23">
                  <c:v>0</c:v>
                </c:pt>
                <c:pt idx="24">
                  <c:v>0</c:v>
                </c:pt>
                <c:pt idx="25">
                  <c:v>2351250</c:v>
                </c:pt>
                <c:pt idx="26">
                  <c:v>21298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3989965</c:v>
                </c:pt>
                <c:pt idx="5">
                  <c:v>15917</c:v>
                </c:pt>
                <c:pt idx="6">
                  <c:v>0</c:v>
                </c:pt>
                <c:pt idx="7">
                  <c:v>1705021</c:v>
                </c:pt>
                <c:pt idx="8">
                  <c:v>4973</c:v>
                </c:pt>
                <c:pt idx="9">
                  <c:v>0</c:v>
                </c:pt>
                <c:pt idx="10">
                  <c:v>103</c:v>
                </c:pt>
                <c:pt idx="11">
                  <c:v>0</c:v>
                </c:pt>
                <c:pt idx="12">
                  <c:v>209</c:v>
                </c:pt>
                <c:pt idx="13">
                  <c:v>8</c:v>
                </c:pt>
                <c:pt idx="14">
                  <c:v>10261</c:v>
                </c:pt>
                <c:pt idx="15">
                  <c:v>892237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46394</c:v>
                </c:pt>
                <c:pt idx="22">
                  <c:v>15623</c:v>
                </c:pt>
                <c:pt idx="23">
                  <c:v>0</c:v>
                </c:pt>
                <c:pt idx="24">
                  <c:v>0</c:v>
                </c:pt>
                <c:pt idx="25">
                  <c:v>2736747</c:v>
                </c:pt>
                <c:pt idx="26">
                  <c:v>8651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138506"/>
        <c:axId val="22143664"/>
      </c:barChart>
      <c:catAx>
        <c:axId val="591385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43664"/>
        <c:crosses val="autoZero"/>
        <c:auto val="1"/>
        <c:lblAlgn val="ctr"/>
        <c:lblOffset val="100"/>
        <c:noMultiLvlLbl val="0"/>
      </c:catAx>
      <c:valAx>
        <c:axId val="221436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385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4382</c:v>
                </c:pt>
                <c:pt idx="2">
                  <c:v>86690</c:v>
                </c:pt>
                <c:pt idx="3">
                  <c:v>0</c:v>
                </c:pt>
                <c:pt idx="4">
                  <c:v>1114227</c:v>
                </c:pt>
                <c:pt idx="5">
                  <c:v>85216</c:v>
                </c:pt>
                <c:pt idx="6">
                  <c:v>1058716</c:v>
                </c:pt>
                <c:pt idx="7">
                  <c:v>826313</c:v>
                </c:pt>
                <c:pt idx="8">
                  <c:v>89132</c:v>
                </c:pt>
                <c:pt idx="9">
                  <c:v>0</c:v>
                </c:pt>
                <c:pt idx="10">
                  <c:v>0</c:v>
                </c:pt>
                <c:pt idx="11">
                  <c:v>50251</c:v>
                </c:pt>
                <c:pt idx="12">
                  <c:v>3187</c:v>
                </c:pt>
                <c:pt idx="13">
                  <c:v>0</c:v>
                </c:pt>
                <c:pt idx="14">
                  <c:v>44972</c:v>
                </c:pt>
                <c:pt idx="15">
                  <c:v>487236</c:v>
                </c:pt>
                <c:pt idx="16">
                  <c:v>35575</c:v>
                </c:pt>
                <c:pt idx="17">
                  <c:v>0</c:v>
                </c:pt>
                <c:pt idx="18">
                  <c:v>39701</c:v>
                </c:pt>
                <c:pt idx="19">
                  <c:v>56869</c:v>
                </c:pt>
                <c:pt idx="20">
                  <c:v>34473</c:v>
                </c:pt>
                <c:pt idx="21">
                  <c:v>439885</c:v>
                </c:pt>
                <c:pt idx="22">
                  <c:v>123602</c:v>
                </c:pt>
                <c:pt idx="23">
                  <c:v>14429</c:v>
                </c:pt>
                <c:pt idx="24">
                  <c:v>28973</c:v>
                </c:pt>
                <c:pt idx="25">
                  <c:v>1025942</c:v>
                </c:pt>
                <c:pt idx="26">
                  <c:v>79942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6210</c:v>
                </c:pt>
                <c:pt idx="2">
                  <c:v>60781</c:v>
                </c:pt>
                <c:pt idx="3">
                  <c:v>0</c:v>
                </c:pt>
                <c:pt idx="4">
                  <c:v>1054068</c:v>
                </c:pt>
                <c:pt idx="5">
                  <c:v>68593</c:v>
                </c:pt>
                <c:pt idx="6">
                  <c:v>971240</c:v>
                </c:pt>
                <c:pt idx="7">
                  <c:v>842985</c:v>
                </c:pt>
                <c:pt idx="8">
                  <c:v>46098</c:v>
                </c:pt>
                <c:pt idx="9">
                  <c:v>0</c:v>
                </c:pt>
                <c:pt idx="10">
                  <c:v>6149</c:v>
                </c:pt>
                <c:pt idx="11">
                  <c:v>46545</c:v>
                </c:pt>
                <c:pt idx="12">
                  <c:v>1135</c:v>
                </c:pt>
                <c:pt idx="13">
                  <c:v>0</c:v>
                </c:pt>
                <c:pt idx="14">
                  <c:v>58406</c:v>
                </c:pt>
                <c:pt idx="15">
                  <c:v>420046</c:v>
                </c:pt>
                <c:pt idx="16">
                  <c:v>62165</c:v>
                </c:pt>
                <c:pt idx="17">
                  <c:v>0</c:v>
                </c:pt>
                <c:pt idx="18">
                  <c:v>36026</c:v>
                </c:pt>
                <c:pt idx="19">
                  <c:v>43246</c:v>
                </c:pt>
                <c:pt idx="20">
                  <c:v>46489</c:v>
                </c:pt>
                <c:pt idx="21">
                  <c:v>439319</c:v>
                </c:pt>
                <c:pt idx="22">
                  <c:v>203581</c:v>
                </c:pt>
                <c:pt idx="23">
                  <c:v>14923</c:v>
                </c:pt>
                <c:pt idx="24">
                  <c:v>37469</c:v>
                </c:pt>
                <c:pt idx="25">
                  <c:v>1056792</c:v>
                </c:pt>
                <c:pt idx="26">
                  <c:v>130578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940554"/>
        <c:axId val="41761568"/>
      </c:barChart>
      <c:catAx>
        <c:axId val="419405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61568"/>
        <c:crosses val="autoZero"/>
        <c:auto val="1"/>
        <c:lblAlgn val="ctr"/>
        <c:lblOffset val="100"/>
        <c:noMultiLvlLbl val="0"/>
      </c:catAx>
      <c:valAx>
        <c:axId val="417615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405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42</c:v>
                </c:pt>
                <c:pt idx="2">
                  <c:v>4507</c:v>
                </c:pt>
                <c:pt idx="3">
                  <c:v>0</c:v>
                </c:pt>
                <c:pt idx="4">
                  <c:v>45854</c:v>
                </c:pt>
                <c:pt idx="5">
                  <c:v>2948</c:v>
                </c:pt>
                <c:pt idx="6">
                  <c:v>48401</c:v>
                </c:pt>
                <c:pt idx="7">
                  <c:v>29669</c:v>
                </c:pt>
                <c:pt idx="8">
                  <c:v>3337</c:v>
                </c:pt>
                <c:pt idx="9">
                  <c:v>0</c:v>
                </c:pt>
                <c:pt idx="10">
                  <c:v>0</c:v>
                </c:pt>
                <c:pt idx="11">
                  <c:v>2740</c:v>
                </c:pt>
                <c:pt idx="12">
                  <c:v>0</c:v>
                </c:pt>
                <c:pt idx="13">
                  <c:v>0</c:v>
                </c:pt>
                <c:pt idx="14">
                  <c:v>2246</c:v>
                </c:pt>
                <c:pt idx="15">
                  <c:v>29329</c:v>
                </c:pt>
                <c:pt idx="16">
                  <c:v>2036</c:v>
                </c:pt>
                <c:pt idx="17">
                  <c:v>0</c:v>
                </c:pt>
                <c:pt idx="18">
                  <c:v>2506</c:v>
                </c:pt>
                <c:pt idx="19">
                  <c:v>2240</c:v>
                </c:pt>
                <c:pt idx="20">
                  <c:v>262</c:v>
                </c:pt>
                <c:pt idx="21">
                  <c:v>25474</c:v>
                </c:pt>
                <c:pt idx="22">
                  <c:v>3047</c:v>
                </c:pt>
                <c:pt idx="23">
                  <c:v>727</c:v>
                </c:pt>
                <c:pt idx="24">
                  <c:v>0</c:v>
                </c:pt>
                <c:pt idx="25">
                  <c:v>38595</c:v>
                </c:pt>
                <c:pt idx="26">
                  <c:v>1304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3102</c:v>
                </c:pt>
                <c:pt idx="3">
                  <c:v>0</c:v>
                </c:pt>
                <c:pt idx="4">
                  <c:v>43635</c:v>
                </c:pt>
                <c:pt idx="5">
                  <c:v>2237</c:v>
                </c:pt>
                <c:pt idx="6">
                  <c:v>45193</c:v>
                </c:pt>
                <c:pt idx="7">
                  <c:v>30213</c:v>
                </c:pt>
                <c:pt idx="8">
                  <c:v>1509</c:v>
                </c:pt>
                <c:pt idx="9">
                  <c:v>0</c:v>
                </c:pt>
                <c:pt idx="10">
                  <c:v>0</c:v>
                </c:pt>
                <c:pt idx="11">
                  <c:v>2676</c:v>
                </c:pt>
                <c:pt idx="12">
                  <c:v>2</c:v>
                </c:pt>
                <c:pt idx="13">
                  <c:v>0</c:v>
                </c:pt>
                <c:pt idx="14">
                  <c:v>2920</c:v>
                </c:pt>
                <c:pt idx="15">
                  <c:v>28460</c:v>
                </c:pt>
                <c:pt idx="16">
                  <c:v>3284</c:v>
                </c:pt>
                <c:pt idx="17">
                  <c:v>0</c:v>
                </c:pt>
                <c:pt idx="18">
                  <c:v>2331</c:v>
                </c:pt>
                <c:pt idx="19">
                  <c:v>1760</c:v>
                </c:pt>
                <c:pt idx="20">
                  <c:v>280</c:v>
                </c:pt>
                <c:pt idx="21">
                  <c:v>26276</c:v>
                </c:pt>
                <c:pt idx="22">
                  <c:v>5661</c:v>
                </c:pt>
                <c:pt idx="23">
                  <c:v>676</c:v>
                </c:pt>
                <c:pt idx="24">
                  <c:v>0</c:v>
                </c:pt>
                <c:pt idx="25">
                  <c:v>38455</c:v>
                </c:pt>
                <c:pt idx="26">
                  <c:v>1824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834326"/>
        <c:axId val="61156257"/>
      </c:barChart>
      <c:catAx>
        <c:axId val="578343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56257"/>
        <c:crosses val="autoZero"/>
        <c:auto val="1"/>
        <c:lblAlgn val="ctr"/>
        <c:lblOffset val="100"/>
        <c:noMultiLvlLbl val="0"/>
      </c:catAx>
      <c:valAx>
        <c:axId val="611562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343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15695.25</c:v>
                </c:pt>
                <c:pt idx="2">
                  <c:v>1880</c:v>
                </c:pt>
                <c:pt idx="3">
                  <c:v>0</c:v>
                </c:pt>
                <c:pt idx="4">
                  <c:v>356403</c:v>
                </c:pt>
                <c:pt idx="5">
                  <c:v>17793</c:v>
                </c:pt>
                <c:pt idx="6">
                  <c:v>6206</c:v>
                </c:pt>
                <c:pt idx="7">
                  <c:v>292201.5</c:v>
                </c:pt>
                <c:pt idx="8">
                  <c:v>30523</c:v>
                </c:pt>
                <c:pt idx="9">
                  <c:v>4203</c:v>
                </c:pt>
                <c:pt idx="10">
                  <c:v>7314.5</c:v>
                </c:pt>
                <c:pt idx="11">
                  <c:v>486</c:v>
                </c:pt>
                <c:pt idx="12">
                  <c:v>825.75</c:v>
                </c:pt>
                <c:pt idx="13">
                  <c:v>5669</c:v>
                </c:pt>
                <c:pt idx="14">
                  <c:v>8384</c:v>
                </c:pt>
                <c:pt idx="15">
                  <c:v>134823</c:v>
                </c:pt>
                <c:pt idx="16">
                  <c:v>22376.75</c:v>
                </c:pt>
                <c:pt idx="17">
                  <c:v>3462.75</c:v>
                </c:pt>
                <c:pt idx="18">
                  <c:v>482</c:v>
                </c:pt>
                <c:pt idx="19">
                  <c:v>4</c:v>
                </c:pt>
                <c:pt idx="20">
                  <c:v>0</c:v>
                </c:pt>
                <c:pt idx="21">
                  <c:v>41611</c:v>
                </c:pt>
                <c:pt idx="22">
                  <c:v>11385</c:v>
                </c:pt>
                <c:pt idx="23">
                  <c:v>12377</c:v>
                </c:pt>
                <c:pt idx="24">
                  <c:v>835</c:v>
                </c:pt>
                <c:pt idx="25">
                  <c:v>417442</c:v>
                </c:pt>
                <c:pt idx="26">
                  <c:v>18553</c:v>
                </c:pt>
                <c:pt idx="27">
                  <c:v>2579.75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10634.75</c:v>
                </c:pt>
                <c:pt idx="2">
                  <c:v>1116.75</c:v>
                </c:pt>
                <c:pt idx="3">
                  <c:v>0</c:v>
                </c:pt>
                <c:pt idx="4">
                  <c:v>372092</c:v>
                </c:pt>
                <c:pt idx="5">
                  <c:v>16301.75</c:v>
                </c:pt>
                <c:pt idx="6">
                  <c:v>6047</c:v>
                </c:pt>
                <c:pt idx="7">
                  <c:v>295727.75</c:v>
                </c:pt>
                <c:pt idx="8">
                  <c:v>36923</c:v>
                </c:pt>
                <c:pt idx="9">
                  <c:v>2789</c:v>
                </c:pt>
                <c:pt idx="10">
                  <c:v>4827.25</c:v>
                </c:pt>
                <c:pt idx="11">
                  <c:v>487</c:v>
                </c:pt>
                <c:pt idx="12">
                  <c:v>1053</c:v>
                </c:pt>
                <c:pt idx="13">
                  <c:v>5190</c:v>
                </c:pt>
                <c:pt idx="14">
                  <c:v>7990.5</c:v>
                </c:pt>
                <c:pt idx="15">
                  <c:v>109692</c:v>
                </c:pt>
                <c:pt idx="16">
                  <c:v>1815</c:v>
                </c:pt>
                <c:pt idx="17">
                  <c:v>3236.75</c:v>
                </c:pt>
                <c:pt idx="18">
                  <c:v>501.5</c:v>
                </c:pt>
                <c:pt idx="19">
                  <c:v>27.5</c:v>
                </c:pt>
                <c:pt idx="20">
                  <c:v>0</c:v>
                </c:pt>
                <c:pt idx="21">
                  <c:v>37311</c:v>
                </c:pt>
                <c:pt idx="22">
                  <c:v>9155.75</c:v>
                </c:pt>
                <c:pt idx="23">
                  <c:v>12511.75</c:v>
                </c:pt>
                <c:pt idx="24">
                  <c:v>1068</c:v>
                </c:pt>
                <c:pt idx="25">
                  <c:v>391482</c:v>
                </c:pt>
                <c:pt idx="26">
                  <c:v>17638</c:v>
                </c:pt>
                <c:pt idx="27">
                  <c:v>2806.5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404773"/>
        <c:axId val="47472282"/>
      </c:barChart>
      <c:catAx>
        <c:axId val="604047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72282"/>
        <c:crosses val="autoZero"/>
        <c:auto val="1"/>
        <c:lblAlgn val="ctr"/>
        <c:lblOffset val="100"/>
        <c:noMultiLvlLbl val="0"/>
      </c:catAx>
      <c:valAx>
        <c:axId val="474722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4047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7</c:v>
                </c:pt>
                <c:pt idx="3">
                  <c:v>0</c:v>
                </c:pt>
                <c:pt idx="4">
                  <c:v>307641</c:v>
                </c:pt>
                <c:pt idx="5">
                  <c:v>1497.75</c:v>
                </c:pt>
                <c:pt idx="6">
                  <c:v>2</c:v>
                </c:pt>
                <c:pt idx="7">
                  <c:v>122502.5</c:v>
                </c:pt>
                <c:pt idx="8">
                  <c:v>389</c:v>
                </c:pt>
                <c:pt idx="9">
                  <c:v>202</c:v>
                </c:pt>
                <c:pt idx="10">
                  <c:v>20</c:v>
                </c:pt>
                <c:pt idx="11">
                  <c:v>0</c:v>
                </c:pt>
                <c:pt idx="12">
                  <c:v>48.5</c:v>
                </c:pt>
                <c:pt idx="13">
                  <c:v>2</c:v>
                </c:pt>
                <c:pt idx="14">
                  <c:v>838</c:v>
                </c:pt>
                <c:pt idx="15">
                  <c:v>87312</c:v>
                </c:pt>
                <c:pt idx="16">
                  <c:v>20235.25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4778</c:v>
                </c:pt>
                <c:pt idx="22">
                  <c:v>1826</c:v>
                </c:pt>
                <c:pt idx="23">
                  <c:v>0</c:v>
                </c:pt>
                <c:pt idx="24">
                  <c:v>0</c:v>
                </c:pt>
                <c:pt idx="25">
                  <c:v>190038</c:v>
                </c:pt>
                <c:pt idx="26">
                  <c:v>1445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38</c:v>
                </c:pt>
                <c:pt idx="2">
                  <c:v>0</c:v>
                </c:pt>
                <c:pt idx="3">
                  <c:v>0</c:v>
                </c:pt>
                <c:pt idx="4">
                  <c:v>314859</c:v>
                </c:pt>
                <c:pt idx="5">
                  <c:v>1619</c:v>
                </c:pt>
                <c:pt idx="6">
                  <c:v>0</c:v>
                </c:pt>
                <c:pt idx="7">
                  <c:v>142361</c:v>
                </c:pt>
                <c:pt idx="8">
                  <c:v>394.75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30.75</c:v>
                </c:pt>
                <c:pt idx="13">
                  <c:v>4</c:v>
                </c:pt>
                <c:pt idx="14">
                  <c:v>806</c:v>
                </c:pt>
                <c:pt idx="15">
                  <c:v>63093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2220</c:v>
                </c:pt>
                <c:pt idx="22">
                  <c:v>1476.25</c:v>
                </c:pt>
                <c:pt idx="23">
                  <c:v>0</c:v>
                </c:pt>
                <c:pt idx="24">
                  <c:v>0</c:v>
                </c:pt>
                <c:pt idx="25">
                  <c:v>215207</c:v>
                </c:pt>
                <c:pt idx="26">
                  <c:v>1154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830895"/>
        <c:axId val="59627419"/>
      </c:barChart>
      <c:catAx>
        <c:axId val="348308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27419"/>
        <c:crosses val="autoZero"/>
        <c:auto val="1"/>
        <c:lblAlgn val="ctr"/>
        <c:lblOffset val="100"/>
        <c:noMultiLvlLbl val="0"/>
      </c:catAx>
      <c:valAx>
        <c:axId val="596274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308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11820</c:v>
                </c:pt>
                <c:pt idx="2">
                  <c:v>340</c:v>
                </c:pt>
                <c:pt idx="3">
                  <c:v>0</c:v>
                </c:pt>
                <c:pt idx="4">
                  <c:v>0</c:v>
                </c:pt>
                <c:pt idx="5">
                  <c:v>14181.75</c:v>
                </c:pt>
                <c:pt idx="6">
                  <c:v>6188</c:v>
                </c:pt>
                <c:pt idx="7">
                  <c:v>16296.5</c:v>
                </c:pt>
                <c:pt idx="8">
                  <c:v>1463.75</c:v>
                </c:pt>
                <c:pt idx="9">
                  <c:v>890</c:v>
                </c:pt>
                <c:pt idx="10">
                  <c:v>201.5</c:v>
                </c:pt>
                <c:pt idx="11">
                  <c:v>470</c:v>
                </c:pt>
                <c:pt idx="12">
                  <c:v>161.25</c:v>
                </c:pt>
                <c:pt idx="13">
                  <c:v>1375</c:v>
                </c:pt>
                <c:pt idx="14">
                  <c:v>6691</c:v>
                </c:pt>
                <c:pt idx="15">
                  <c:v>41330</c:v>
                </c:pt>
                <c:pt idx="16">
                  <c:v>624.5</c:v>
                </c:pt>
                <c:pt idx="17">
                  <c:v>790</c:v>
                </c:pt>
                <c:pt idx="18">
                  <c:v>482</c:v>
                </c:pt>
                <c:pt idx="19">
                  <c:v>0</c:v>
                </c:pt>
                <c:pt idx="20">
                  <c:v>0</c:v>
                </c:pt>
                <c:pt idx="21">
                  <c:v>31745</c:v>
                </c:pt>
                <c:pt idx="22">
                  <c:v>1928.25</c:v>
                </c:pt>
                <c:pt idx="23">
                  <c:v>12219</c:v>
                </c:pt>
                <c:pt idx="24">
                  <c:v>0</c:v>
                </c:pt>
                <c:pt idx="25">
                  <c:v>15864</c:v>
                </c:pt>
                <c:pt idx="26">
                  <c:v>1148</c:v>
                </c:pt>
                <c:pt idx="27">
                  <c:v>2228.5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8683.5</c:v>
                </c:pt>
                <c:pt idx="2">
                  <c:v>457.75</c:v>
                </c:pt>
                <c:pt idx="3">
                  <c:v>0</c:v>
                </c:pt>
                <c:pt idx="4">
                  <c:v>0</c:v>
                </c:pt>
                <c:pt idx="5">
                  <c:v>12192.75</c:v>
                </c:pt>
                <c:pt idx="6">
                  <c:v>6047</c:v>
                </c:pt>
                <c:pt idx="7">
                  <c:v>16857.75</c:v>
                </c:pt>
                <c:pt idx="8">
                  <c:v>1259.5</c:v>
                </c:pt>
                <c:pt idx="9">
                  <c:v>586</c:v>
                </c:pt>
                <c:pt idx="10">
                  <c:v>408.5</c:v>
                </c:pt>
                <c:pt idx="11">
                  <c:v>469</c:v>
                </c:pt>
                <c:pt idx="12">
                  <c:v>173.5</c:v>
                </c:pt>
                <c:pt idx="13">
                  <c:v>460</c:v>
                </c:pt>
                <c:pt idx="14">
                  <c:v>6333.5</c:v>
                </c:pt>
                <c:pt idx="15">
                  <c:v>40269</c:v>
                </c:pt>
                <c:pt idx="16">
                  <c:v>671</c:v>
                </c:pt>
                <c:pt idx="17">
                  <c:v>200</c:v>
                </c:pt>
                <c:pt idx="18">
                  <c:v>501.5</c:v>
                </c:pt>
                <c:pt idx="19">
                  <c:v>0</c:v>
                </c:pt>
                <c:pt idx="20">
                  <c:v>0</c:v>
                </c:pt>
                <c:pt idx="21">
                  <c:v>31205</c:v>
                </c:pt>
                <c:pt idx="22">
                  <c:v>1761</c:v>
                </c:pt>
                <c:pt idx="23">
                  <c:v>12450.75</c:v>
                </c:pt>
                <c:pt idx="24">
                  <c:v>0</c:v>
                </c:pt>
                <c:pt idx="25">
                  <c:v>15643</c:v>
                </c:pt>
                <c:pt idx="26">
                  <c:v>1567</c:v>
                </c:pt>
                <c:pt idx="27">
                  <c:v>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109339"/>
        <c:axId val="4647477"/>
      </c:barChart>
      <c:catAx>
        <c:axId val="451093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7477"/>
        <c:crosses val="autoZero"/>
        <c:auto val="1"/>
        <c:lblAlgn val="ctr"/>
        <c:lblOffset val="100"/>
        <c:noMultiLvlLbl val="0"/>
      </c:catAx>
      <c:valAx>
        <c:axId val="46474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093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3345.25</c:v>
                </c:pt>
                <c:pt idx="2">
                  <c:v>1533</c:v>
                </c:pt>
                <c:pt idx="3">
                  <c:v>0</c:v>
                </c:pt>
                <c:pt idx="4">
                  <c:v>48762</c:v>
                </c:pt>
                <c:pt idx="5">
                  <c:v>2113.5</c:v>
                </c:pt>
                <c:pt idx="6">
                  <c:v>16</c:v>
                </c:pt>
                <c:pt idx="7">
                  <c:v>153402.5</c:v>
                </c:pt>
                <c:pt idx="8">
                  <c:v>28670.25</c:v>
                </c:pt>
                <c:pt idx="9">
                  <c:v>3111</c:v>
                </c:pt>
                <c:pt idx="10">
                  <c:v>7093</c:v>
                </c:pt>
                <c:pt idx="11">
                  <c:v>16</c:v>
                </c:pt>
                <c:pt idx="12">
                  <c:v>616</c:v>
                </c:pt>
                <c:pt idx="13">
                  <c:v>4292</c:v>
                </c:pt>
                <c:pt idx="14">
                  <c:v>855</c:v>
                </c:pt>
                <c:pt idx="15">
                  <c:v>6181</c:v>
                </c:pt>
                <c:pt idx="16">
                  <c:v>1517</c:v>
                </c:pt>
                <c:pt idx="17">
                  <c:v>2672.75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5088</c:v>
                </c:pt>
                <c:pt idx="22">
                  <c:v>7630.75</c:v>
                </c:pt>
                <c:pt idx="23">
                  <c:v>158</c:v>
                </c:pt>
                <c:pt idx="24">
                  <c:v>835</c:v>
                </c:pt>
                <c:pt idx="25">
                  <c:v>211540</c:v>
                </c:pt>
                <c:pt idx="26">
                  <c:v>15960</c:v>
                </c:pt>
                <c:pt idx="27">
                  <c:v>351.25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1913.25</c:v>
                </c:pt>
                <c:pt idx="2">
                  <c:v>659</c:v>
                </c:pt>
                <c:pt idx="3">
                  <c:v>0</c:v>
                </c:pt>
                <c:pt idx="4">
                  <c:v>57233</c:v>
                </c:pt>
                <c:pt idx="5">
                  <c:v>2490</c:v>
                </c:pt>
                <c:pt idx="6">
                  <c:v>0</c:v>
                </c:pt>
                <c:pt idx="7">
                  <c:v>136509</c:v>
                </c:pt>
                <c:pt idx="8">
                  <c:v>35268.75</c:v>
                </c:pt>
                <c:pt idx="9">
                  <c:v>2203</c:v>
                </c:pt>
                <c:pt idx="10">
                  <c:v>4408.75</c:v>
                </c:pt>
                <c:pt idx="11">
                  <c:v>18</c:v>
                </c:pt>
                <c:pt idx="12">
                  <c:v>848.75</c:v>
                </c:pt>
                <c:pt idx="13">
                  <c:v>4726</c:v>
                </c:pt>
                <c:pt idx="14">
                  <c:v>851</c:v>
                </c:pt>
                <c:pt idx="15">
                  <c:v>6330</c:v>
                </c:pt>
                <c:pt idx="16">
                  <c:v>1142</c:v>
                </c:pt>
                <c:pt idx="17">
                  <c:v>3036.75</c:v>
                </c:pt>
                <c:pt idx="18">
                  <c:v>0</c:v>
                </c:pt>
                <c:pt idx="19">
                  <c:v>27.5</c:v>
                </c:pt>
                <c:pt idx="20">
                  <c:v>0</c:v>
                </c:pt>
                <c:pt idx="21">
                  <c:v>3886</c:v>
                </c:pt>
                <c:pt idx="22">
                  <c:v>5918.5</c:v>
                </c:pt>
                <c:pt idx="23">
                  <c:v>61</c:v>
                </c:pt>
                <c:pt idx="24">
                  <c:v>1068</c:v>
                </c:pt>
                <c:pt idx="25">
                  <c:v>160632</c:v>
                </c:pt>
                <c:pt idx="26">
                  <c:v>14917</c:v>
                </c:pt>
                <c:pt idx="27">
                  <c:v>396.5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21513"/>
        <c:axId val="3235034"/>
      </c:barChart>
      <c:catAx>
        <c:axId val="37215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5034"/>
        <c:crosses val="autoZero"/>
        <c:auto val="1"/>
        <c:lblAlgn val="ctr"/>
        <c:lblOffset val="100"/>
        <c:noMultiLvlLbl val="0"/>
      </c:catAx>
      <c:valAx>
        <c:axId val="32350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15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81</c:v>
                </c:pt>
                <c:pt idx="1">
                  <c:v>64</c:v>
                </c:pt>
                <c:pt idx="2">
                  <c:v>110</c:v>
                </c:pt>
                <c:pt idx="3">
                  <c:v>59</c:v>
                </c:pt>
                <c:pt idx="4">
                  <c:v>2467</c:v>
                </c:pt>
                <c:pt idx="5">
                  <c:v>142</c:v>
                </c:pt>
                <c:pt idx="6">
                  <c:v>2982</c:v>
                </c:pt>
                <c:pt idx="7">
                  <c:v>553</c:v>
                </c:pt>
                <c:pt idx="8">
                  <c:v>189</c:v>
                </c:pt>
                <c:pt idx="9">
                  <c:v>168</c:v>
                </c:pt>
                <c:pt idx="10">
                  <c:v>100</c:v>
                </c:pt>
                <c:pt idx="11">
                  <c:v>870</c:v>
                </c:pt>
                <c:pt idx="12">
                  <c:v>54</c:v>
                </c:pt>
                <c:pt idx="13">
                  <c:v>86</c:v>
                </c:pt>
                <c:pt idx="14">
                  <c:v>167</c:v>
                </c:pt>
                <c:pt idx="15">
                  <c:v>1260</c:v>
                </c:pt>
                <c:pt idx="16">
                  <c:v>94</c:v>
                </c:pt>
                <c:pt idx="17">
                  <c:v>37</c:v>
                </c:pt>
                <c:pt idx="18">
                  <c:v>69</c:v>
                </c:pt>
                <c:pt idx="19">
                  <c:v>72</c:v>
                </c:pt>
                <c:pt idx="20">
                  <c:v>51</c:v>
                </c:pt>
                <c:pt idx="21">
                  <c:v>1503</c:v>
                </c:pt>
                <c:pt idx="22">
                  <c:v>103</c:v>
                </c:pt>
                <c:pt idx="23">
                  <c:v>56</c:v>
                </c:pt>
                <c:pt idx="24">
                  <c:v>175</c:v>
                </c:pt>
                <c:pt idx="25">
                  <c:v>578</c:v>
                </c:pt>
                <c:pt idx="26">
                  <c:v>124</c:v>
                </c:pt>
                <c:pt idx="2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82</c:v>
                </c:pt>
                <c:pt idx="1">
                  <c:v>54</c:v>
                </c:pt>
                <c:pt idx="2">
                  <c:v>134</c:v>
                </c:pt>
                <c:pt idx="3">
                  <c:v>56</c:v>
                </c:pt>
                <c:pt idx="4">
                  <c:v>2527</c:v>
                </c:pt>
                <c:pt idx="5">
                  <c:v>134</c:v>
                </c:pt>
                <c:pt idx="6">
                  <c:v>3068</c:v>
                </c:pt>
                <c:pt idx="7">
                  <c:v>642</c:v>
                </c:pt>
                <c:pt idx="8">
                  <c:v>197</c:v>
                </c:pt>
                <c:pt idx="9">
                  <c:v>158</c:v>
                </c:pt>
                <c:pt idx="10">
                  <c:v>95</c:v>
                </c:pt>
                <c:pt idx="11">
                  <c:v>861</c:v>
                </c:pt>
                <c:pt idx="12">
                  <c:v>55</c:v>
                </c:pt>
                <c:pt idx="13">
                  <c:v>91</c:v>
                </c:pt>
                <c:pt idx="14">
                  <c:v>205</c:v>
                </c:pt>
                <c:pt idx="15">
                  <c:v>1137</c:v>
                </c:pt>
                <c:pt idx="16">
                  <c:v>129</c:v>
                </c:pt>
                <c:pt idx="17">
                  <c:v>40</c:v>
                </c:pt>
                <c:pt idx="18">
                  <c:v>97</c:v>
                </c:pt>
                <c:pt idx="19">
                  <c:v>79</c:v>
                </c:pt>
                <c:pt idx="20">
                  <c:v>68</c:v>
                </c:pt>
                <c:pt idx="21">
                  <c:v>1406</c:v>
                </c:pt>
                <c:pt idx="22">
                  <c:v>122</c:v>
                </c:pt>
                <c:pt idx="23">
                  <c:v>76</c:v>
                </c:pt>
                <c:pt idx="24">
                  <c:v>202</c:v>
                </c:pt>
                <c:pt idx="25">
                  <c:v>618</c:v>
                </c:pt>
                <c:pt idx="26">
                  <c:v>156</c:v>
                </c:pt>
                <c:pt idx="2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924573"/>
        <c:axId val="46486110"/>
      </c:barChart>
      <c:catAx>
        <c:axId val="429245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86110"/>
        <c:crosses val="autoZero"/>
        <c:auto val="1"/>
        <c:lblAlgn val="ctr"/>
        <c:lblOffset val="100"/>
        <c:noMultiLvlLbl val="0"/>
      </c:catAx>
      <c:valAx>
        <c:axId val="464861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245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776737</c:v>
                </c:pt>
                <c:pt idx="1">
                  <c:v>209666</c:v>
                </c:pt>
                <c:pt idx="2">
                  <c:v>350523</c:v>
                </c:pt>
                <c:pt idx="3">
                  <c:v>366409</c:v>
                </c:pt>
                <c:pt idx="4">
                  <c:v>7635352</c:v>
                </c:pt>
                <c:pt idx="5">
                  <c:v>469793</c:v>
                </c:pt>
                <c:pt idx="6">
                  <c:v>1234685</c:v>
                </c:pt>
                <c:pt idx="7">
                  <c:v>4689901</c:v>
                </c:pt>
                <c:pt idx="8">
                  <c:v>2386800</c:v>
                </c:pt>
                <c:pt idx="9">
                  <c:v>3136445</c:v>
                </c:pt>
                <c:pt idx="10">
                  <c:v>1472105</c:v>
                </c:pt>
                <c:pt idx="11">
                  <c:v>96305</c:v>
                </c:pt>
                <c:pt idx="12">
                  <c:v>407068</c:v>
                </c:pt>
                <c:pt idx="13">
                  <c:v>1342837</c:v>
                </c:pt>
                <c:pt idx="14">
                  <c:v>2553971</c:v>
                </c:pt>
                <c:pt idx="15">
                  <c:v>2898211</c:v>
                </c:pt>
                <c:pt idx="16">
                  <c:v>398576</c:v>
                </c:pt>
                <c:pt idx="17">
                  <c:v>179277</c:v>
                </c:pt>
                <c:pt idx="18">
                  <c:v>44279</c:v>
                </c:pt>
                <c:pt idx="19">
                  <c:v>207702</c:v>
                </c:pt>
                <c:pt idx="20">
                  <c:v>206559</c:v>
                </c:pt>
                <c:pt idx="21">
                  <c:v>1214383</c:v>
                </c:pt>
                <c:pt idx="22">
                  <c:v>412473</c:v>
                </c:pt>
                <c:pt idx="23">
                  <c:v>298881</c:v>
                </c:pt>
                <c:pt idx="24">
                  <c:v>2327148</c:v>
                </c:pt>
                <c:pt idx="25">
                  <c:v>6092311</c:v>
                </c:pt>
                <c:pt idx="26">
                  <c:v>319765</c:v>
                </c:pt>
                <c:pt idx="27">
                  <c:v>90795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1155362</c:v>
                </c:pt>
                <c:pt idx="1">
                  <c:v>204239</c:v>
                </c:pt>
                <c:pt idx="2">
                  <c:v>383984</c:v>
                </c:pt>
                <c:pt idx="3">
                  <c:v>379755</c:v>
                </c:pt>
                <c:pt idx="4">
                  <c:v>8354876</c:v>
                </c:pt>
                <c:pt idx="5">
                  <c:v>398386</c:v>
                </c:pt>
                <c:pt idx="6">
                  <c:v>1107049</c:v>
                </c:pt>
                <c:pt idx="7">
                  <c:v>4935633</c:v>
                </c:pt>
                <c:pt idx="8">
                  <c:v>2984413</c:v>
                </c:pt>
                <c:pt idx="9">
                  <c:v>3075010</c:v>
                </c:pt>
                <c:pt idx="10">
                  <c:v>1049671</c:v>
                </c:pt>
                <c:pt idx="11">
                  <c:v>120214</c:v>
                </c:pt>
                <c:pt idx="12">
                  <c:v>618851</c:v>
                </c:pt>
                <c:pt idx="13">
                  <c:v>1328070</c:v>
                </c:pt>
                <c:pt idx="14">
                  <c:v>2987525</c:v>
                </c:pt>
                <c:pt idx="15">
                  <c:v>2423787</c:v>
                </c:pt>
                <c:pt idx="16">
                  <c:v>299777</c:v>
                </c:pt>
                <c:pt idx="17">
                  <c:v>301259</c:v>
                </c:pt>
                <c:pt idx="18">
                  <c:v>42234</c:v>
                </c:pt>
                <c:pt idx="19">
                  <c:v>260781</c:v>
                </c:pt>
                <c:pt idx="20">
                  <c:v>250353</c:v>
                </c:pt>
                <c:pt idx="21">
                  <c:v>1094816</c:v>
                </c:pt>
                <c:pt idx="22">
                  <c:v>684201</c:v>
                </c:pt>
                <c:pt idx="23">
                  <c:v>390838</c:v>
                </c:pt>
                <c:pt idx="24">
                  <c:v>3079921</c:v>
                </c:pt>
                <c:pt idx="25">
                  <c:v>6109312</c:v>
                </c:pt>
                <c:pt idx="26">
                  <c:v>343259</c:v>
                </c:pt>
                <c:pt idx="27">
                  <c:v>99104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669224"/>
        <c:axId val="7865891"/>
      </c:barChart>
      <c:catAx>
        <c:axId val="506692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65891"/>
        <c:crosses val="autoZero"/>
        <c:auto val="1"/>
        <c:lblAlgn val="ctr"/>
        <c:lblOffset val="100"/>
        <c:noMultiLvlLbl val="0"/>
      </c:catAx>
      <c:valAx>
        <c:axId val="78658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692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1209361</c:v>
                </c:pt>
                <c:pt idx="1">
                  <c:v>702046</c:v>
                </c:pt>
                <c:pt idx="2">
                  <c:v>2016323</c:v>
                </c:pt>
                <c:pt idx="3">
                  <c:v>469747</c:v>
                </c:pt>
                <c:pt idx="4">
                  <c:v>43900764</c:v>
                </c:pt>
                <c:pt idx="5">
                  <c:v>1878265</c:v>
                </c:pt>
                <c:pt idx="6">
                  <c:v>16795202</c:v>
                </c:pt>
                <c:pt idx="7">
                  <c:v>22236443</c:v>
                </c:pt>
                <c:pt idx="8">
                  <c:v>3527561</c:v>
                </c:pt>
                <c:pt idx="9">
                  <c:v>3916813</c:v>
                </c:pt>
                <c:pt idx="10">
                  <c:v>1633351</c:v>
                </c:pt>
                <c:pt idx="11">
                  <c:v>6302361</c:v>
                </c:pt>
                <c:pt idx="12">
                  <c:v>678852</c:v>
                </c:pt>
                <c:pt idx="13">
                  <c:v>1397922</c:v>
                </c:pt>
                <c:pt idx="14">
                  <c:v>3120910</c:v>
                </c:pt>
                <c:pt idx="15">
                  <c:v>32113990</c:v>
                </c:pt>
                <c:pt idx="16">
                  <c:v>4116828</c:v>
                </c:pt>
                <c:pt idx="17">
                  <c:v>279259</c:v>
                </c:pt>
                <c:pt idx="18">
                  <c:v>1912089</c:v>
                </c:pt>
                <c:pt idx="19">
                  <c:v>1113218</c:v>
                </c:pt>
                <c:pt idx="20">
                  <c:v>411650</c:v>
                </c:pt>
                <c:pt idx="21">
                  <c:v>21464567</c:v>
                </c:pt>
                <c:pt idx="22">
                  <c:v>1617738</c:v>
                </c:pt>
                <c:pt idx="23">
                  <c:v>419906</c:v>
                </c:pt>
                <c:pt idx="24">
                  <c:v>3355802</c:v>
                </c:pt>
                <c:pt idx="25">
                  <c:v>22116565</c:v>
                </c:pt>
                <c:pt idx="26">
                  <c:v>2990120</c:v>
                </c:pt>
                <c:pt idx="27">
                  <c:v>161592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1556733</c:v>
                </c:pt>
                <c:pt idx="1">
                  <c:v>548180</c:v>
                </c:pt>
                <c:pt idx="2">
                  <c:v>2131887</c:v>
                </c:pt>
                <c:pt idx="3">
                  <c:v>402073</c:v>
                </c:pt>
                <c:pt idx="4">
                  <c:v>48357023</c:v>
                </c:pt>
                <c:pt idx="5">
                  <c:v>2451398</c:v>
                </c:pt>
                <c:pt idx="6">
                  <c:v>17175681</c:v>
                </c:pt>
                <c:pt idx="7">
                  <c:v>25184951</c:v>
                </c:pt>
                <c:pt idx="8">
                  <c:v>4149021</c:v>
                </c:pt>
                <c:pt idx="9">
                  <c:v>2986584</c:v>
                </c:pt>
                <c:pt idx="10">
                  <c:v>1245576</c:v>
                </c:pt>
                <c:pt idx="11">
                  <c:v>6046805</c:v>
                </c:pt>
                <c:pt idx="12">
                  <c:v>768909</c:v>
                </c:pt>
                <c:pt idx="13">
                  <c:v>1579504</c:v>
                </c:pt>
                <c:pt idx="14">
                  <c:v>3970229</c:v>
                </c:pt>
                <c:pt idx="15">
                  <c:v>27981177</c:v>
                </c:pt>
                <c:pt idx="16">
                  <c:v>3506895</c:v>
                </c:pt>
                <c:pt idx="17">
                  <c:v>341682</c:v>
                </c:pt>
                <c:pt idx="18">
                  <c:v>2791936</c:v>
                </c:pt>
                <c:pt idx="19">
                  <c:v>955852</c:v>
                </c:pt>
                <c:pt idx="20">
                  <c:v>525600</c:v>
                </c:pt>
                <c:pt idx="21">
                  <c:v>20201954</c:v>
                </c:pt>
                <c:pt idx="22">
                  <c:v>2350908</c:v>
                </c:pt>
                <c:pt idx="23">
                  <c:v>457634</c:v>
                </c:pt>
                <c:pt idx="24">
                  <c:v>4006881</c:v>
                </c:pt>
                <c:pt idx="25">
                  <c:v>22955435</c:v>
                </c:pt>
                <c:pt idx="26">
                  <c:v>3328548</c:v>
                </c:pt>
                <c:pt idx="27">
                  <c:v>207165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695646"/>
        <c:axId val="14407428"/>
      </c:barChart>
      <c:catAx>
        <c:axId val="286956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07428"/>
        <c:crosses val="autoZero"/>
        <c:auto val="1"/>
        <c:lblAlgn val="ctr"/>
        <c:lblOffset val="100"/>
        <c:noMultiLvlLbl val="0"/>
      </c:catAx>
      <c:valAx>
        <c:axId val="144074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956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15</c:v>
                </c:pt>
                <c:pt idx="7">
                  <c:v>23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10</c:v>
                </c:pt>
                <c:pt idx="26">
                  <c:v>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15</c:v>
                </c:pt>
                <c:pt idx="7">
                  <c:v>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82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69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7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221765"/>
        <c:axId val="21052051"/>
      </c:barChart>
      <c:catAx>
        <c:axId val="352217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052051"/>
        <c:crosses val="autoZero"/>
        <c:auto val="1"/>
        <c:lblAlgn val="ctr"/>
        <c:lblOffset val="100"/>
        <c:noMultiLvlLbl val="0"/>
      </c:catAx>
      <c:valAx>
        <c:axId val="210520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217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5677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15114</c:v>
                </c:pt>
                <c:pt idx="6">
                  <c:v>308099</c:v>
                </c:pt>
                <c:pt idx="7">
                  <c:v>179492</c:v>
                </c:pt>
                <c:pt idx="8">
                  <c:v>4367</c:v>
                </c:pt>
                <c:pt idx="9">
                  <c:v>8115</c:v>
                </c:pt>
                <c:pt idx="10">
                  <c:v>0</c:v>
                </c:pt>
                <c:pt idx="11">
                  <c:v>147737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416063</c:v>
                </c:pt>
                <c:pt idx="16">
                  <c:v>38904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682162</c:v>
                </c:pt>
                <c:pt idx="22">
                  <c:v>6048</c:v>
                </c:pt>
                <c:pt idx="23">
                  <c:v>295</c:v>
                </c:pt>
                <c:pt idx="24">
                  <c:v>0</c:v>
                </c:pt>
                <c:pt idx="25">
                  <c:v>69995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9704</c:v>
                </c:pt>
                <c:pt idx="1">
                  <c:v>8151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33070</c:v>
                </c:pt>
                <c:pt idx="6">
                  <c:v>300769</c:v>
                </c:pt>
                <c:pt idx="7">
                  <c:v>179890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343509</c:v>
                </c:pt>
                <c:pt idx="16">
                  <c:v>35376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578376</c:v>
                </c:pt>
                <c:pt idx="22">
                  <c:v>11090</c:v>
                </c:pt>
                <c:pt idx="23">
                  <c:v>310</c:v>
                </c:pt>
                <c:pt idx="24">
                  <c:v>0</c:v>
                </c:pt>
                <c:pt idx="25">
                  <c:v>74212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948576"/>
        <c:axId val="54129487"/>
      </c:barChart>
      <c:catAx>
        <c:axId val="439485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29487"/>
        <c:crosses val="autoZero"/>
        <c:auto val="1"/>
        <c:lblAlgn val="ctr"/>
        <c:lblOffset val="100"/>
        <c:noMultiLvlLbl val="0"/>
      </c:catAx>
      <c:valAx>
        <c:axId val="541294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485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2595</c:v>
                </c:pt>
                <c:pt idx="6">
                  <c:v>256861</c:v>
                </c:pt>
                <c:pt idx="7">
                  <c:v>68438</c:v>
                </c:pt>
                <c:pt idx="8">
                  <c:v>4367</c:v>
                </c:pt>
                <c:pt idx="9">
                  <c:v>0</c:v>
                </c:pt>
                <c:pt idx="10">
                  <c:v>0</c:v>
                </c:pt>
                <c:pt idx="11">
                  <c:v>146889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97332</c:v>
                </c:pt>
                <c:pt idx="16">
                  <c:v>26476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430337</c:v>
                </c:pt>
                <c:pt idx="22">
                  <c:v>6048</c:v>
                </c:pt>
                <c:pt idx="23">
                  <c:v>0</c:v>
                </c:pt>
                <c:pt idx="24">
                  <c:v>0</c:v>
                </c:pt>
                <c:pt idx="25">
                  <c:v>51267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5990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1817</c:v>
                </c:pt>
                <c:pt idx="6">
                  <c:v>244663</c:v>
                </c:pt>
                <c:pt idx="7">
                  <c:v>68854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100658</c:v>
                </c:pt>
                <c:pt idx="16">
                  <c:v>25068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404236</c:v>
                </c:pt>
                <c:pt idx="22">
                  <c:v>11086</c:v>
                </c:pt>
                <c:pt idx="23">
                  <c:v>0</c:v>
                </c:pt>
                <c:pt idx="24">
                  <c:v>0</c:v>
                </c:pt>
                <c:pt idx="25">
                  <c:v>49958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088122"/>
        <c:axId val="52534046"/>
      </c:barChart>
      <c:catAx>
        <c:axId val="420881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34046"/>
        <c:crosses val="autoZero"/>
        <c:auto val="1"/>
        <c:lblAlgn val="ctr"/>
        <c:lblOffset val="100"/>
        <c:noMultiLvlLbl val="0"/>
      </c:catAx>
      <c:valAx>
        <c:axId val="525340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881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5677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12519</c:v>
                </c:pt>
                <c:pt idx="6">
                  <c:v>51238</c:v>
                </c:pt>
                <c:pt idx="7">
                  <c:v>111054</c:v>
                </c:pt>
                <c:pt idx="8">
                  <c:v>0</c:v>
                </c:pt>
                <c:pt idx="9">
                  <c:v>8115</c:v>
                </c:pt>
                <c:pt idx="10">
                  <c:v>0</c:v>
                </c:pt>
                <c:pt idx="11">
                  <c:v>848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318731</c:v>
                </c:pt>
                <c:pt idx="16">
                  <c:v>12428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251825</c:v>
                </c:pt>
                <c:pt idx="22">
                  <c:v>0</c:v>
                </c:pt>
                <c:pt idx="23">
                  <c:v>295</c:v>
                </c:pt>
                <c:pt idx="24">
                  <c:v>0</c:v>
                </c:pt>
                <c:pt idx="25">
                  <c:v>18728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9704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31253</c:v>
                </c:pt>
                <c:pt idx="6">
                  <c:v>56106</c:v>
                </c:pt>
                <c:pt idx="7">
                  <c:v>111036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242851</c:v>
                </c:pt>
                <c:pt idx="16">
                  <c:v>10308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174140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24254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337776"/>
        <c:axId val="11847465"/>
      </c:barChart>
      <c:catAx>
        <c:axId val="323377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47465"/>
        <c:crosses val="autoZero"/>
        <c:auto val="1"/>
        <c:lblAlgn val="ctr"/>
        <c:lblOffset val="100"/>
        <c:noMultiLvlLbl val="0"/>
      </c:catAx>
      <c:valAx>
        <c:axId val="118474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377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3946</c:v>
                </c:pt>
                <c:pt idx="2">
                  <c:v>12275</c:v>
                </c:pt>
                <c:pt idx="3">
                  <c:v>0</c:v>
                </c:pt>
                <c:pt idx="4">
                  <c:v>92495</c:v>
                </c:pt>
                <c:pt idx="5">
                  <c:v>1569</c:v>
                </c:pt>
                <c:pt idx="6">
                  <c:v>65907</c:v>
                </c:pt>
                <c:pt idx="7">
                  <c:v>23870</c:v>
                </c:pt>
                <c:pt idx="8">
                  <c:v>1952</c:v>
                </c:pt>
                <c:pt idx="9">
                  <c:v>0</c:v>
                </c:pt>
                <c:pt idx="10">
                  <c:v>0</c:v>
                </c:pt>
                <c:pt idx="11">
                  <c:v>39466</c:v>
                </c:pt>
                <c:pt idx="12">
                  <c:v>0</c:v>
                </c:pt>
                <c:pt idx="13">
                  <c:v>0</c:v>
                </c:pt>
                <c:pt idx="14">
                  <c:v>1759</c:v>
                </c:pt>
                <c:pt idx="15">
                  <c:v>43718</c:v>
                </c:pt>
                <c:pt idx="16">
                  <c:v>5891</c:v>
                </c:pt>
                <c:pt idx="17">
                  <c:v>0</c:v>
                </c:pt>
                <c:pt idx="18">
                  <c:v>10620</c:v>
                </c:pt>
                <c:pt idx="19">
                  <c:v>2112</c:v>
                </c:pt>
                <c:pt idx="20">
                  <c:v>0</c:v>
                </c:pt>
                <c:pt idx="21">
                  <c:v>130692</c:v>
                </c:pt>
                <c:pt idx="22">
                  <c:v>2872</c:v>
                </c:pt>
                <c:pt idx="23">
                  <c:v>0</c:v>
                </c:pt>
                <c:pt idx="24">
                  <c:v>0</c:v>
                </c:pt>
                <c:pt idx="25">
                  <c:v>15902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1580</c:v>
                </c:pt>
                <c:pt idx="2">
                  <c:v>11445</c:v>
                </c:pt>
                <c:pt idx="3">
                  <c:v>0</c:v>
                </c:pt>
                <c:pt idx="4">
                  <c:v>81160</c:v>
                </c:pt>
                <c:pt idx="5">
                  <c:v>1102</c:v>
                </c:pt>
                <c:pt idx="6">
                  <c:v>54996</c:v>
                </c:pt>
                <c:pt idx="7">
                  <c:v>22448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33915</c:v>
                </c:pt>
                <c:pt idx="12">
                  <c:v>0</c:v>
                </c:pt>
                <c:pt idx="13">
                  <c:v>0</c:v>
                </c:pt>
                <c:pt idx="14">
                  <c:v>2628</c:v>
                </c:pt>
                <c:pt idx="15">
                  <c:v>44902</c:v>
                </c:pt>
                <c:pt idx="16">
                  <c:v>5466</c:v>
                </c:pt>
                <c:pt idx="17">
                  <c:v>0</c:v>
                </c:pt>
                <c:pt idx="18">
                  <c:v>10120</c:v>
                </c:pt>
                <c:pt idx="19">
                  <c:v>2546</c:v>
                </c:pt>
                <c:pt idx="20">
                  <c:v>0</c:v>
                </c:pt>
                <c:pt idx="21">
                  <c:v>123443</c:v>
                </c:pt>
                <c:pt idx="22">
                  <c:v>5121</c:v>
                </c:pt>
                <c:pt idx="23">
                  <c:v>0</c:v>
                </c:pt>
                <c:pt idx="24">
                  <c:v>0</c:v>
                </c:pt>
                <c:pt idx="25">
                  <c:v>15243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857296"/>
        <c:axId val="32099003"/>
      </c:barChart>
      <c:catAx>
        <c:axId val="29857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99003"/>
        <c:crosses val="autoZero"/>
        <c:auto val="1"/>
        <c:lblAlgn val="ctr"/>
        <c:lblOffset val="100"/>
        <c:noMultiLvlLbl val="0"/>
      </c:catAx>
      <c:valAx>
        <c:axId val="320990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572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544</c:v>
                </c:pt>
                <c:pt idx="2">
                  <c:v>604</c:v>
                </c:pt>
                <c:pt idx="3">
                  <c:v>0</c:v>
                </c:pt>
                <c:pt idx="4">
                  <c:v>382</c:v>
                </c:pt>
                <c:pt idx="5">
                  <c:v>1258</c:v>
                </c:pt>
                <c:pt idx="6">
                  <c:v>5542</c:v>
                </c:pt>
                <c:pt idx="7">
                  <c:v>42823</c:v>
                </c:pt>
                <c:pt idx="8">
                  <c:v>826</c:v>
                </c:pt>
                <c:pt idx="9">
                  <c:v>0</c:v>
                </c:pt>
                <c:pt idx="10">
                  <c:v>8</c:v>
                </c:pt>
                <c:pt idx="11">
                  <c:v>93</c:v>
                </c:pt>
                <c:pt idx="12">
                  <c:v>0</c:v>
                </c:pt>
                <c:pt idx="13">
                  <c:v>13</c:v>
                </c:pt>
                <c:pt idx="14">
                  <c:v>840</c:v>
                </c:pt>
                <c:pt idx="15">
                  <c:v>25400</c:v>
                </c:pt>
                <c:pt idx="16">
                  <c:v>7890</c:v>
                </c:pt>
                <c:pt idx="17">
                  <c:v>5</c:v>
                </c:pt>
                <c:pt idx="18">
                  <c:v>181</c:v>
                </c:pt>
                <c:pt idx="19">
                  <c:v>4</c:v>
                </c:pt>
                <c:pt idx="20">
                  <c:v>11380</c:v>
                </c:pt>
                <c:pt idx="21">
                  <c:v>6878</c:v>
                </c:pt>
                <c:pt idx="22">
                  <c:v>14737</c:v>
                </c:pt>
                <c:pt idx="23">
                  <c:v>479</c:v>
                </c:pt>
                <c:pt idx="24">
                  <c:v>18942</c:v>
                </c:pt>
                <c:pt idx="25">
                  <c:v>26311</c:v>
                </c:pt>
                <c:pt idx="26">
                  <c:v>34081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51</c:v>
                </c:pt>
                <c:pt idx="2">
                  <c:v>239</c:v>
                </c:pt>
                <c:pt idx="3">
                  <c:v>0</c:v>
                </c:pt>
                <c:pt idx="4">
                  <c:v>327</c:v>
                </c:pt>
                <c:pt idx="5">
                  <c:v>1224</c:v>
                </c:pt>
                <c:pt idx="6">
                  <c:v>7840</c:v>
                </c:pt>
                <c:pt idx="7">
                  <c:v>49721</c:v>
                </c:pt>
                <c:pt idx="8">
                  <c:v>1514</c:v>
                </c:pt>
                <c:pt idx="9">
                  <c:v>0</c:v>
                </c:pt>
                <c:pt idx="10">
                  <c:v>29</c:v>
                </c:pt>
                <c:pt idx="11">
                  <c:v>171</c:v>
                </c:pt>
                <c:pt idx="12">
                  <c:v>0</c:v>
                </c:pt>
                <c:pt idx="13">
                  <c:v>0</c:v>
                </c:pt>
                <c:pt idx="14">
                  <c:v>729</c:v>
                </c:pt>
                <c:pt idx="15">
                  <c:v>28255</c:v>
                </c:pt>
                <c:pt idx="16">
                  <c:v>4599</c:v>
                </c:pt>
                <c:pt idx="17">
                  <c:v>16</c:v>
                </c:pt>
                <c:pt idx="18">
                  <c:v>227</c:v>
                </c:pt>
                <c:pt idx="19">
                  <c:v>1</c:v>
                </c:pt>
                <c:pt idx="20">
                  <c:v>19555</c:v>
                </c:pt>
                <c:pt idx="21">
                  <c:v>6530</c:v>
                </c:pt>
                <c:pt idx="22">
                  <c:v>20335</c:v>
                </c:pt>
                <c:pt idx="23">
                  <c:v>944</c:v>
                </c:pt>
                <c:pt idx="24">
                  <c:v>27293</c:v>
                </c:pt>
                <c:pt idx="25">
                  <c:v>45450</c:v>
                </c:pt>
                <c:pt idx="26">
                  <c:v>55801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514423"/>
        <c:axId val="61367866"/>
      </c:barChart>
      <c:catAx>
        <c:axId val="615144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367866"/>
        <c:crosses val="autoZero"/>
        <c:auto val="1"/>
        <c:lblAlgn val="ctr"/>
        <c:lblOffset val="100"/>
        <c:noMultiLvlLbl val="0"/>
      </c:catAx>
      <c:valAx>
        <c:axId val="613678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144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484985</c:v>
                </c:pt>
                <c:pt idx="1">
                  <c:v>78717</c:v>
                </c:pt>
                <c:pt idx="2">
                  <c:v>69081</c:v>
                </c:pt>
                <c:pt idx="3">
                  <c:v>159708</c:v>
                </c:pt>
                <c:pt idx="4">
                  <c:v>1383712</c:v>
                </c:pt>
                <c:pt idx="5">
                  <c:v>129873</c:v>
                </c:pt>
                <c:pt idx="6">
                  <c:v>16267</c:v>
                </c:pt>
                <c:pt idx="7">
                  <c:v>1327206</c:v>
                </c:pt>
                <c:pt idx="8">
                  <c:v>1594245</c:v>
                </c:pt>
                <c:pt idx="9">
                  <c:v>2247940</c:v>
                </c:pt>
                <c:pt idx="10">
                  <c:v>1074793</c:v>
                </c:pt>
                <c:pt idx="11">
                  <c:v>7125</c:v>
                </c:pt>
                <c:pt idx="12">
                  <c:v>245799</c:v>
                </c:pt>
                <c:pt idx="13">
                  <c:v>960951</c:v>
                </c:pt>
                <c:pt idx="14">
                  <c:v>1493971</c:v>
                </c:pt>
                <c:pt idx="15">
                  <c:v>153293</c:v>
                </c:pt>
                <c:pt idx="16">
                  <c:v>93940</c:v>
                </c:pt>
                <c:pt idx="17">
                  <c:v>124738</c:v>
                </c:pt>
                <c:pt idx="18">
                  <c:v>0</c:v>
                </c:pt>
                <c:pt idx="19">
                  <c:v>119790</c:v>
                </c:pt>
                <c:pt idx="20">
                  <c:v>155523</c:v>
                </c:pt>
                <c:pt idx="21">
                  <c:v>99108</c:v>
                </c:pt>
                <c:pt idx="22">
                  <c:v>192408</c:v>
                </c:pt>
                <c:pt idx="23">
                  <c:v>134123</c:v>
                </c:pt>
                <c:pt idx="24">
                  <c:v>1792370</c:v>
                </c:pt>
                <c:pt idx="25">
                  <c:v>1365446</c:v>
                </c:pt>
                <c:pt idx="26">
                  <c:v>122221</c:v>
                </c:pt>
                <c:pt idx="27">
                  <c:v>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8-4240-95A3-AF18D810D2C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799384</c:v>
                </c:pt>
                <c:pt idx="1">
                  <c:v>59312</c:v>
                </c:pt>
                <c:pt idx="2">
                  <c:v>79693</c:v>
                </c:pt>
                <c:pt idx="3">
                  <c:v>217588</c:v>
                </c:pt>
                <c:pt idx="4">
                  <c:v>1626409</c:v>
                </c:pt>
                <c:pt idx="5">
                  <c:v>118351</c:v>
                </c:pt>
                <c:pt idx="6">
                  <c:v>72571</c:v>
                </c:pt>
                <c:pt idx="7">
                  <c:v>1128563</c:v>
                </c:pt>
                <c:pt idx="8">
                  <c:v>2039022</c:v>
                </c:pt>
                <c:pt idx="9">
                  <c:v>2184615</c:v>
                </c:pt>
                <c:pt idx="10">
                  <c:v>669633</c:v>
                </c:pt>
                <c:pt idx="11">
                  <c:v>53275</c:v>
                </c:pt>
                <c:pt idx="12">
                  <c:v>362600</c:v>
                </c:pt>
                <c:pt idx="13">
                  <c:v>725050</c:v>
                </c:pt>
                <c:pt idx="14">
                  <c:v>1760007</c:v>
                </c:pt>
                <c:pt idx="15">
                  <c:v>170616</c:v>
                </c:pt>
                <c:pt idx="16">
                  <c:v>196813</c:v>
                </c:pt>
                <c:pt idx="17">
                  <c:v>240790</c:v>
                </c:pt>
                <c:pt idx="18">
                  <c:v>1</c:v>
                </c:pt>
                <c:pt idx="19">
                  <c:v>162768</c:v>
                </c:pt>
                <c:pt idx="20">
                  <c:v>189734</c:v>
                </c:pt>
                <c:pt idx="21">
                  <c:v>63703</c:v>
                </c:pt>
                <c:pt idx="22">
                  <c:v>388384</c:v>
                </c:pt>
                <c:pt idx="23">
                  <c:v>195496</c:v>
                </c:pt>
                <c:pt idx="24">
                  <c:v>2379394</c:v>
                </c:pt>
                <c:pt idx="25">
                  <c:v>1213228</c:v>
                </c:pt>
                <c:pt idx="26">
                  <c:v>118767</c:v>
                </c:pt>
                <c:pt idx="27">
                  <c:v>54619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B8-4240-95A3-AF18D810D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265225"/>
        <c:axId val="5272811"/>
      </c:barChart>
      <c:catAx>
        <c:axId val="92652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2811"/>
        <c:crosses val="autoZero"/>
        <c:auto val="1"/>
        <c:lblAlgn val="ctr"/>
        <c:lblOffset val="100"/>
        <c:noMultiLvlLbl val="0"/>
      </c:catAx>
      <c:valAx>
        <c:axId val="52728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652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353040</c:v>
                </c:pt>
                <c:pt idx="1">
                  <c:v>0</c:v>
                </c:pt>
                <c:pt idx="2">
                  <c:v>0</c:v>
                </c:pt>
                <c:pt idx="3">
                  <c:v>27068</c:v>
                </c:pt>
                <c:pt idx="4">
                  <c:v>868151</c:v>
                </c:pt>
                <c:pt idx="5">
                  <c:v>5374</c:v>
                </c:pt>
                <c:pt idx="6">
                  <c:v>9492</c:v>
                </c:pt>
                <c:pt idx="7">
                  <c:v>467278</c:v>
                </c:pt>
                <c:pt idx="8">
                  <c:v>1196471</c:v>
                </c:pt>
                <c:pt idx="9">
                  <c:v>1829355</c:v>
                </c:pt>
                <c:pt idx="10">
                  <c:v>603302</c:v>
                </c:pt>
                <c:pt idx="11">
                  <c:v>6990</c:v>
                </c:pt>
                <c:pt idx="12">
                  <c:v>171157</c:v>
                </c:pt>
                <c:pt idx="13">
                  <c:v>113352</c:v>
                </c:pt>
                <c:pt idx="14">
                  <c:v>1088925</c:v>
                </c:pt>
                <c:pt idx="15">
                  <c:v>94077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73422</c:v>
                </c:pt>
                <c:pt idx="20">
                  <c:v>0</c:v>
                </c:pt>
                <c:pt idx="21">
                  <c:v>34817</c:v>
                </c:pt>
                <c:pt idx="22">
                  <c:v>21630</c:v>
                </c:pt>
                <c:pt idx="23">
                  <c:v>18175</c:v>
                </c:pt>
                <c:pt idx="24">
                  <c:v>1160306</c:v>
                </c:pt>
                <c:pt idx="25">
                  <c:v>262429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A-4673-966E-CFB4C0715BC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442133</c:v>
                </c:pt>
                <c:pt idx="1">
                  <c:v>3500</c:v>
                </c:pt>
                <c:pt idx="2">
                  <c:v>6400</c:v>
                </c:pt>
                <c:pt idx="3">
                  <c:v>23657</c:v>
                </c:pt>
                <c:pt idx="4">
                  <c:v>1129184</c:v>
                </c:pt>
                <c:pt idx="5">
                  <c:v>0</c:v>
                </c:pt>
                <c:pt idx="6">
                  <c:v>62381</c:v>
                </c:pt>
                <c:pt idx="7">
                  <c:v>332364</c:v>
                </c:pt>
                <c:pt idx="8">
                  <c:v>1618798</c:v>
                </c:pt>
                <c:pt idx="9">
                  <c:v>1595457</c:v>
                </c:pt>
                <c:pt idx="10">
                  <c:v>399736</c:v>
                </c:pt>
                <c:pt idx="11">
                  <c:v>52922</c:v>
                </c:pt>
                <c:pt idx="12">
                  <c:v>165290</c:v>
                </c:pt>
                <c:pt idx="13">
                  <c:v>119538</c:v>
                </c:pt>
                <c:pt idx="14">
                  <c:v>1389678</c:v>
                </c:pt>
                <c:pt idx="15">
                  <c:v>124012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116242</c:v>
                </c:pt>
                <c:pt idx="20">
                  <c:v>0</c:v>
                </c:pt>
                <c:pt idx="21">
                  <c:v>32911</c:v>
                </c:pt>
                <c:pt idx="22">
                  <c:v>19526</c:v>
                </c:pt>
                <c:pt idx="23">
                  <c:v>56054</c:v>
                </c:pt>
                <c:pt idx="24">
                  <c:v>1330467</c:v>
                </c:pt>
                <c:pt idx="25">
                  <c:v>255018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A-4673-966E-CFB4C0715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370901"/>
        <c:axId val="47306000"/>
      </c:barChart>
      <c:catAx>
        <c:axId val="493709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06000"/>
        <c:crosses val="autoZero"/>
        <c:auto val="1"/>
        <c:lblAlgn val="ctr"/>
        <c:lblOffset val="100"/>
        <c:noMultiLvlLbl val="0"/>
      </c:catAx>
      <c:valAx>
        <c:axId val="473060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709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120066</c:v>
                </c:pt>
                <c:pt idx="1">
                  <c:v>59830</c:v>
                </c:pt>
                <c:pt idx="2">
                  <c:v>8801</c:v>
                </c:pt>
                <c:pt idx="3">
                  <c:v>125332</c:v>
                </c:pt>
                <c:pt idx="4">
                  <c:v>6679</c:v>
                </c:pt>
                <c:pt idx="5">
                  <c:v>119756</c:v>
                </c:pt>
                <c:pt idx="6">
                  <c:v>6640</c:v>
                </c:pt>
                <c:pt idx="7">
                  <c:v>217288</c:v>
                </c:pt>
                <c:pt idx="8">
                  <c:v>122473</c:v>
                </c:pt>
                <c:pt idx="9">
                  <c:v>379159</c:v>
                </c:pt>
                <c:pt idx="10">
                  <c:v>466698</c:v>
                </c:pt>
                <c:pt idx="11">
                  <c:v>0</c:v>
                </c:pt>
                <c:pt idx="12">
                  <c:v>71161</c:v>
                </c:pt>
                <c:pt idx="13">
                  <c:v>806175</c:v>
                </c:pt>
                <c:pt idx="14">
                  <c:v>403540</c:v>
                </c:pt>
                <c:pt idx="15">
                  <c:v>27101</c:v>
                </c:pt>
                <c:pt idx="16">
                  <c:v>78351</c:v>
                </c:pt>
                <c:pt idx="17">
                  <c:v>92996</c:v>
                </c:pt>
                <c:pt idx="18">
                  <c:v>0</c:v>
                </c:pt>
                <c:pt idx="19">
                  <c:v>13973</c:v>
                </c:pt>
                <c:pt idx="20">
                  <c:v>91379</c:v>
                </c:pt>
                <c:pt idx="21">
                  <c:v>18359</c:v>
                </c:pt>
                <c:pt idx="22">
                  <c:v>124793</c:v>
                </c:pt>
                <c:pt idx="23">
                  <c:v>97711</c:v>
                </c:pt>
                <c:pt idx="24">
                  <c:v>549599</c:v>
                </c:pt>
                <c:pt idx="25">
                  <c:v>143270</c:v>
                </c:pt>
                <c:pt idx="26">
                  <c:v>4346</c:v>
                </c:pt>
                <c:pt idx="27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C-4BB2-A162-98E18C47A1C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332554</c:v>
                </c:pt>
                <c:pt idx="1">
                  <c:v>42080</c:v>
                </c:pt>
                <c:pt idx="2">
                  <c:v>23478</c:v>
                </c:pt>
                <c:pt idx="3">
                  <c:v>183141</c:v>
                </c:pt>
                <c:pt idx="4">
                  <c:v>28151</c:v>
                </c:pt>
                <c:pt idx="5">
                  <c:v>116836</c:v>
                </c:pt>
                <c:pt idx="6">
                  <c:v>10180</c:v>
                </c:pt>
                <c:pt idx="7">
                  <c:v>241920</c:v>
                </c:pt>
                <c:pt idx="8">
                  <c:v>164477</c:v>
                </c:pt>
                <c:pt idx="9">
                  <c:v>558746</c:v>
                </c:pt>
                <c:pt idx="10">
                  <c:v>255465</c:v>
                </c:pt>
                <c:pt idx="11">
                  <c:v>0</c:v>
                </c:pt>
                <c:pt idx="12">
                  <c:v>189618</c:v>
                </c:pt>
                <c:pt idx="13">
                  <c:v>530134</c:v>
                </c:pt>
                <c:pt idx="14">
                  <c:v>369381</c:v>
                </c:pt>
                <c:pt idx="15">
                  <c:v>15500</c:v>
                </c:pt>
                <c:pt idx="16">
                  <c:v>179007</c:v>
                </c:pt>
                <c:pt idx="17">
                  <c:v>217105</c:v>
                </c:pt>
                <c:pt idx="18">
                  <c:v>0</c:v>
                </c:pt>
                <c:pt idx="19">
                  <c:v>20975</c:v>
                </c:pt>
                <c:pt idx="20">
                  <c:v>72223</c:v>
                </c:pt>
                <c:pt idx="21">
                  <c:v>4303</c:v>
                </c:pt>
                <c:pt idx="22">
                  <c:v>309098</c:v>
                </c:pt>
                <c:pt idx="23">
                  <c:v>131623</c:v>
                </c:pt>
                <c:pt idx="24">
                  <c:v>961313</c:v>
                </c:pt>
                <c:pt idx="25">
                  <c:v>141492</c:v>
                </c:pt>
                <c:pt idx="26">
                  <c:v>3505</c:v>
                </c:pt>
                <c:pt idx="27">
                  <c:v>21539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EC-4BB2-A162-98E18C47A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752929"/>
        <c:axId val="26786606"/>
      </c:barChart>
      <c:catAx>
        <c:axId val="187529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86606"/>
        <c:crosses val="autoZero"/>
        <c:auto val="1"/>
        <c:lblAlgn val="ctr"/>
        <c:lblOffset val="100"/>
        <c:noMultiLvlLbl val="0"/>
      </c:catAx>
      <c:valAx>
        <c:axId val="267866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529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503931</c:v>
                </c:pt>
                <c:pt idx="1">
                  <c:v>4031</c:v>
                </c:pt>
                <c:pt idx="2">
                  <c:v>0</c:v>
                </c:pt>
                <c:pt idx="3">
                  <c:v>32180</c:v>
                </c:pt>
                <c:pt idx="4">
                  <c:v>2204856</c:v>
                </c:pt>
                <c:pt idx="5">
                  <c:v>32846</c:v>
                </c:pt>
                <c:pt idx="6">
                  <c:v>142236</c:v>
                </c:pt>
                <c:pt idx="7">
                  <c:v>711291</c:v>
                </c:pt>
                <c:pt idx="8">
                  <c:v>1480144</c:v>
                </c:pt>
                <c:pt idx="9">
                  <c:v>2491700</c:v>
                </c:pt>
                <c:pt idx="10">
                  <c:v>829377</c:v>
                </c:pt>
                <c:pt idx="11">
                  <c:v>43767</c:v>
                </c:pt>
                <c:pt idx="12">
                  <c:v>190166</c:v>
                </c:pt>
                <c:pt idx="13">
                  <c:v>125812</c:v>
                </c:pt>
                <c:pt idx="14">
                  <c:v>1849987</c:v>
                </c:pt>
                <c:pt idx="15">
                  <c:v>917064</c:v>
                </c:pt>
                <c:pt idx="16">
                  <c:v>17664</c:v>
                </c:pt>
                <c:pt idx="17">
                  <c:v>0</c:v>
                </c:pt>
                <c:pt idx="18">
                  <c:v>4578</c:v>
                </c:pt>
                <c:pt idx="19">
                  <c:v>111691</c:v>
                </c:pt>
                <c:pt idx="20">
                  <c:v>0</c:v>
                </c:pt>
                <c:pt idx="21">
                  <c:v>351799</c:v>
                </c:pt>
                <c:pt idx="22">
                  <c:v>23670</c:v>
                </c:pt>
                <c:pt idx="23">
                  <c:v>20670</c:v>
                </c:pt>
                <c:pt idx="24">
                  <c:v>1613941</c:v>
                </c:pt>
                <c:pt idx="25">
                  <c:v>340333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719904</c:v>
                </c:pt>
                <c:pt idx="1">
                  <c:v>9007</c:v>
                </c:pt>
                <c:pt idx="2">
                  <c:v>18511</c:v>
                </c:pt>
                <c:pt idx="3">
                  <c:v>61421</c:v>
                </c:pt>
                <c:pt idx="4">
                  <c:v>2813920</c:v>
                </c:pt>
                <c:pt idx="5">
                  <c:v>18935</c:v>
                </c:pt>
                <c:pt idx="6">
                  <c:v>102540</c:v>
                </c:pt>
                <c:pt idx="7">
                  <c:v>766072</c:v>
                </c:pt>
                <c:pt idx="8">
                  <c:v>2134486</c:v>
                </c:pt>
                <c:pt idx="9">
                  <c:v>2139041</c:v>
                </c:pt>
                <c:pt idx="10">
                  <c:v>607958</c:v>
                </c:pt>
                <c:pt idx="11">
                  <c:v>72593</c:v>
                </c:pt>
                <c:pt idx="12">
                  <c:v>177899</c:v>
                </c:pt>
                <c:pt idx="13">
                  <c:v>167290</c:v>
                </c:pt>
                <c:pt idx="14">
                  <c:v>2309681</c:v>
                </c:pt>
                <c:pt idx="15">
                  <c:v>745702</c:v>
                </c:pt>
                <c:pt idx="16">
                  <c:v>9625</c:v>
                </c:pt>
                <c:pt idx="17">
                  <c:v>0</c:v>
                </c:pt>
                <c:pt idx="18">
                  <c:v>6208</c:v>
                </c:pt>
                <c:pt idx="19">
                  <c:v>146166</c:v>
                </c:pt>
                <c:pt idx="20">
                  <c:v>0</c:v>
                </c:pt>
                <c:pt idx="21">
                  <c:v>342184</c:v>
                </c:pt>
                <c:pt idx="22">
                  <c:v>19805</c:v>
                </c:pt>
                <c:pt idx="23">
                  <c:v>61191</c:v>
                </c:pt>
                <c:pt idx="24">
                  <c:v>1938824</c:v>
                </c:pt>
                <c:pt idx="25">
                  <c:v>335167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558580"/>
        <c:axId val="52809075"/>
      </c:barChart>
      <c:catAx>
        <c:axId val="595585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09075"/>
        <c:crosses val="autoZero"/>
        <c:auto val="1"/>
        <c:lblAlgn val="ctr"/>
        <c:lblOffset val="100"/>
        <c:noMultiLvlLbl val="0"/>
      </c:catAx>
      <c:valAx>
        <c:axId val="528090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585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11879</c:v>
                </c:pt>
                <c:pt idx="1">
                  <c:v>18887</c:v>
                </c:pt>
                <c:pt idx="2">
                  <c:v>60280</c:v>
                </c:pt>
                <c:pt idx="3">
                  <c:v>7308</c:v>
                </c:pt>
                <c:pt idx="4">
                  <c:v>508882</c:v>
                </c:pt>
                <c:pt idx="5">
                  <c:v>4743</c:v>
                </c:pt>
                <c:pt idx="6">
                  <c:v>135</c:v>
                </c:pt>
                <c:pt idx="7">
                  <c:v>642640</c:v>
                </c:pt>
                <c:pt idx="8">
                  <c:v>275301</c:v>
                </c:pt>
                <c:pt idx="9">
                  <c:v>39426</c:v>
                </c:pt>
                <c:pt idx="10">
                  <c:v>4793</c:v>
                </c:pt>
                <c:pt idx="11">
                  <c:v>135</c:v>
                </c:pt>
                <c:pt idx="12">
                  <c:v>3481</c:v>
                </c:pt>
                <c:pt idx="13">
                  <c:v>41424</c:v>
                </c:pt>
                <c:pt idx="14">
                  <c:v>1506</c:v>
                </c:pt>
                <c:pt idx="15">
                  <c:v>32115</c:v>
                </c:pt>
                <c:pt idx="16">
                  <c:v>9213</c:v>
                </c:pt>
                <c:pt idx="17">
                  <c:v>31742</c:v>
                </c:pt>
                <c:pt idx="18">
                  <c:v>0</c:v>
                </c:pt>
                <c:pt idx="19">
                  <c:v>32395</c:v>
                </c:pt>
                <c:pt idx="20">
                  <c:v>64144</c:v>
                </c:pt>
                <c:pt idx="21">
                  <c:v>45932</c:v>
                </c:pt>
                <c:pt idx="22">
                  <c:v>45985</c:v>
                </c:pt>
                <c:pt idx="23">
                  <c:v>18237</c:v>
                </c:pt>
                <c:pt idx="24">
                  <c:v>82465</c:v>
                </c:pt>
                <c:pt idx="25">
                  <c:v>959747</c:v>
                </c:pt>
                <c:pt idx="26">
                  <c:v>117875</c:v>
                </c:pt>
                <c:pt idx="27">
                  <c:v>18944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06-4F2D-9CFC-881ED89F453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24697</c:v>
                </c:pt>
                <c:pt idx="1">
                  <c:v>13732</c:v>
                </c:pt>
                <c:pt idx="2">
                  <c:v>49815</c:v>
                </c:pt>
                <c:pt idx="3">
                  <c:v>10790</c:v>
                </c:pt>
                <c:pt idx="4">
                  <c:v>469074</c:v>
                </c:pt>
                <c:pt idx="5">
                  <c:v>1515</c:v>
                </c:pt>
                <c:pt idx="6">
                  <c:v>10</c:v>
                </c:pt>
                <c:pt idx="7">
                  <c:v>554279</c:v>
                </c:pt>
                <c:pt idx="8">
                  <c:v>255747</c:v>
                </c:pt>
                <c:pt idx="9">
                  <c:v>30412</c:v>
                </c:pt>
                <c:pt idx="10">
                  <c:v>14432</c:v>
                </c:pt>
                <c:pt idx="11">
                  <c:v>353</c:v>
                </c:pt>
                <c:pt idx="12">
                  <c:v>7692</c:v>
                </c:pt>
                <c:pt idx="13">
                  <c:v>75378</c:v>
                </c:pt>
                <c:pt idx="14">
                  <c:v>948</c:v>
                </c:pt>
                <c:pt idx="15">
                  <c:v>31104</c:v>
                </c:pt>
                <c:pt idx="16">
                  <c:v>17806</c:v>
                </c:pt>
                <c:pt idx="17">
                  <c:v>23685</c:v>
                </c:pt>
                <c:pt idx="18">
                  <c:v>1</c:v>
                </c:pt>
                <c:pt idx="19">
                  <c:v>25551</c:v>
                </c:pt>
                <c:pt idx="20">
                  <c:v>117511</c:v>
                </c:pt>
                <c:pt idx="21">
                  <c:v>26489</c:v>
                </c:pt>
                <c:pt idx="22">
                  <c:v>59760</c:v>
                </c:pt>
                <c:pt idx="23">
                  <c:v>7819</c:v>
                </c:pt>
                <c:pt idx="24">
                  <c:v>87614</c:v>
                </c:pt>
                <c:pt idx="25">
                  <c:v>816718</c:v>
                </c:pt>
                <c:pt idx="26">
                  <c:v>115262</c:v>
                </c:pt>
                <c:pt idx="27">
                  <c:v>25100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06-4F2D-9CFC-881ED89F4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167697"/>
        <c:axId val="60649392"/>
      </c:barChart>
      <c:catAx>
        <c:axId val="311676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649392"/>
        <c:crosses val="autoZero"/>
        <c:auto val="1"/>
        <c:lblAlgn val="ctr"/>
        <c:lblOffset val="100"/>
        <c:noMultiLvlLbl val="0"/>
      </c:catAx>
      <c:valAx>
        <c:axId val="606493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676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117795</c:v>
                </c:pt>
                <c:pt idx="1">
                  <c:v>7513</c:v>
                </c:pt>
                <c:pt idx="2">
                  <c:v>161521</c:v>
                </c:pt>
                <c:pt idx="3">
                  <c:v>204118</c:v>
                </c:pt>
                <c:pt idx="4">
                  <c:v>661886</c:v>
                </c:pt>
                <c:pt idx="5">
                  <c:v>107501</c:v>
                </c:pt>
                <c:pt idx="6">
                  <c:v>653</c:v>
                </c:pt>
                <c:pt idx="7">
                  <c:v>837968</c:v>
                </c:pt>
                <c:pt idx="8">
                  <c:v>611540</c:v>
                </c:pt>
                <c:pt idx="9">
                  <c:v>616474</c:v>
                </c:pt>
                <c:pt idx="10">
                  <c:v>231288</c:v>
                </c:pt>
                <c:pt idx="11">
                  <c:v>0</c:v>
                </c:pt>
                <c:pt idx="12">
                  <c:v>121676</c:v>
                </c:pt>
                <c:pt idx="13">
                  <c:v>293707</c:v>
                </c:pt>
                <c:pt idx="14">
                  <c:v>518213</c:v>
                </c:pt>
                <c:pt idx="15">
                  <c:v>37516</c:v>
                </c:pt>
                <c:pt idx="16">
                  <c:v>24939</c:v>
                </c:pt>
                <c:pt idx="17">
                  <c:v>47129</c:v>
                </c:pt>
                <c:pt idx="18">
                  <c:v>0</c:v>
                </c:pt>
                <c:pt idx="19">
                  <c:v>21864</c:v>
                </c:pt>
                <c:pt idx="20">
                  <c:v>47410</c:v>
                </c:pt>
                <c:pt idx="21">
                  <c:v>44682</c:v>
                </c:pt>
                <c:pt idx="22">
                  <c:v>132849</c:v>
                </c:pt>
                <c:pt idx="23">
                  <c:v>52582</c:v>
                </c:pt>
                <c:pt idx="24">
                  <c:v>289997</c:v>
                </c:pt>
                <c:pt idx="25">
                  <c:v>1119741</c:v>
                </c:pt>
                <c:pt idx="26">
                  <c:v>106104</c:v>
                </c:pt>
                <c:pt idx="27">
                  <c:v>29763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3E-48F9-9EAB-2AB0F3D7FBA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179856</c:v>
                </c:pt>
                <c:pt idx="1">
                  <c:v>52231</c:v>
                </c:pt>
                <c:pt idx="2">
                  <c:v>223689</c:v>
                </c:pt>
                <c:pt idx="3">
                  <c:v>134687</c:v>
                </c:pt>
                <c:pt idx="4">
                  <c:v>703593</c:v>
                </c:pt>
                <c:pt idx="5">
                  <c:v>79663</c:v>
                </c:pt>
                <c:pt idx="6">
                  <c:v>319</c:v>
                </c:pt>
                <c:pt idx="7">
                  <c:v>804060</c:v>
                </c:pt>
                <c:pt idx="8">
                  <c:v>676424</c:v>
                </c:pt>
                <c:pt idx="9">
                  <c:v>547481</c:v>
                </c:pt>
                <c:pt idx="10">
                  <c:v>270225</c:v>
                </c:pt>
                <c:pt idx="11">
                  <c:v>0</c:v>
                </c:pt>
                <c:pt idx="12">
                  <c:v>104838</c:v>
                </c:pt>
                <c:pt idx="13">
                  <c:v>265239</c:v>
                </c:pt>
                <c:pt idx="14">
                  <c:v>614048</c:v>
                </c:pt>
                <c:pt idx="15">
                  <c:v>37463</c:v>
                </c:pt>
                <c:pt idx="16">
                  <c:v>40318</c:v>
                </c:pt>
                <c:pt idx="17">
                  <c:v>53704</c:v>
                </c:pt>
                <c:pt idx="18">
                  <c:v>0</c:v>
                </c:pt>
                <c:pt idx="19">
                  <c:v>41537</c:v>
                </c:pt>
                <c:pt idx="20">
                  <c:v>54533</c:v>
                </c:pt>
                <c:pt idx="21">
                  <c:v>45848</c:v>
                </c:pt>
                <c:pt idx="22">
                  <c:v>194011</c:v>
                </c:pt>
                <c:pt idx="23">
                  <c:v>55021</c:v>
                </c:pt>
                <c:pt idx="24">
                  <c:v>207588</c:v>
                </c:pt>
                <c:pt idx="25">
                  <c:v>1013861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3E-48F9-9EAB-2AB0F3D7F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329526"/>
        <c:axId val="4326107"/>
      </c:barChart>
      <c:catAx>
        <c:axId val="653295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6107"/>
        <c:crosses val="autoZero"/>
        <c:auto val="1"/>
        <c:lblAlgn val="ctr"/>
        <c:lblOffset val="100"/>
        <c:noMultiLvlLbl val="0"/>
      </c:catAx>
      <c:valAx>
        <c:axId val="43261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3295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64335</c:v>
                </c:pt>
                <c:pt idx="1">
                  <c:v>0</c:v>
                </c:pt>
                <c:pt idx="2">
                  <c:v>0</c:v>
                </c:pt>
                <c:pt idx="3">
                  <c:v>5112</c:v>
                </c:pt>
                <c:pt idx="4">
                  <c:v>237322</c:v>
                </c:pt>
                <c:pt idx="5">
                  <c:v>0</c:v>
                </c:pt>
                <c:pt idx="6">
                  <c:v>0</c:v>
                </c:pt>
                <c:pt idx="7">
                  <c:v>15103</c:v>
                </c:pt>
                <c:pt idx="8">
                  <c:v>208274</c:v>
                </c:pt>
                <c:pt idx="9">
                  <c:v>418963</c:v>
                </c:pt>
                <c:pt idx="10">
                  <c:v>80595</c:v>
                </c:pt>
                <c:pt idx="11">
                  <c:v>0</c:v>
                </c:pt>
                <c:pt idx="12">
                  <c:v>15707</c:v>
                </c:pt>
                <c:pt idx="13">
                  <c:v>6759</c:v>
                </c:pt>
                <c:pt idx="14">
                  <c:v>337775</c:v>
                </c:pt>
                <c:pt idx="15">
                  <c:v>17738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30908</c:v>
                </c:pt>
                <c:pt idx="22">
                  <c:v>0</c:v>
                </c:pt>
                <c:pt idx="23">
                  <c:v>0</c:v>
                </c:pt>
                <c:pt idx="24">
                  <c:v>230801</c:v>
                </c:pt>
                <c:pt idx="25">
                  <c:v>12676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89-4151-98E7-448C65FCADD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151572</c:v>
                </c:pt>
                <c:pt idx="1">
                  <c:v>1</c:v>
                </c:pt>
                <c:pt idx="2">
                  <c:v>12111</c:v>
                </c:pt>
                <c:pt idx="3">
                  <c:v>21003</c:v>
                </c:pt>
                <c:pt idx="4">
                  <c:v>323377</c:v>
                </c:pt>
                <c:pt idx="5">
                  <c:v>0</c:v>
                </c:pt>
                <c:pt idx="6">
                  <c:v>0</c:v>
                </c:pt>
                <c:pt idx="7">
                  <c:v>36561</c:v>
                </c:pt>
                <c:pt idx="8">
                  <c:v>339359</c:v>
                </c:pt>
                <c:pt idx="9">
                  <c:v>303949</c:v>
                </c:pt>
                <c:pt idx="10">
                  <c:v>126210</c:v>
                </c:pt>
                <c:pt idx="11">
                  <c:v>0</c:v>
                </c:pt>
                <c:pt idx="12">
                  <c:v>4868</c:v>
                </c:pt>
                <c:pt idx="13">
                  <c:v>3929</c:v>
                </c:pt>
                <c:pt idx="14">
                  <c:v>458279</c:v>
                </c:pt>
                <c:pt idx="15">
                  <c:v>21084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29035</c:v>
                </c:pt>
                <c:pt idx="22">
                  <c:v>0</c:v>
                </c:pt>
                <c:pt idx="23">
                  <c:v>0</c:v>
                </c:pt>
                <c:pt idx="24">
                  <c:v>164223</c:v>
                </c:pt>
                <c:pt idx="25">
                  <c:v>22806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89-4151-98E7-448C65FC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427511"/>
        <c:axId val="65527154"/>
      </c:barChart>
      <c:catAx>
        <c:axId val="404275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27154"/>
        <c:crosses val="autoZero"/>
        <c:auto val="1"/>
        <c:lblAlgn val="ctr"/>
        <c:lblOffset val="100"/>
        <c:noMultiLvlLbl val="0"/>
      </c:catAx>
      <c:valAx>
        <c:axId val="655271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275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50450</c:v>
                </c:pt>
                <c:pt idx="1">
                  <c:v>0</c:v>
                </c:pt>
                <c:pt idx="2">
                  <c:v>124339</c:v>
                </c:pt>
                <c:pt idx="3">
                  <c:v>106517</c:v>
                </c:pt>
                <c:pt idx="4">
                  <c:v>0</c:v>
                </c:pt>
                <c:pt idx="5">
                  <c:v>89506</c:v>
                </c:pt>
                <c:pt idx="6">
                  <c:v>0</c:v>
                </c:pt>
                <c:pt idx="7">
                  <c:v>89654</c:v>
                </c:pt>
                <c:pt idx="8">
                  <c:v>187627</c:v>
                </c:pt>
                <c:pt idx="9">
                  <c:v>166566</c:v>
                </c:pt>
                <c:pt idx="10">
                  <c:v>86597</c:v>
                </c:pt>
                <c:pt idx="11">
                  <c:v>0</c:v>
                </c:pt>
                <c:pt idx="12">
                  <c:v>61304</c:v>
                </c:pt>
                <c:pt idx="13">
                  <c:v>230904</c:v>
                </c:pt>
                <c:pt idx="14">
                  <c:v>154211</c:v>
                </c:pt>
                <c:pt idx="15">
                  <c:v>0</c:v>
                </c:pt>
                <c:pt idx="16">
                  <c:v>11560</c:v>
                </c:pt>
                <c:pt idx="17">
                  <c:v>0</c:v>
                </c:pt>
                <c:pt idx="18">
                  <c:v>0</c:v>
                </c:pt>
                <c:pt idx="19">
                  <c:v>16019</c:v>
                </c:pt>
                <c:pt idx="20">
                  <c:v>0</c:v>
                </c:pt>
                <c:pt idx="21">
                  <c:v>892</c:v>
                </c:pt>
                <c:pt idx="22">
                  <c:v>39146</c:v>
                </c:pt>
                <c:pt idx="23">
                  <c:v>41208</c:v>
                </c:pt>
                <c:pt idx="24">
                  <c:v>6685</c:v>
                </c:pt>
                <c:pt idx="25">
                  <c:v>61596</c:v>
                </c:pt>
                <c:pt idx="26">
                  <c:v>0</c:v>
                </c:pt>
                <c:pt idx="27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48-4E09-B809-2F98DFD0F49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23192</c:v>
                </c:pt>
                <c:pt idx="1">
                  <c:v>49698</c:v>
                </c:pt>
                <c:pt idx="2">
                  <c:v>185957</c:v>
                </c:pt>
                <c:pt idx="3">
                  <c:v>50933</c:v>
                </c:pt>
                <c:pt idx="4">
                  <c:v>0</c:v>
                </c:pt>
                <c:pt idx="5">
                  <c:v>63387</c:v>
                </c:pt>
                <c:pt idx="6">
                  <c:v>0</c:v>
                </c:pt>
                <c:pt idx="7">
                  <c:v>76341</c:v>
                </c:pt>
                <c:pt idx="8">
                  <c:v>112836</c:v>
                </c:pt>
                <c:pt idx="9">
                  <c:v>222789</c:v>
                </c:pt>
                <c:pt idx="10">
                  <c:v>103415</c:v>
                </c:pt>
                <c:pt idx="11">
                  <c:v>0</c:v>
                </c:pt>
                <c:pt idx="12">
                  <c:v>54389</c:v>
                </c:pt>
                <c:pt idx="13">
                  <c:v>209666</c:v>
                </c:pt>
                <c:pt idx="14">
                  <c:v>133411</c:v>
                </c:pt>
                <c:pt idx="15">
                  <c:v>8</c:v>
                </c:pt>
                <c:pt idx="16">
                  <c:v>21525</c:v>
                </c:pt>
                <c:pt idx="17">
                  <c:v>0</c:v>
                </c:pt>
                <c:pt idx="18">
                  <c:v>0</c:v>
                </c:pt>
                <c:pt idx="19">
                  <c:v>37374</c:v>
                </c:pt>
                <c:pt idx="20">
                  <c:v>2000</c:v>
                </c:pt>
                <c:pt idx="21">
                  <c:v>0</c:v>
                </c:pt>
                <c:pt idx="22">
                  <c:v>85286</c:v>
                </c:pt>
                <c:pt idx="23">
                  <c:v>32961</c:v>
                </c:pt>
                <c:pt idx="24">
                  <c:v>0</c:v>
                </c:pt>
                <c:pt idx="25">
                  <c:v>49740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48-4E09-B809-2F98DFD0F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370400"/>
        <c:axId val="35487182"/>
      </c:barChart>
      <c:catAx>
        <c:axId val="473704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87182"/>
        <c:crosses val="autoZero"/>
        <c:auto val="1"/>
        <c:lblAlgn val="ctr"/>
        <c:lblOffset val="100"/>
        <c:noMultiLvlLbl val="0"/>
      </c:catAx>
      <c:valAx>
        <c:axId val="354871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704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3010</c:v>
                </c:pt>
                <c:pt idx="1">
                  <c:v>7513</c:v>
                </c:pt>
                <c:pt idx="2">
                  <c:v>37182</c:v>
                </c:pt>
                <c:pt idx="3">
                  <c:v>92489</c:v>
                </c:pt>
                <c:pt idx="4">
                  <c:v>424564</c:v>
                </c:pt>
                <c:pt idx="5">
                  <c:v>17995</c:v>
                </c:pt>
                <c:pt idx="6">
                  <c:v>653</c:v>
                </c:pt>
                <c:pt idx="7">
                  <c:v>733211</c:v>
                </c:pt>
                <c:pt idx="8">
                  <c:v>215639</c:v>
                </c:pt>
                <c:pt idx="9">
                  <c:v>30945</c:v>
                </c:pt>
                <c:pt idx="10">
                  <c:v>64096</c:v>
                </c:pt>
                <c:pt idx="11">
                  <c:v>0</c:v>
                </c:pt>
                <c:pt idx="12">
                  <c:v>44665</c:v>
                </c:pt>
                <c:pt idx="13">
                  <c:v>56044</c:v>
                </c:pt>
                <c:pt idx="14">
                  <c:v>26227</c:v>
                </c:pt>
                <c:pt idx="15">
                  <c:v>19778</c:v>
                </c:pt>
                <c:pt idx="16">
                  <c:v>10670</c:v>
                </c:pt>
                <c:pt idx="17">
                  <c:v>47129</c:v>
                </c:pt>
                <c:pt idx="18">
                  <c:v>0</c:v>
                </c:pt>
                <c:pt idx="19">
                  <c:v>5845</c:v>
                </c:pt>
                <c:pt idx="20">
                  <c:v>47410</c:v>
                </c:pt>
                <c:pt idx="21">
                  <c:v>12882</c:v>
                </c:pt>
                <c:pt idx="22">
                  <c:v>93703</c:v>
                </c:pt>
                <c:pt idx="23">
                  <c:v>11374</c:v>
                </c:pt>
                <c:pt idx="24">
                  <c:v>52511</c:v>
                </c:pt>
                <c:pt idx="25">
                  <c:v>1045469</c:v>
                </c:pt>
                <c:pt idx="26">
                  <c:v>106104</c:v>
                </c:pt>
                <c:pt idx="27">
                  <c:v>26349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98-4033-AB25-5899D51722D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5092</c:v>
                </c:pt>
                <c:pt idx="1">
                  <c:v>2532</c:v>
                </c:pt>
                <c:pt idx="2">
                  <c:v>25621</c:v>
                </c:pt>
                <c:pt idx="3">
                  <c:v>62751</c:v>
                </c:pt>
                <c:pt idx="4">
                  <c:v>380216</c:v>
                </c:pt>
                <c:pt idx="5">
                  <c:v>16276</c:v>
                </c:pt>
                <c:pt idx="6">
                  <c:v>319</c:v>
                </c:pt>
                <c:pt idx="7">
                  <c:v>691158</c:v>
                </c:pt>
                <c:pt idx="8">
                  <c:v>224229</c:v>
                </c:pt>
                <c:pt idx="9">
                  <c:v>20743</c:v>
                </c:pt>
                <c:pt idx="10">
                  <c:v>40600</c:v>
                </c:pt>
                <c:pt idx="11">
                  <c:v>0</c:v>
                </c:pt>
                <c:pt idx="12">
                  <c:v>45581</c:v>
                </c:pt>
                <c:pt idx="13">
                  <c:v>51644</c:v>
                </c:pt>
                <c:pt idx="14">
                  <c:v>22358</c:v>
                </c:pt>
                <c:pt idx="15">
                  <c:v>16371</c:v>
                </c:pt>
                <c:pt idx="16">
                  <c:v>14577</c:v>
                </c:pt>
                <c:pt idx="17">
                  <c:v>53704</c:v>
                </c:pt>
                <c:pt idx="18">
                  <c:v>0</c:v>
                </c:pt>
                <c:pt idx="19">
                  <c:v>4163</c:v>
                </c:pt>
                <c:pt idx="20">
                  <c:v>52533</c:v>
                </c:pt>
                <c:pt idx="21">
                  <c:v>16813</c:v>
                </c:pt>
                <c:pt idx="22">
                  <c:v>108725</c:v>
                </c:pt>
                <c:pt idx="23">
                  <c:v>22060</c:v>
                </c:pt>
                <c:pt idx="24">
                  <c:v>43365</c:v>
                </c:pt>
                <c:pt idx="25">
                  <c:v>941315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98-4033-AB25-5899D5172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218888"/>
        <c:axId val="7781350"/>
      </c:barChart>
      <c:catAx>
        <c:axId val="102188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81350"/>
        <c:crosses val="autoZero"/>
        <c:auto val="1"/>
        <c:lblAlgn val="ctr"/>
        <c:lblOffset val="100"/>
        <c:noMultiLvlLbl val="0"/>
      </c:catAx>
      <c:valAx>
        <c:axId val="77813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188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42968687.037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12-4DA7-B875-E526A5C1106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45832321.104000002</c:v>
              </c:pt>
              <c:pt idx="1">
                <c:v>43099098.326000012</c:v>
              </c:pt>
              <c:pt idx="2">
                <c:v>47469559.139000013</c:v>
              </c:pt>
              <c:pt idx="3">
                <c:v>49124220.273000002</c:v>
              </c:pt>
              <c:pt idx="4">
                <c:v>51198942.700000003</c:v>
              </c:pt>
              <c:pt idx="5">
                <c:v>47404647.738000013</c:v>
              </c:pt>
              <c:pt idx="6">
                <c:v>47216353.566</c:v>
              </c:pt>
              <c:pt idx="7">
                <c:v>46280436.435000002</c:v>
              </c:pt>
              <c:pt idx="8">
                <c:v>45294250.763999999</c:v>
              </c:pt>
              <c:pt idx="9">
                <c:v>46134039.717999987</c:v>
              </c:pt>
              <c:pt idx="10">
                <c:v>44649888.461999997</c:v>
              </c:pt>
              <c:pt idx="11">
                <c:v>44560599.811999999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412-4DA7-B875-E526A5C11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71902"/>
        <c:axId val="9546459"/>
      </c:lineChart>
      <c:catAx>
        <c:axId val="384719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46459"/>
        <c:crosses val="autoZero"/>
        <c:auto val="1"/>
        <c:lblAlgn val="ctr"/>
        <c:lblOffset val="100"/>
        <c:noMultiLvlLbl val="0"/>
      </c:catAx>
      <c:valAx>
        <c:axId val="954645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719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14053011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F0-4507-9E1F-60281A4EEDA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15732110</c:v>
              </c:pt>
              <c:pt idx="1">
                <c:v>14239347</c:v>
              </c:pt>
              <c:pt idx="2">
                <c:v>15217037</c:v>
              </c:pt>
              <c:pt idx="3">
                <c:v>15870408</c:v>
              </c:pt>
              <c:pt idx="4">
                <c:v>16014845</c:v>
              </c:pt>
              <c:pt idx="5">
                <c:v>15025472</c:v>
              </c:pt>
              <c:pt idx="6">
                <c:v>14924021</c:v>
              </c:pt>
              <c:pt idx="7">
                <c:v>15306586</c:v>
              </c:pt>
              <c:pt idx="8">
                <c:v>13883880</c:v>
              </c:pt>
              <c:pt idx="9">
                <c:v>13958712</c:v>
              </c:pt>
              <c:pt idx="10">
                <c:v>14450808</c:v>
              </c:pt>
              <c:pt idx="11">
                <c:v>14667994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8F0-4507-9E1F-60281A4EE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55686"/>
        <c:axId val="50177625"/>
      </c:lineChart>
      <c:catAx>
        <c:axId val="311556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177625"/>
        <c:crosses val="autoZero"/>
        <c:auto val="1"/>
        <c:lblAlgn val="ctr"/>
        <c:lblOffset val="100"/>
        <c:noMultiLvlLbl val="0"/>
      </c:catAx>
      <c:valAx>
        <c:axId val="5017762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5568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6173538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55-41FA-AC09-F74B9CF9972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955-41FA-AC09-F74B9CF99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918721"/>
        <c:axId val="19911127"/>
      </c:lineChart>
      <c:catAx>
        <c:axId val="229187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11127"/>
        <c:crosses val="autoZero"/>
        <c:auto val="1"/>
        <c:lblAlgn val="ctr"/>
        <c:lblOffset val="100"/>
        <c:noMultiLvlLbl val="0"/>
      </c:catAx>
      <c:valAx>
        <c:axId val="1991112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187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21592408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E1-4A04-B07B-76E88BFF53E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21205564</c:v>
              </c:pt>
              <c:pt idx="1">
                <c:v>21602503</c:v>
              </c:pt>
              <c:pt idx="2">
                <c:v>24441362</c:v>
              </c:pt>
              <c:pt idx="3">
                <c:v>24783561</c:v>
              </c:pt>
              <c:pt idx="4">
                <c:v>26035631</c:v>
              </c:pt>
              <c:pt idx="5">
                <c:v>24141326</c:v>
              </c:pt>
              <c:pt idx="6">
                <c:v>23713925</c:v>
              </c:pt>
              <c:pt idx="7">
                <c:v>22459863</c:v>
              </c:pt>
              <c:pt idx="8">
                <c:v>22715873</c:v>
              </c:pt>
              <c:pt idx="9">
                <c:v>23689312</c:v>
              </c:pt>
              <c:pt idx="10">
                <c:v>21913708</c:v>
              </c:pt>
              <c:pt idx="11">
                <c:v>21808922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4E1-4A04-B07B-76E88BFF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22770"/>
        <c:axId val="19158308"/>
      </c:lineChart>
      <c:catAx>
        <c:axId val="194227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58308"/>
        <c:crosses val="autoZero"/>
        <c:auto val="1"/>
        <c:lblAlgn val="ctr"/>
        <c:lblOffset val="100"/>
        <c:noMultiLvlLbl val="0"/>
      </c:catAx>
      <c:valAx>
        <c:axId val="1915830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4227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14973044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20-4032-83C2-BC642BB33FE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16973280</c:v>
              </c:pt>
              <c:pt idx="3">
                <c:v>17086573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16295810</c:v>
              </c:pt>
              <c:pt idx="10">
                <c:v>14866761</c:v>
              </c:pt>
              <c:pt idx="11">
                <c:v>15190837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20-4032-83C2-BC642BB3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641004"/>
        <c:axId val="62131845"/>
      </c:lineChart>
      <c:catAx>
        <c:axId val="426410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31845"/>
        <c:crosses val="autoZero"/>
        <c:auto val="1"/>
        <c:lblAlgn val="ctr"/>
        <c:lblOffset val="100"/>
        <c:noMultiLvlLbl val="0"/>
      </c:catAx>
      <c:valAx>
        <c:axId val="6213184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64100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257913</c:v>
                </c:pt>
                <c:pt idx="1">
                  <c:v>94885</c:v>
                </c:pt>
                <c:pt idx="2">
                  <c:v>206004</c:v>
                </c:pt>
                <c:pt idx="3">
                  <c:v>231849</c:v>
                </c:pt>
                <c:pt idx="4">
                  <c:v>16144</c:v>
                </c:pt>
                <c:pt idx="5">
                  <c:v>233593</c:v>
                </c:pt>
                <c:pt idx="6">
                  <c:v>28459</c:v>
                </c:pt>
                <c:pt idx="7">
                  <c:v>311158</c:v>
                </c:pt>
                <c:pt idx="8">
                  <c:v>321031</c:v>
                </c:pt>
                <c:pt idx="9">
                  <c:v>562966</c:v>
                </c:pt>
                <c:pt idx="10">
                  <c:v>556584</c:v>
                </c:pt>
                <c:pt idx="11">
                  <c:v>1300</c:v>
                </c:pt>
                <c:pt idx="12">
                  <c:v>165665</c:v>
                </c:pt>
                <c:pt idx="13">
                  <c:v>1106568</c:v>
                </c:pt>
                <c:pt idx="14">
                  <c:v>582451</c:v>
                </c:pt>
                <c:pt idx="15">
                  <c:v>37376</c:v>
                </c:pt>
                <c:pt idx="16">
                  <c:v>89911</c:v>
                </c:pt>
                <c:pt idx="17">
                  <c:v>92996</c:v>
                </c:pt>
                <c:pt idx="18">
                  <c:v>0</c:v>
                </c:pt>
                <c:pt idx="19">
                  <c:v>29992</c:v>
                </c:pt>
                <c:pt idx="20">
                  <c:v>91379</c:v>
                </c:pt>
                <c:pt idx="21">
                  <c:v>42931</c:v>
                </c:pt>
                <c:pt idx="22">
                  <c:v>163939</c:v>
                </c:pt>
                <c:pt idx="23">
                  <c:v>143641</c:v>
                </c:pt>
                <c:pt idx="24">
                  <c:v>560417</c:v>
                </c:pt>
                <c:pt idx="25">
                  <c:v>209588</c:v>
                </c:pt>
                <c:pt idx="26">
                  <c:v>16587</c:v>
                </c:pt>
                <c:pt idx="27">
                  <c:v>18211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405669</c:v>
                </c:pt>
                <c:pt idx="1">
                  <c:v>109123</c:v>
                </c:pt>
                <c:pt idx="2">
                  <c:v>256126</c:v>
                </c:pt>
                <c:pt idx="3">
                  <c:v>234074</c:v>
                </c:pt>
                <c:pt idx="4">
                  <c:v>42904</c:v>
                </c:pt>
                <c:pt idx="5">
                  <c:v>206223</c:v>
                </c:pt>
                <c:pt idx="6">
                  <c:v>22156</c:v>
                </c:pt>
                <c:pt idx="7">
                  <c:v>324206</c:v>
                </c:pt>
                <c:pt idx="8">
                  <c:v>280264</c:v>
                </c:pt>
                <c:pt idx="9">
                  <c:v>878956</c:v>
                </c:pt>
                <c:pt idx="10">
                  <c:v>374630</c:v>
                </c:pt>
                <c:pt idx="11">
                  <c:v>0</c:v>
                </c:pt>
                <c:pt idx="12">
                  <c:v>383943</c:v>
                </c:pt>
                <c:pt idx="13">
                  <c:v>1021870</c:v>
                </c:pt>
                <c:pt idx="14">
                  <c:v>554276</c:v>
                </c:pt>
                <c:pt idx="15">
                  <c:v>28101</c:v>
                </c:pt>
                <c:pt idx="16">
                  <c:v>211039</c:v>
                </c:pt>
                <c:pt idx="17">
                  <c:v>217105</c:v>
                </c:pt>
                <c:pt idx="18">
                  <c:v>0</c:v>
                </c:pt>
                <c:pt idx="19">
                  <c:v>63942</c:v>
                </c:pt>
                <c:pt idx="20">
                  <c:v>74223</c:v>
                </c:pt>
                <c:pt idx="21">
                  <c:v>12828</c:v>
                </c:pt>
                <c:pt idx="22">
                  <c:v>394384</c:v>
                </c:pt>
                <c:pt idx="23">
                  <c:v>196995</c:v>
                </c:pt>
                <c:pt idx="24">
                  <c:v>996005</c:v>
                </c:pt>
                <c:pt idx="25">
                  <c:v>195830</c:v>
                </c:pt>
                <c:pt idx="26">
                  <c:v>15432</c:v>
                </c:pt>
                <c:pt idx="27">
                  <c:v>24702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525869"/>
        <c:axId val="62203431"/>
      </c:barChart>
      <c:catAx>
        <c:axId val="615258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03431"/>
        <c:crosses val="autoZero"/>
        <c:auto val="1"/>
        <c:lblAlgn val="ctr"/>
        <c:lblOffset val="100"/>
        <c:noMultiLvlLbl val="0"/>
      </c:catAx>
      <c:valAx>
        <c:axId val="622034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258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1413517.25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25-4C84-9A85-CE9E49D1929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25-4C84-9A85-CE9E49D1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74456"/>
        <c:axId val="24957002"/>
      </c:lineChart>
      <c:catAx>
        <c:axId val="569744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57002"/>
        <c:crosses val="autoZero"/>
        <c:auto val="1"/>
        <c:lblAlgn val="ctr"/>
        <c:lblOffset val="100"/>
        <c:noMultiLvlLbl val="0"/>
      </c:catAx>
      <c:valAx>
        <c:axId val="2495700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97445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-6.2480668620339193E-2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15-4364-BBFC-409A992BE3C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3.8813720183656031E-2</c:v>
              </c:pt>
              <c:pt idx="1">
                <c:v>2.670676102070613E-2</c:v>
              </c:pt>
              <c:pt idx="2">
                <c:v>1.7126763647207891E-2</c:v>
              </c:pt>
              <c:pt idx="3">
                <c:v>2.47728498023887E-2</c:v>
              </c:pt>
              <c:pt idx="4">
                <c:v>3.6954944863133221E-2</c:v>
              </c:pt>
              <c:pt idx="5">
                <c:v>3.6630557818014609E-2</c:v>
              </c:pt>
              <c:pt idx="6">
                <c:v>3.3543565024659383E-2</c:v>
              </c:pt>
              <c:pt idx="7">
                <c:v>3.3494608242195863E-2</c:v>
              </c:pt>
              <c:pt idx="8">
                <c:v>3.2901298687897602E-2</c:v>
              </c:pt>
              <c:pt idx="9">
                <c:v>3.1767103701094257E-2</c:v>
              </c:pt>
              <c:pt idx="10">
                <c:v>2.8125713089071521E-2</c:v>
              </c:pt>
              <c:pt idx="11">
                <c:v>2.7946180554115459E-2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A15-4364-BBFC-409A992BE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14845"/>
        <c:axId val="57926502"/>
      </c:lineChart>
      <c:catAx>
        <c:axId val="417148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26502"/>
        <c:crosses val="autoZero"/>
        <c:auto val="1"/>
        <c:lblAlgn val="ctr"/>
        <c:lblOffset val="100"/>
        <c:noMultiLvlLbl val="0"/>
      </c:catAx>
      <c:valAx>
        <c:axId val="579265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148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-0.1067306928314129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F1-4F16-B277-91C26A9B8DA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6.2947655126301516E-2</c:v>
              </c:pt>
              <c:pt idx="1">
                <c:v>1.88233505679587E-2</c:v>
              </c:pt>
              <c:pt idx="2">
                <c:v>1.8576028787058441E-2</c:v>
              </c:pt>
              <c:pt idx="3">
                <c:v>1.5518840583277569E-2</c:v>
              </c:pt>
              <c:pt idx="4">
                <c:v>3.6217294057422127E-2</c:v>
              </c:pt>
              <c:pt idx="5">
                <c:v>4.8721019783600987E-2</c:v>
              </c:pt>
              <c:pt idx="6">
                <c:v>4.2062897253761562E-2</c:v>
              </c:pt>
              <c:pt idx="7">
                <c:v>4.178823541354526E-2</c:v>
              </c:pt>
              <c:pt idx="8">
                <c:v>3.6691905291299509E-2</c:v>
              </c:pt>
              <c:pt idx="9">
                <c:v>2.938652066891834E-2</c:v>
              </c:pt>
              <c:pt idx="10">
                <c:v>2.6460564840041109E-2</c:v>
              </c:pt>
              <c:pt idx="11">
                <c:v>2.595491481562151E-2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F1-4F16-B277-91C26A9B8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58190"/>
        <c:axId val="28397030"/>
      </c:lineChart>
      <c:catAx>
        <c:axId val="282581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97030"/>
        <c:crosses val="autoZero"/>
        <c:auto val="1"/>
        <c:lblAlgn val="ctr"/>
        <c:lblOffset val="100"/>
        <c:noMultiLvlLbl val="0"/>
      </c:catAx>
      <c:valAx>
        <c:axId val="283970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581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-0.17959693321174769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05-4B39-93D1-7F0E9E7D2F5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05-4B39-93D1-7F0E9E7D2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59476"/>
        <c:axId val="34759205"/>
      </c:lineChart>
      <c:catAx>
        <c:axId val="614594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59205"/>
        <c:crosses val="autoZero"/>
        <c:auto val="1"/>
        <c:lblAlgn val="ctr"/>
        <c:lblOffset val="100"/>
        <c:noMultiLvlLbl val="0"/>
      </c:catAx>
      <c:valAx>
        <c:axId val="3475920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594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1.8242570676262119E-2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89-42B2-96CF-BEA6464D20F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6.0404759308023477E-2</c:v>
              </c:pt>
              <c:pt idx="1">
                <c:v>7.5339188624090836E-2</c:v>
              </c:pt>
              <c:pt idx="2">
                <c:v>7.2793150834753462E-2</c:v>
              </c:pt>
              <c:pt idx="3">
                <c:v>8.355928631001297E-2</c:v>
              </c:pt>
              <c:pt idx="4">
                <c:v>8.1774415158131664E-2</c:v>
              </c:pt>
              <c:pt idx="5">
                <c:v>7.9346214836684581E-2</c:v>
              </c:pt>
              <c:pt idx="6">
                <c:v>7.2785317527248594E-2</c:v>
              </c:pt>
              <c:pt idx="7">
                <c:v>7.0928231863928826E-2</c:v>
              </c:pt>
              <c:pt idx="8">
                <c:v>6.9758075611614068E-2</c:v>
              </c:pt>
              <c:pt idx="9">
                <c:v>6.9496141601484984E-2</c:v>
              </c:pt>
              <c:pt idx="10">
                <c:v>6.1729183766470179E-2</c:v>
              </c:pt>
              <c:pt idx="11">
                <c:v>6.0968173345212311E-2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289-42B2-96CF-BEA6464D2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424376"/>
        <c:axId val="31302204"/>
      </c:lineChart>
      <c:catAx>
        <c:axId val="274243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302204"/>
        <c:crosses val="autoZero"/>
        <c:auto val="1"/>
        <c:lblAlgn val="ctr"/>
        <c:lblOffset val="100"/>
        <c:noMultiLvlLbl val="0"/>
      </c:catAx>
      <c:valAx>
        <c:axId val="313022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243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1.989362294875829E-2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73-4B1A-B200-A2C5D349BD1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0.10609691740162421</c:v>
              </c:pt>
              <c:pt idx="3">
                <c:v>0.1113830910247926</c:v>
              </c:pt>
              <c:pt idx="4">
                <c:v>0.1076459328325647</c:v>
              </c:pt>
              <c:pt idx="5">
                <c:v>0.1112022633807406</c:v>
              </c:pt>
              <c:pt idx="6">
                <c:v>0.1016086248237766</c:v>
              </c:pt>
              <c:pt idx="7">
                <c:v>9.9351540357361046E-2</c:v>
              </c:pt>
              <c:pt idx="8">
                <c:v>9.7052030552668533E-2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7.9861233724908498E-2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C73-4B1A-B200-A2C5D349B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58181"/>
        <c:axId val="35217908"/>
      </c:lineChart>
      <c:catAx>
        <c:axId val="65581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17908"/>
        <c:crosses val="autoZero"/>
        <c:auto val="1"/>
        <c:lblAlgn val="ctr"/>
        <c:lblOffset val="100"/>
        <c:noMultiLvlLbl val="0"/>
      </c:catAx>
      <c:valAx>
        <c:axId val="352179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81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4.8272411045326542E-2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98-40F1-9ADE-236702F5459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98-40F1-9ADE-236702F54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6316"/>
        <c:axId val="53249336"/>
      </c:lineChart>
      <c:catAx>
        <c:axId val="259663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49336"/>
        <c:crosses val="autoZero"/>
        <c:auto val="1"/>
        <c:lblAlgn val="ctr"/>
        <c:lblOffset val="100"/>
        <c:noMultiLvlLbl val="0"/>
      </c:catAx>
      <c:valAx>
        <c:axId val="532493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9663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CC-4225-986A-86C4D768FEA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CC-4225-986A-86C4D768FEA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CC-4225-986A-86C4D768FEA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CC-4225-986A-86C4D768FEA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CC-4225-986A-86C4D768FE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CC-4225-986A-86C4D768FEA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CC-4225-986A-86C4D768FEA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CC-4225-986A-86C4D768FEA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CC-4225-986A-86C4D768FEA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CC-4225-986A-86C4D768FEA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CC-4225-986A-86C4D768FEA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545.40043627299985</c:v>
              </c:pt>
              <c:pt idx="1">
                <c:v>545.38391764799997</c:v>
              </c:pt>
              <c:pt idx="2">
                <c:v>547.57203109699981</c:v>
              </c:pt>
              <c:pt idx="3">
                <c:v>551.52350887699981</c:v>
              </c:pt>
              <c:pt idx="4">
                <c:v>553.12717093299977</c:v>
              </c:pt>
              <c:pt idx="5">
                <c:v>553.84092389800014</c:v>
              </c:pt>
              <c:pt idx="6">
                <c:v>555.325643754</c:v>
              </c:pt>
              <c:pt idx="7">
                <c:v>556.55853215100001</c:v>
              </c:pt>
              <c:pt idx="8">
                <c:v>557.52885815499985</c:v>
              </c:pt>
              <c:pt idx="9">
                <c:v>557.14017952599988</c:v>
              </c:pt>
              <c:pt idx="10">
                <c:v>558.26435803699997</c:v>
              </c:pt>
              <c:pt idx="11">
                <c:v>555.40072396999983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8CC-4225-986A-86C4D768FE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087672"/>
        <c:axId val="56960792"/>
      </c:lineChart>
      <c:catAx>
        <c:axId val="390876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960792"/>
        <c:crosses val="autoZero"/>
        <c:auto val="1"/>
        <c:lblAlgn val="ctr"/>
        <c:lblOffset val="100"/>
        <c:noMultiLvlLbl val="0"/>
      </c:catAx>
      <c:valAx>
        <c:axId val="569607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876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8F-4878-86D5-8D0605412FF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8F-4878-86D5-8D0605412FF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8F-4878-86D5-8D0605412FF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8F-4878-86D5-8D0605412FF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8F-4878-86D5-8D0605412F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8F-4878-86D5-8D0605412FF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8F-4878-86D5-8D0605412FF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8F-4878-86D5-8D0605412FF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8F-4878-86D5-8D0605412FF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8F-4878-86D5-8D0605412FF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8F-4878-86D5-8D0605412FF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175.30919700000001</c:v>
              </c:pt>
              <c:pt idx="1">
                <c:v>175.57957099999999</c:v>
              </c:pt>
              <c:pt idx="2">
                <c:v>175.68853999999999</c:v>
              </c:pt>
              <c:pt idx="3">
                <c:v>177.449296</c:v>
              </c:pt>
              <c:pt idx="4">
                <c:v>179.03416200000001</c:v>
              </c:pt>
              <c:pt idx="5">
                <c:v>179.07545300000001</c:v>
              </c:pt>
              <c:pt idx="6">
                <c:v>179.66235399999999</c:v>
              </c:pt>
              <c:pt idx="7">
                <c:v>179.576504</c:v>
              </c:pt>
              <c:pt idx="8">
                <c:v>179.04252</c:v>
              </c:pt>
              <c:pt idx="9">
                <c:v>178.999189</c:v>
              </c:pt>
              <c:pt idx="10">
                <c:v>179.29122000000001</c:v>
              </c:pt>
              <c:pt idx="11">
                <c:v>177.612121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C8F-4878-86D5-8D0605412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409957"/>
        <c:axId val="26688061"/>
      </c:lineChart>
      <c:catAx>
        <c:axId val="474099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88061"/>
        <c:crosses val="autoZero"/>
        <c:auto val="1"/>
        <c:lblAlgn val="ctr"/>
        <c:lblOffset val="100"/>
        <c:noMultiLvlLbl val="0"/>
      </c:catAx>
      <c:valAx>
        <c:axId val="2668806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099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7A-451D-A4D3-1EBA355F0D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7A-451D-A4D3-1EBA355F0D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7A-451D-A4D3-1EBA355F0D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7A-451D-A4D3-1EBA355F0D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7A-451D-A4D3-1EBA355F0D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7A-451D-A4D3-1EBA355F0D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7A-451D-A4D3-1EBA355F0D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7A-451D-A4D3-1EBA355F0D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7A-451D-A4D3-1EBA355F0D3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7A-451D-A4D3-1EBA355F0D3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7A-451D-A4D3-1EBA355F0D3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88.918606999999994</c:v>
              </c:pt>
              <c:pt idx="1">
                <c:v>87.229146</c:v>
              </c:pt>
              <c:pt idx="2">
                <c:v>86.517984999999996</c:v>
              </c:pt>
              <c:pt idx="3">
                <c:v>86.859581999999989</c:v>
              </c:pt>
              <c:pt idx="4">
                <c:v>85.269965999999997</c:v>
              </c:pt>
              <c:pt idx="5">
                <c:v>85.147390999999999</c:v>
              </c:pt>
              <c:pt idx="6">
                <c:v>84.840806000000001</c:v>
              </c:pt>
              <c:pt idx="7">
                <c:v>84.871956999999995</c:v>
              </c:pt>
              <c:pt idx="8">
                <c:v>84.825072999999989</c:v>
              </c:pt>
              <c:pt idx="9">
                <c:v>84.887242999999998</c:v>
              </c:pt>
              <c:pt idx="10">
                <c:v>84.763587000000001</c:v>
              </c:pt>
              <c:pt idx="11">
                <c:v>83.41211899999999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77A-451D-A4D3-1EBA355F0D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308191"/>
        <c:axId val="58416609"/>
      </c:lineChart>
      <c:catAx>
        <c:axId val="513081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416609"/>
        <c:crosses val="autoZero"/>
        <c:auto val="1"/>
        <c:lblAlgn val="ctr"/>
        <c:lblOffset val="100"/>
        <c:noMultiLvlLbl val="0"/>
      </c:catAx>
      <c:valAx>
        <c:axId val="584166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081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14893</c:v>
                </c:pt>
                <c:pt idx="1">
                  <c:v>110750</c:v>
                </c:pt>
                <c:pt idx="2">
                  <c:v>144519</c:v>
                </c:pt>
                <c:pt idx="3">
                  <c:v>102380</c:v>
                </c:pt>
                <c:pt idx="4">
                  <c:v>5414352</c:v>
                </c:pt>
                <c:pt idx="5">
                  <c:v>203354</c:v>
                </c:pt>
                <c:pt idx="6">
                  <c:v>1063990</c:v>
                </c:pt>
                <c:pt idx="7">
                  <c:v>3667452</c:v>
                </c:pt>
                <c:pt idx="8">
                  <c:v>585625</c:v>
                </c:pt>
                <c:pt idx="9">
                  <c:v>81779</c:v>
                </c:pt>
                <c:pt idx="10">
                  <c:v>86144</c:v>
                </c:pt>
                <c:pt idx="11">
                  <c:v>51238</c:v>
                </c:pt>
                <c:pt idx="12">
                  <c:v>51237</c:v>
                </c:pt>
                <c:pt idx="13">
                  <c:v>110457</c:v>
                </c:pt>
                <c:pt idx="14">
                  <c:v>121533</c:v>
                </c:pt>
                <c:pt idx="15">
                  <c:v>1943771</c:v>
                </c:pt>
                <c:pt idx="16">
                  <c:v>291001</c:v>
                </c:pt>
                <c:pt idx="17">
                  <c:v>86281</c:v>
                </c:pt>
                <c:pt idx="18">
                  <c:v>39701</c:v>
                </c:pt>
                <c:pt idx="19">
                  <c:v>66019</c:v>
                </c:pt>
                <c:pt idx="20">
                  <c:v>115180</c:v>
                </c:pt>
                <c:pt idx="21">
                  <c:v>819653</c:v>
                </c:pt>
                <c:pt idx="22">
                  <c:v>224864</c:v>
                </c:pt>
                <c:pt idx="23">
                  <c:v>134570</c:v>
                </c:pt>
                <c:pt idx="24">
                  <c:v>152790</c:v>
                </c:pt>
                <c:pt idx="25">
                  <c:v>5542390</c:v>
                </c:pt>
                <c:pt idx="26">
                  <c:v>303178</c:v>
                </c:pt>
                <c:pt idx="27">
                  <c:v>63307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29789</c:v>
                </c:pt>
                <c:pt idx="1">
                  <c:v>86109</c:v>
                </c:pt>
                <c:pt idx="2">
                  <c:v>109347</c:v>
                </c:pt>
                <c:pt idx="3">
                  <c:v>84260</c:v>
                </c:pt>
                <c:pt idx="4">
                  <c:v>5498052</c:v>
                </c:pt>
                <c:pt idx="5">
                  <c:v>173228</c:v>
                </c:pt>
                <c:pt idx="6">
                  <c:v>982353</c:v>
                </c:pt>
                <c:pt idx="7">
                  <c:v>3845355</c:v>
                </c:pt>
                <c:pt idx="8">
                  <c:v>569663</c:v>
                </c:pt>
                <c:pt idx="9">
                  <c:v>57013</c:v>
                </c:pt>
                <c:pt idx="10">
                  <c:v>67083</c:v>
                </c:pt>
                <c:pt idx="11">
                  <c:v>47621</c:v>
                </c:pt>
                <c:pt idx="12">
                  <c:v>57009</c:v>
                </c:pt>
                <c:pt idx="13">
                  <c:v>138910</c:v>
                </c:pt>
                <c:pt idx="14">
                  <c:v>123568</c:v>
                </c:pt>
                <c:pt idx="15">
                  <c:v>1649984</c:v>
                </c:pt>
                <c:pt idx="16">
                  <c:v>79113</c:v>
                </c:pt>
                <c:pt idx="17">
                  <c:v>84154</c:v>
                </c:pt>
                <c:pt idx="18">
                  <c:v>36026</c:v>
                </c:pt>
                <c:pt idx="19">
                  <c:v>50673</c:v>
                </c:pt>
                <c:pt idx="20">
                  <c:v>176130</c:v>
                </c:pt>
                <c:pt idx="21">
                  <c:v>739804</c:v>
                </c:pt>
                <c:pt idx="22">
                  <c:v>270012</c:v>
                </c:pt>
                <c:pt idx="23">
                  <c:v>132652</c:v>
                </c:pt>
                <c:pt idx="24">
                  <c:v>145092</c:v>
                </c:pt>
                <c:pt idx="25">
                  <c:v>5578315</c:v>
                </c:pt>
                <c:pt idx="26">
                  <c:v>327827</c:v>
                </c:pt>
                <c:pt idx="27">
                  <c:v>66422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339154"/>
        <c:axId val="41403752"/>
      </c:barChart>
      <c:catAx>
        <c:axId val="373391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03752"/>
        <c:crosses val="autoZero"/>
        <c:auto val="1"/>
        <c:lblAlgn val="ctr"/>
        <c:lblOffset val="100"/>
        <c:noMultiLvlLbl val="0"/>
      </c:catAx>
      <c:valAx>
        <c:axId val="414037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391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BB-4741-9A4A-0EB0D57FC7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BB-4741-9A4A-0EB0D57FC7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BB-4741-9A4A-0EB0D57FC7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BB-4741-9A4A-0EB0D57FC7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BB-4741-9A4A-0EB0D57FC7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BB-4741-9A4A-0EB0D57FC7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BB-4741-9A4A-0EB0D57FC7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BB-4741-9A4A-0EB0D57FC7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BB-4741-9A4A-0EB0D57FC7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BB-4741-9A4A-0EB0D57FC7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BB-4741-9A4A-0EB0D57FC75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265.50614899999999</c:v>
              </c:pt>
              <c:pt idx="1">
                <c:v>267.07011199999999</c:v>
              </c:pt>
              <c:pt idx="2">
                <c:v>269.60415499999999</c:v>
              </c:pt>
              <c:pt idx="3">
                <c:v>271.43212299999999</c:v>
              </c:pt>
              <c:pt idx="4">
                <c:v>272.96129000000002</c:v>
              </c:pt>
              <c:pt idx="5">
                <c:v>273.76442400000002</c:v>
              </c:pt>
              <c:pt idx="6">
                <c:v>274.98374899999999</c:v>
              </c:pt>
              <c:pt idx="7">
                <c:v>276.27261700000003</c:v>
              </c:pt>
              <c:pt idx="8">
                <c:v>277.76362499999999</c:v>
              </c:pt>
              <c:pt idx="9">
                <c:v>277.43173000000002</c:v>
              </c:pt>
              <c:pt idx="10">
                <c:v>278.51155</c:v>
              </c:pt>
              <c:pt idx="11">
                <c:v>278.898394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4BB-4741-9A4A-0EB0D57FC7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087813"/>
        <c:axId val="29427281"/>
      </c:lineChart>
      <c:catAx>
        <c:axId val="430878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27281"/>
        <c:crosses val="autoZero"/>
        <c:auto val="1"/>
        <c:lblAlgn val="ctr"/>
        <c:lblOffset val="100"/>
        <c:noMultiLvlLbl val="0"/>
      </c:catAx>
      <c:valAx>
        <c:axId val="2942728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878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CB-4724-A477-BC46DB1358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CB-4724-A477-BC46DB1358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CB-4724-A477-BC46DB1358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CB-4724-A477-BC46DB1358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CB-4724-A477-BC46DB1358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CB-4724-A477-BC46DB1358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CB-4724-A477-BC46DB1358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CB-4724-A477-BC46DB1358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CB-4724-A477-BC46DB1358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CB-4724-A477-BC46DB1358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CB-4724-A477-BC46DB13587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181.271379</c:v>
              </c:pt>
              <c:pt idx="1">
                <c:v>183.19062199999999</c:v>
              </c:pt>
              <c:pt idx="2">
                <c:v>185.103589</c:v>
              </c:pt>
              <c:pt idx="3">
                <c:v>186.63892799999999</c:v>
              </c:pt>
              <c:pt idx="4">
                <c:v>188.568524</c:v>
              </c:pt>
              <c:pt idx="5">
                <c:v>189.30317500000001</c:v>
              </c:pt>
              <c:pt idx="6">
                <c:v>190.546774</c:v>
              </c:pt>
              <c:pt idx="7">
                <c:v>191.689562</c:v>
              </c:pt>
              <c:pt idx="8">
                <c:v>192.72677100000001</c:v>
              </c:pt>
              <c:pt idx="9">
                <c:v>192.44849199999999</c:v>
              </c:pt>
              <c:pt idx="10">
                <c:v>192.98977500000001</c:v>
              </c:pt>
              <c:pt idx="11">
                <c:v>193.28183300000001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4CB-4724-A477-BC46DB1358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075108"/>
        <c:axId val="28448980"/>
      </c:lineChart>
      <c:catAx>
        <c:axId val="430751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48980"/>
        <c:crosses val="autoZero"/>
        <c:auto val="1"/>
        <c:lblAlgn val="ctr"/>
        <c:lblOffset val="100"/>
        <c:noMultiLvlLbl val="0"/>
      </c:catAx>
      <c:valAx>
        <c:axId val="284489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751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7E-4580-A880-97B9BE505C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7E-4580-A880-97B9BE505C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7E-4580-A880-97B9BE505C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7E-4580-A880-97B9BE505C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7E-4580-A880-97B9BE505C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7E-4580-A880-97B9BE505C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7E-4580-A880-97B9BE505C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7E-4580-A880-97B9BE505C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7E-4580-A880-97B9BE505C0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7E-4580-A880-97B9BE505C0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7E-4580-A880-97B9BE505C0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16.619733499999999</c:v>
              </c:pt>
              <c:pt idx="1">
                <c:v>16.805279250000002</c:v>
              </c:pt>
              <c:pt idx="2">
                <c:v>17.016875750000001</c:v>
              </c:pt>
              <c:pt idx="3">
                <c:v>17.222191250000002</c:v>
              </c:pt>
              <c:pt idx="4">
                <c:v>17.4286925</c:v>
              </c:pt>
              <c:pt idx="5">
                <c:v>17.526011499999999</c:v>
              </c:pt>
              <c:pt idx="6">
                <c:v>17.6713825</c:v>
              </c:pt>
              <c:pt idx="7">
                <c:v>17.83876575</c:v>
              </c:pt>
              <c:pt idx="8">
                <c:v>17.9965735</c:v>
              </c:pt>
              <c:pt idx="9">
                <c:v>18.037866000000001</c:v>
              </c:pt>
              <c:pt idx="10">
                <c:v>18.132217499999999</c:v>
              </c:pt>
              <c:pt idx="11">
                <c:v>18.19730925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A7E-4580-A880-97B9BE505C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5339085"/>
        <c:axId val="65053649"/>
      </c:lineChart>
      <c:catAx>
        <c:axId val="653390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053649"/>
        <c:crosses val="autoZero"/>
        <c:auto val="1"/>
        <c:lblAlgn val="ctr"/>
        <c:lblOffset val="100"/>
        <c:noMultiLvlLbl val="0"/>
      </c:catAx>
      <c:valAx>
        <c:axId val="6505364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33908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AE-493C-A9D2-51BB39F412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AE-493C-A9D2-51BB39F412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AE-493C-A9D2-51BB39F412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AE-493C-A9D2-51BB39F412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AE-493C-A9D2-51BB39F412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AE-493C-A9D2-51BB39F412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AE-493C-A9D2-51BB39F412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AE-493C-A9D2-51BB39F412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AE-493C-A9D2-51BB39F412E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AE-493C-A9D2-51BB39F412E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AE-493C-A9D2-51BB39F412E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-2.2054839268540009E-2</c:v>
              </c:pt>
              <c:pt idx="1">
                <c:v>-2.4850840180582669E-2</c:v>
              </c:pt>
              <c:pt idx="2">
                <c:v>-1.7733091648515061E-2</c:v>
              </c:pt>
              <c:pt idx="3">
                <c:v>-3.1578137336467048E-3</c:v>
              </c:pt>
              <c:pt idx="4">
                <c:v>4.4521469846229896E-3</c:v>
              </c:pt>
              <c:pt idx="5">
                <c:v>9.2142168130598182E-3</c:v>
              </c:pt>
              <c:pt idx="6">
                <c:v>1.7162871993601819E-2</c:v>
              </c:pt>
              <c:pt idx="7">
                <c:v>2.0227510332201121E-2</c:v>
              </c:pt>
              <c:pt idx="8">
                <c:v>2.5097695094103461E-2</c:v>
              </c:pt>
              <c:pt idx="9">
                <c:v>2.0612180656933991E-2</c:v>
              </c:pt>
              <c:pt idx="10">
                <c:v>2.7946180554115199E-2</c:v>
              </c:pt>
              <c:pt idx="11">
                <c:v>1.945875371587721E-2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FAE-493C-A9D2-51BB39F412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988754"/>
        <c:axId val="28187043"/>
      </c:lineChart>
      <c:catAx>
        <c:axId val="639887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187043"/>
        <c:crosses val="autoZero"/>
        <c:auto val="1"/>
        <c:lblAlgn val="ctr"/>
        <c:lblOffset val="100"/>
        <c:noMultiLvlLbl val="0"/>
      </c:catAx>
      <c:valAx>
        <c:axId val="281870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887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7D-4387-BDC1-B29061A14B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7D-4387-BDC1-B29061A14B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7D-4387-BDC1-B29061A14B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7D-4387-BDC1-B29061A14B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7D-4387-BDC1-B29061A14B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7D-4387-BDC1-B29061A14B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7D-4387-BDC1-B29061A14B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7D-4387-BDC1-B29061A14B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7D-4387-BDC1-B29061A14B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7D-4387-BDC1-B29061A14B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7D-4387-BDC1-B29061A14B3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-3.6612656554114137E-2</c:v>
              </c:pt>
              <c:pt idx="1">
                <c:v>-3.4435725785059337E-2</c:v>
              </c:pt>
              <c:pt idx="2">
                <c:v>-3.4007735403079359E-2</c:v>
              </c:pt>
              <c:pt idx="3">
                <c:v>-1.4602362599192851E-2</c:v>
              </c:pt>
              <c:pt idx="4">
                <c:v>4.7358024361013433E-3</c:v>
              </c:pt>
              <c:pt idx="5">
                <c:v>1.253169267068964E-2</c:v>
              </c:pt>
              <c:pt idx="6">
                <c:v>2.124118592753314E-2</c:v>
              </c:pt>
              <c:pt idx="7">
                <c:v>1.69659361540003E-2</c:v>
              </c:pt>
              <c:pt idx="8">
                <c:v>1.484364791978005E-2</c:v>
              </c:pt>
              <c:pt idx="9">
                <c:v>1.376228177153032E-2</c:v>
              </c:pt>
              <c:pt idx="10">
                <c:v>2.5954914815621469E-2</c:v>
              </c:pt>
              <c:pt idx="11">
                <c:v>1.095703600021062E-2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57D-4387-BDC1-B29061A14B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904899"/>
        <c:axId val="28737957"/>
      </c:lineChart>
      <c:catAx>
        <c:axId val="239048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37957"/>
        <c:crosses val="autoZero"/>
        <c:auto val="1"/>
        <c:lblAlgn val="ctr"/>
        <c:lblOffset val="100"/>
        <c:noMultiLvlLbl val="0"/>
      </c:catAx>
      <c:valAx>
        <c:axId val="2873795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0489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4A-48D7-A139-681C189CC1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A-48D7-A139-681C189CC1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A-48D7-A139-681C189CC1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A-48D7-A139-681C189CC1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A-48D7-A139-681C189CC1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A-48D7-A139-681C189CC1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A-48D7-A139-681C189CC1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4A-48D7-A139-681C189CC1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4A-48D7-A139-681C189CC1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4A-48D7-A139-681C189CC1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4A-48D7-A139-681C189CC16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-5.0191266831195937E-2</c:v>
              </c:pt>
              <c:pt idx="1">
                <c:v>-8.2858215662634543E-2</c:v>
              </c:pt>
              <c:pt idx="2">
                <c:v>-8.8394996984268351E-2</c:v>
              </c:pt>
              <c:pt idx="3">
                <c:v>-7.8628978471584079E-2</c:v>
              </c:pt>
              <c:pt idx="4">
                <c:v>-0.101244466503741</c:v>
              </c:pt>
              <c:pt idx="5">
                <c:v>-0.10467311339302331</c:v>
              </c:pt>
              <c:pt idx="6">
                <c:v>-0.102091292487088</c:v>
              </c:pt>
              <c:pt idx="7">
                <c:v>-9.7340734805556814E-2</c:v>
              </c:pt>
              <c:pt idx="8">
                <c:v>-8.3230623548760457E-2</c:v>
              </c:pt>
              <c:pt idx="9">
                <c:v>-7.5895009075497802E-2</c:v>
              </c:pt>
              <c:pt idx="10">
                <c:v>-6.3873681836189508E-2</c:v>
              </c:pt>
              <c:pt idx="11">
                <c:v>-7.2199003130350631E-2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E4A-48D7-A139-681C189CC1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5039"/>
        <c:axId val="3230344"/>
      </c:lineChart>
      <c:catAx>
        <c:axId val="17850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0344"/>
        <c:crosses val="autoZero"/>
        <c:auto val="1"/>
        <c:lblAlgn val="ctr"/>
        <c:lblOffset val="100"/>
        <c:noMultiLvlLbl val="0"/>
      </c:catAx>
      <c:valAx>
        <c:axId val="32303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50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4E-4647-8C5F-E9CD776C8D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4E-4647-8C5F-E9CD776C8D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4E-4647-8C5F-E9CD776C8D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4E-4647-8C5F-E9CD776C8D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4E-4647-8C5F-E9CD776C8D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4E-4647-8C5F-E9CD776C8D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4E-4647-8C5F-E9CD776C8D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4E-4647-8C5F-E9CD776C8D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4E-4647-8C5F-E9CD776C8D3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4E-4647-8C5F-E9CD776C8D3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4E-4647-8C5F-E9CD776C8D3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-5.0261206260555939E-3</c:v>
              </c:pt>
              <c:pt idx="1">
                <c:v>2.8253372257305338E-4</c:v>
              </c:pt>
              <c:pt idx="2">
                <c:v>1.5482655177586589E-2</c:v>
              </c:pt>
              <c:pt idx="3">
                <c:v>2.9162427545672009E-2</c:v>
              </c:pt>
              <c:pt idx="4">
                <c:v>4.0441105912466559E-2</c:v>
              </c:pt>
              <c:pt idx="5">
                <c:v>4.6471077772449992E-2</c:v>
              </c:pt>
              <c:pt idx="6">
                <c:v>5.6497449879373142E-2</c:v>
              </c:pt>
              <c:pt idx="7">
                <c:v>6.3372423963135208E-2</c:v>
              </c:pt>
              <c:pt idx="8">
                <c:v>6.8715143752199892E-2</c:v>
              </c:pt>
              <c:pt idx="9">
                <c:v>5.7548198336284218E-2</c:v>
              </c:pt>
              <c:pt idx="10">
                <c:v>6.096817334521229E-2</c:v>
              </c:pt>
              <c:pt idx="11">
                <c:v>5.7575291622662388E-2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84E-4647-8C5F-E9CD776C8D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401297"/>
        <c:axId val="64831457"/>
      </c:lineChart>
      <c:catAx>
        <c:axId val="174012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31457"/>
        <c:crosses val="autoZero"/>
        <c:auto val="1"/>
        <c:lblAlgn val="ctr"/>
        <c:lblOffset val="100"/>
        <c:noMultiLvlLbl val="0"/>
      </c:catAx>
      <c:valAx>
        <c:axId val="6483145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012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47-49D4-A0EC-66C3F40355C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47-49D4-A0EC-66C3F40355C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47-49D4-A0EC-66C3F40355C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7-49D4-A0EC-66C3F40355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47-49D4-A0EC-66C3F40355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7-49D4-A0EC-66C3F40355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47-49D4-A0EC-66C3F40355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7-49D4-A0EC-66C3F40355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47-49D4-A0EC-66C3F40355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47-49D4-A0EC-66C3F40355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47-49D4-A0EC-66C3F40355C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-1.5323405704638381E-2</c:v>
              </c:pt>
              <c:pt idx="1">
                <c:v>-2.314454863942056E-3</c:v>
              </c:pt>
              <c:pt idx="2">
                <c:v>1.658861411084521E-2</c:v>
              </c:pt>
              <c:pt idx="3">
                <c:v>3.4140072129578813E-2</c:v>
              </c:pt>
              <c:pt idx="4">
                <c:v>5.1974701732266163E-2</c:v>
              </c:pt>
              <c:pt idx="5">
                <c:v>6.1442042000360908E-2</c:v>
              </c:pt>
              <c:pt idx="6">
                <c:v>7.7063450822756438E-2</c:v>
              </c:pt>
              <c:pt idx="7">
                <c:v>8.6737294301870549E-2</c:v>
              </c:pt>
              <c:pt idx="8">
                <c:v>9.2949367184870665E-2</c:v>
              </c:pt>
              <c:pt idx="9">
                <c:v>7.9493255363599205E-2</c:v>
              </c:pt>
              <c:pt idx="10">
                <c:v>7.9861233724908595E-2</c:v>
              </c:pt>
              <c:pt idx="11">
                <c:v>7.621468771558855E-2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447-49D4-A0EC-66C3F40355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213143"/>
        <c:axId val="63118135"/>
      </c:lineChart>
      <c:catAx>
        <c:axId val="592131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8135"/>
        <c:crosses val="autoZero"/>
        <c:auto val="1"/>
        <c:lblAlgn val="ctr"/>
        <c:lblOffset val="100"/>
        <c:noMultiLvlLbl val="0"/>
      </c:catAx>
      <c:valAx>
        <c:axId val="6311813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21314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D-4BFF-AD62-92E41EA06C8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D-4BFF-AD62-92E41EA06C8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D-4BFF-AD62-92E41EA06C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D-4BFF-AD62-92E41EA06C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D-4BFF-AD62-92E41EA06C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D-4BFF-AD62-92E41EA06C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D-4BFF-AD62-92E41EA06C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D-4BFF-AD62-92E41EA06C8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D-4BFF-AD62-92E41EA06C8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D-4BFF-AD62-92E41EA06C8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D-4BFF-AD62-92E41EA06C8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-1.34277046616422E-2</c:v>
              </c:pt>
              <c:pt idx="1">
                <c:v>-1.5648673358417671E-3</c:v>
              </c:pt>
              <c:pt idx="2">
                <c:v>1.947900899290755E-2</c:v>
              </c:pt>
              <c:pt idx="3">
                <c:v>4.0011118007235953E-2</c:v>
              </c:pt>
              <c:pt idx="4">
                <c:v>5.8325567218605413E-2</c:v>
              </c:pt>
              <c:pt idx="5">
                <c:v>7.0470715764588826E-2</c:v>
              </c:pt>
              <c:pt idx="6">
                <c:v>8.7396385062163962E-2</c:v>
              </c:pt>
              <c:pt idx="7">
                <c:v>0.1020878751010806</c:v>
              </c:pt>
              <c:pt idx="8">
                <c:v>0.11180481033933171</c:v>
              </c:pt>
              <c:pt idx="9">
                <c:v>0.1040515405789391</c:v>
              </c:pt>
              <c:pt idx="10">
                <c:v>0.107325615826835</c:v>
              </c:pt>
              <c:pt idx="11">
                <c:v>0.10609229073096491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AED-4BFF-AD62-92E41EA06C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761817"/>
        <c:axId val="8583821"/>
      </c:lineChart>
      <c:catAx>
        <c:axId val="567618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83821"/>
        <c:crosses val="autoZero"/>
        <c:auto val="1"/>
        <c:lblAlgn val="ctr"/>
        <c:lblOffset val="100"/>
        <c:noMultiLvlLbl val="0"/>
      </c:catAx>
      <c:valAx>
        <c:axId val="85838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618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104065</c:v>
                </c:pt>
                <c:pt idx="2">
                  <c:v>26995</c:v>
                </c:pt>
                <c:pt idx="3">
                  <c:v>0</c:v>
                </c:pt>
                <c:pt idx="4">
                  <c:v>4283639</c:v>
                </c:pt>
                <c:pt idx="5">
                  <c:v>129120</c:v>
                </c:pt>
                <c:pt idx="6">
                  <c:v>21484</c:v>
                </c:pt>
                <c:pt idx="7">
                  <c:v>2859726</c:v>
                </c:pt>
                <c:pt idx="8">
                  <c:v>330707</c:v>
                </c:pt>
                <c:pt idx="9">
                  <c:v>56593</c:v>
                </c:pt>
                <c:pt idx="10">
                  <c:v>85803</c:v>
                </c:pt>
                <c:pt idx="11">
                  <c:v>5754</c:v>
                </c:pt>
                <c:pt idx="12">
                  <c:v>9255</c:v>
                </c:pt>
                <c:pt idx="13">
                  <c:v>78164</c:v>
                </c:pt>
                <c:pt idx="14">
                  <c:v>61816</c:v>
                </c:pt>
                <c:pt idx="15">
                  <c:v>1473811</c:v>
                </c:pt>
                <c:pt idx="16">
                  <c:v>256294</c:v>
                </c:pt>
                <c:pt idx="17">
                  <c:v>35013</c:v>
                </c:pt>
                <c:pt idx="18">
                  <c:v>3406</c:v>
                </c:pt>
                <c:pt idx="19">
                  <c:v>27</c:v>
                </c:pt>
                <c:pt idx="20">
                  <c:v>0</c:v>
                </c:pt>
                <c:pt idx="21">
                  <c:v>351169</c:v>
                </c:pt>
                <c:pt idx="22">
                  <c:v>105628</c:v>
                </c:pt>
                <c:pt idx="23">
                  <c:v>92364</c:v>
                </c:pt>
                <c:pt idx="24">
                  <c:v>7231</c:v>
                </c:pt>
                <c:pt idx="25">
                  <c:v>4376206</c:v>
                </c:pt>
                <c:pt idx="26">
                  <c:v>197519</c:v>
                </c:pt>
                <c:pt idx="27">
                  <c:v>21242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77241</c:v>
                </c:pt>
                <c:pt idx="2">
                  <c:v>15607</c:v>
                </c:pt>
                <c:pt idx="3">
                  <c:v>0</c:v>
                </c:pt>
                <c:pt idx="4">
                  <c:v>4435915</c:v>
                </c:pt>
                <c:pt idx="5">
                  <c:v>119950</c:v>
                </c:pt>
                <c:pt idx="6">
                  <c:v>21042</c:v>
                </c:pt>
                <c:pt idx="7">
                  <c:v>3012188</c:v>
                </c:pt>
                <c:pt idx="8">
                  <c:v>400283</c:v>
                </c:pt>
                <c:pt idx="9">
                  <c:v>39062</c:v>
                </c:pt>
                <c:pt idx="10">
                  <c:v>65781</c:v>
                </c:pt>
                <c:pt idx="11">
                  <c:v>6528</c:v>
                </c:pt>
                <c:pt idx="12">
                  <c:v>10419</c:v>
                </c:pt>
                <c:pt idx="13">
                  <c:v>67932</c:v>
                </c:pt>
                <c:pt idx="14">
                  <c:v>56393</c:v>
                </c:pt>
                <c:pt idx="15">
                  <c:v>1238795</c:v>
                </c:pt>
                <c:pt idx="16">
                  <c:v>17516</c:v>
                </c:pt>
                <c:pt idx="17">
                  <c:v>33137</c:v>
                </c:pt>
                <c:pt idx="18">
                  <c:v>3494</c:v>
                </c:pt>
                <c:pt idx="19">
                  <c:v>200</c:v>
                </c:pt>
                <c:pt idx="20">
                  <c:v>0</c:v>
                </c:pt>
                <c:pt idx="21">
                  <c:v>312890</c:v>
                </c:pt>
                <c:pt idx="22">
                  <c:v>82896</c:v>
                </c:pt>
                <c:pt idx="23">
                  <c:v>88530</c:v>
                </c:pt>
                <c:pt idx="24">
                  <c:v>10248</c:v>
                </c:pt>
                <c:pt idx="25">
                  <c:v>4365362</c:v>
                </c:pt>
                <c:pt idx="26">
                  <c:v>176959</c:v>
                </c:pt>
                <c:pt idx="27">
                  <c:v>22618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75069"/>
        <c:axId val="53762354"/>
      </c:barChart>
      <c:catAx>
        <c:axId val="25750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62354"/>
        <c:crosses val="autoZero"/>
        <c:auto val="1"/>
        <c:lblAlgn val="ctr"/>
        <c:lblOffset val="100"/>
        <c:noMultiLvlLbl val="0"/>
      </c:catAx>
      <c:valAx>
        <c:axId val="537623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50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851.89400000000001</c:v>
                </c:pt>
                <c:pt idx="1">
                  <c:v>0</c:v>
                </c:pt>
                <c:pt idx="2">
                  <c:v>194.137</c:v>
                </c:pt>
                <c:pt idx="3">
                  <c:v>396.87799999999999</c:v>
                </c:pt>
                <c:pt idx="4">
                  <c:v>104.04900000000001</c:v>
                </c:pt>
                <c:pt idx="5">
                  <c:v>719.41600000000005</c:v>
                </c:pt>
                <c:pt idx="6">
                  <c:v>78.033000000000001</c:v>
                </c:pt>
                <c:pt idx="7">
                  <c:v>146.44800000000001</c:v>
                </c:pt>
                <c:pt idx="8">
                  <c:v>0</c:v>
                </c:pt>
                <c:pt idx="9">
                  <c:v>6.6509999999999998</c:v>
                </c:pt>
                <c:pt idx="10">
                  <c:v>93.83</c:v>
                </c:pt>
                <c:pt idx="11">
                  <c:v>0</c:v>
                </c:pt>
                <c:pt idx="12">
                  <c:v>15.250999999999999</c:v>
                </c:pt>
                <c:pt idx="13">
                  <c:v>110.68300000000001</c:v>
                </c:pt>
                <c:pt idx="14">
                  <c:v>10.878</c:v>
                </c:pt>
                <c:pt idx="15">
                  <c:v>19.59</c:v>
                </c:pt>
                <c:pt idx="16">
                  <c:v>0.58900000000000008</c:v>
                </c:pt>
                <c:pt idx="17">
                  <c:v>162.154</c:v>
                </c:pt>
                <c:pt idx="18">
                  <c:v>0</c:v>
                </c:pt>
                <c:pt idx="19">
                  <c:v>76.375</c:v>
                </c:pt>
                <c:pt idx="20">
                  <c:v>1200.973</c:v>
                </c:pt>
                <c:pt idx="21">
                  <c:v>194.56299999999999</c:v>
                </c:pt>
                <c:pt idx="22">
                  <c:v>222.43600000000001</c:v>
                </c:pt>
                <c:pt idx="23">
                  <c:v>0</c:v>
                </c:pt>
                <c:pt idx="24">
                  <c:v>80.774000000000001</c:v>
                </c:pt>
                <c:pt idx="25">
                  <c:v>78.680999999999997</c:v>
                </c:pt>
                <c:pt idx="26">
                  <c:v>1773.7539999999999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1148.912</c:v>
                </c:pt>
                <c:pt idx="1">
                  <c:v>55.488999999999997</c:v>
                </c:pt>
                <c:pt idx="2">
                  <c:v>228.505</c:v>
                </c:pt>
                <c:pt idx="3">
                  <c:v>446.14600000000002</c:v>
                </c:pt>
                <c:pt idx="4">
                  <c:v>87.536999999999992</c:v>
                </c:pt>
                <c:pt idx="5">
                  <c:v>716.62900000000002</c:v>
                </c:pt>
                <c:pt idx="6">
                  <c:v>79.736999999999981</c:v>
                </c:pt>
                <c:pt idx="7">
                  <c:v>150.208</c:v>
                </c:pt>
                <c:pt idx="8">
                  <c:v>0</c:v>
                </c:pt>
                <c:pt idx="9">
                  <c:v>25.364000000000001</c:v>
                </c:pt>
                <c:pt idx="10">
                  <c:v>270.33800000000002</c:v>
                </c:pt>
                <c:pt idx="11">
                  <c:v>0</c:v>
                </c:pt>
                <c:pt idx="12">
                  <c:v>10.84</c:v>
                </c:pt>
                <c:pt idx="13">
                  <c:v>162.57499999999999</c:v>
                </c:pt>
                <c:pt idx="14">
                  <c:v>10.281000000000001</c:v>
                </c:pt>
                <c:pt idx="15">
                  <c:v>9.859</c:v>
                </c:pt>
                <c:pt idx="16">
                  <c:v>58.463000000000001</c:v>
                </c:pt>
                <c:pt idx="17">
                  <c:v>208.46299999999999</c:v>
                </c:pt>
                <c:pt idx="18">
                  <c:v>0</c:v>
                </c:pt>
                <c:pt idx="19">
                  <c:v>105.63200000000001</c:v>
                </c:pt>
                <c:pt idx="20">
                  <c:v>1098.25</c:v>
                </c:pt>
                <c:pt idx="21">
                  <c:v>233.32</c:v>
                </c:pt>
                <c:pt idx="22">
                  <c:v>277.74700000000001</c:v>
                </c:pt>
                <c:pt idx="23">
                  <c:v>0</c:v>
                </c:pt>
                <c:pt idx="24">
                  <c:v>75.201000000000008</c:v>
                </c:pt>
                <c:pt idx="25">
                  <c:v>232.23699999999999</c:v>
                </c:pt>
                <c:pt idx="26">
                  <c:v>2161.3710000000001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74796"/>
        <c:axId val="26206958"/>
      </c:barChart>
      <c:catAx>
        <c:axId val="58747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06958"/>
        <c:crosses val="autoZero"/>
        <c:auto val="1"/>
        <c:lblAlgn val="ctr"/>
        <c:lblOffset val="100"/>
        <c:noMultiLvlLbl val="0"/>
      </c:catAx>
      <c:valAx>
        <c:axId val="262069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47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2752</c:v>
                </c:pt>
                <c:pt idx="1">
                  <c:v>678</c:v>
                </c:pt>
                <c:pt idx="2">
                  <c:v>5911</c:v>
                </c:pt>
                <c:pt idx="3">
                  <c:v>3845</c:v>
                </c:pt>
                <c:pt idx="4">
                  <c:v>255288</c:v>
                </c:pt>
                <c:pt idx="5">
                  <c:v>8661</c:v>
                </c:pt>
                <c:pt idx="6">
                  <c:v>7831</c:v>
                </c:pt>
                <c:pt idx="7">
                  <c:v>109601</c:v>
                </c:pt>
                <c:pt idx="8">
                  <c:v>1649</c:v>
                </c:pt>
                <c:pt idx="9">
                  <c:v>20010</c:v>
                </c:pt>
                <c:pt idx="10">
                  <c:v>1038</c:v>
                </c:pt>
                <c:pt idx="11">
                  <c:v>51723</c:v>
                </c:pt>
                <c:pt idx="12">
                  <c:v>501</c:v>
                </c:pt>
                <c:pt idx="13">
                  <c:v>0</c:v>
                </c:pt>
                <c:pt idx="14">
                  <c:v>10661</c:v>
                </c:pt>
                <c:pt idx="15">
                  <c:v>229770</c:v>
                </c:pt>
                <c:pt idx="16">
                  <c:v>3428</c:v>
                </c:pt>
                <c:pt idx="17">
                  <c:v>3456</c:v>
                </c:pt>
                <c:pt idx="18">
                  <c:v>0</c:v>
                </c:pt>
                <c:pt idx="19">
                  <c:v>1816</c:v>
                </c:pt>
                <c:pt idx="20">
                  <c:v>2793</c:v>
                </c:pt>
                <c:pt idx="21">
                  <c:v>63993</c:v>
                </c:pt>
                <c:pt idx="22">
                  <c:v>4145</c:v>
                </c:pt>
                <c:pt idx="23">
                  <c:v>1780</c:v>
                </c:pt>
                <c:pt idx="24">
                  <c:v>9942</c:v>
                </c:pt>
                <c:pt idx="25">
                  <c:v>41870</c:v>
                </c:pt>
                <c:pt idx="26">
                  <c:v>8133</c:v>
                </c:pt>
                <c:pt idx="2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2903</c:v>
                </c:pt>
                <c:pt idx="1">
                  <c:v>890</c:v>
                </c:pt>
                <c:pt idx="2">
                  <c:v>6088</c:v>
                </c:pt>
                <c:pt idx="3">
                  <c:v>2949</c:v>
                </c:pt>
                <c:pt idx="4">
                  <c:v>348946</c:v>
                </c:pt>
                <c:pt idx="5">
                  <c:v>7885</c:v>
                </c:pt>
                <c:pt idx="6">
                  <c:v>6620</c:v>
                </c:pt>
                <c:pt idx="7">
                  <c:v>112976</c:v>
                </c:pt>
                <c:pt idx="8">
                  <c:v>9333</c:v>
                </c:pt>
                <c:pt idx="9">
                  <c:v>11930</c:v>
                </c:pt>
                <c:pt idx="10">
                  <c:v>2223</c:v>
                </c:pt>
                <c:pt idx="11">
                  <c:v>57054</c:v>
                </c:pt>
                <c:pt idx="12">
                  <c:v>586</c:v>
                </c:pt>
                <c:pt idx="13">
                  <c:v>5765</c:v>
                </c:pt>
                <c:pt idx="14">
                  <c:v>15330</c:v>
                </c:pt>
                <c:pt idx="15">
                  <c:v>248464</c:v>
                </c:pt>
                <c:pt idx="16">
                  <c:v>5645</c:v>
                </c:pt>
                <c:pt idx="17">
                  <c:v>1327</c:v>
                </c:pt>
                <c:pt idx="18">
                  <c:v>123</c:v>
                </c:pt>
                <c:pt idx="19">
                  <c:v>2005</c:v>
                </c:pt>
                <c:pt idx="20">
                  <c:v>2409</c:v>
                </c:pt>
                <c:pt idx="21">
                  <c:v>71576</c:v>
                </c:pt>
                <c:pt idx="22">
                  <c:v>5440</c:v>
                </c:pt>
                <c:pt idx="23">
                  <c:v>2820</c:v>
                </c:pt>
                <c:pt idx="24">
                  <c:v>10438</c:v>
                </c:pt>
                <c:pt idx="25">
                  <c:v>48756</c:v>
                </c:pt>
                <c:pt idx="26">
                  <c:v>10470</c:v>
                </c:pt>
                <c:pt idx="27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059759"/>
        <c:axId val="3334448"/>
      </c:barChart>
      <c:catAx>
        <c:axId val="340597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34448"/>
        <c:crosses val="autoZero"/>
        <c:auto val="1"/>
        <c:lblAlgn val="ctr"/>
        <c:lblOffset val="100"/>
        <c:noMultiLvlLbl val="0"/>
      </c:catAx>
      <c:valAx>
        <c:axId val="33344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0597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1926</c:v>
                </c:pt>
                <c:pt idx="1">
                  <c:v>89</c:v>
                </c:pt>
                <c:pt idx="2">
                  <c:v>2529</c:v>
                </c:pt>
                <c:pt idx="3">
                  <c:v>1363</c:v>
                </c:pt>
                <c:pt idx="4">
                  <c:v>243747</c:v>
                </c:pt>
                <c:pt idx="5">
                  <c:v>1802</c:v>
                </c:pt>
                <c:pt idx="6">
                  <c:v>0</c:v>
                </c:pt>
                <c:pt idx="7">
                  <c:v>91166</c:v>
                </c:pt>
                <c:pt idx="8">
                  <c:v>1406</c:v>
                </c:pt>
                <c:pt idx="9">
                  <c:v>1208</c:v>
                </c:pt>
                <c:pt idx="10">
                  <c:v>0</c:v>
                </c:pt>
                <c:pt idx="11">
                  <c:v>48563</c:v>
                </c:pt>
                <c:pt idx="12">
                  <c:v>343</c:v>
                </c:pt>
                <c:pt idx="13">
                  <c:v>0</c:v>
                </c:pt>
                <c:pt idx="14">
                  <c:v>9214</c:v>
                </c:pt>
                <c:pt idx="15">
                  <c:v>202209</c:v>
                </c:pt>
                <c:pt idx="16">
                  <c:v>1424</c:v>
                </c:pt>
                <c:pt idx="17">
                  <c:v>2851</c:v>
                </c:pt>
                <c:pt idx="18">
                  <c:v>0</c:v>
                </c:pt>
                <c:pt idx="19">
                  <c:v>1143</c:v>
                </c:pt>
                <c:pt idx="20">
                  <c:v>1239</c:v>
                </c:pt>
                <c:pt idx="21">
                  <c:v>46307</c:v>
                </c:pt>
                <c:pt idx="22">
                  <c:v>2640</c:v>
                </c:pt>
                <c:pt idx="23">
                  <c:v>1106</c:v>
                </c:pt>
                <c:pt idx="24">
                  <c:v>4828</c:v>
                </c:pt>
                <c:pt idx="25">
                  <c:v>32858</c:v>
                </c:pt>
                <c:pt idx="26">
                  <c:v>4421</c:v>
                </c:pt>
                <c:pt idx="2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2245</c:v>
                </c:pt>
                <c:pt idx="1">
                  <c:v>55</c:v>
                </c:pt>
                <c:pt idx="2">
                  <c:v>2622</c:v>
                </c:pt>
                <c:pt idx="3">
                  <c:v>1050</c:v>
                </c:pt>
                <c:pt idx="4">
                  <c:v>330817</c:v>
                </c:pt>
                <c:pt idx="5">
                  <c:v>1970</c:v>
                </c:pt>
                <c:pt idx="6">
                  <c:v>155</c:v>
                </c:pt>
                <c:pt idx="7">
                  <c:v>100189</c:v>
                </c:pt>
                <c:pt idx="8">
                  <c:v>4853</c:v>
                </c:pt>
                <c:pt idx="9">
                  <c:v>878</c:v>
                </c:pt>
                <c:pt idx="10">
                  <c:v>0</c:v>
                </c:pt>
                <c:pt idx="11">
                  <c:v>54982</c:v>
                </c:pt>
                <c:pt idx="12">
                  <c:v>468</c:v>
                </c:pt>
                <c:pt idx="13">
                  <c:v>5765</c:v>
                </c:pt>
                <c:pt idx="14">
                  <c:v>12904</c:v>
                </c:pt>
                <c:pt idx="15">
                  <c:v>219962</c:v>
                </c:pt>
                <c:pt idx="16">
                  <c:v>2855</c:v>
                </c:pt>
                <c:pt idx="17">
                  <c:v>558</c:v>
                </c:pt>
                <c:pt idx="18">
                  <c:v>0</c:v>
                </c:pt>
                <c:pt idx="19">
                  <c:v>1309</c:v>
                </c:pt>
                <c:pt idx="20">
                  <c:v>1180</c:v>
                </c:pt>
                <c:pt idx="21">
                  <c:v>54757</c:v>
                </c:pt>
                <c:pt idx="22">
                  <c:v>3913</c:v>
                </c:pt>
                <c:pt idx="23">
                  <c:v>2041</c:v>
                </c:pt>
                <c:pt idx="24">
                  <c:v>4283</c:v>
                </c:pt>
                <c:pt idx="25">
                  <c:v>43945</c:v>
                </c:pt>
                <c:pt idx="26">
                  <c:v>5380</c:v>
                </c:pt>
                <c:pt idx="2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80149"/>
        <c:axId val="42862305"/>
      </c:barChart>
      <c:catAx>
        <c:axId val="97801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62305"/>
        <c:crosses val="autoZero"/>
        <c:auto val="1"/>
        <c:lblAlgn val="ctr"/>
        <c:lblOffset val="100"/>
        <c:noMultiLvlLbl val="0"/>
      </c:catAx>
      <c:valAx>
        <c:axId val="428623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801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7A54259A-AFDF-4EB7-B0BA-B1DCB2A4597A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DB275F96-D4A2-412F-89FF-64A63820E61E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3A2E6943-B053-45DD-A01F-B2D3A36592A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690B9DAC-78AE-482E-A48E-E4B05EBEC079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CABAD3EA-D035-496B-9632-48768AFB994C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3DCF33E-BE10-411D-9B3D-5373A88E9251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1485EC42-78EE-4C58-8F69-A31AB9795A1D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C57F5C-A0C6-4285-A2CA-24BDB80BB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5C58C6-54E5-46C9-99B0-060CCD7B1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5D94867-FCCF-461E-805C-82CAE347D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9C1E70E-9CE3-4D2A-A207-93DEE962E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0F448DB-6B7C-45F3-85B7-3A98C9463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2784AB4-041A-4FAF-812C-DDED6AF1C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CF6589-0144-41F0-ACD0-212B8CEFB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6214A88-1086-4499-926C-04CD7849C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7B1774E-46AB-4F09-A3D5-0EBB85C47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B5D6980-1317-478E-818F-845726795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50DEB9-7232-4D23-B800-CC457049E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6A8DF18-F673-42B0-8DFE-19F122839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3CA751-5EE7-40F6-BD4C-FBEE9A8CA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D124D39-EFEF-47D9-8EFA-B951EEF91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F08B2F-BC08-4BBA-8257-221D447A6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F68DA42-3320-449C-A527-69C9470C5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8E0E769E-EA39-4168-BD68-3E5706CD8888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B27C8D7F-26A2-49AE-B58F-A125CFAF1F7E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B651BE2B-8D19-4AAA-B57E-BEADF27C47EE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40C2D31-00E0-4C5E-80B4-B4269D1DCCF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4542C70-A0DA-4B30-ADB8-925E8528C000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9899299A-126F-48D3-BA32-445800879E97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9351EFA0-6093-4292-957B-74CC23568987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4B3243-1456-4707-8F0C-D064E3069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4E071C-6963-452D-BAF0-620038225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159CE31-A57E-4FB7-AAB8-EEEFB515B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E737B0-3D4C-4628-9804-61E1B3AC3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4732DFB-9B0A-4378-926F-8FFEE7F3C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D68AE05-5EDD-467D-9165-31086CE6C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81B389-783E-46DA-AB19-6E845B5DF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327871-39E6-4651-8871-C7D5C7FEF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ECB4B13-27C4-4C34-8146-EC53A1E34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73E455E-9FE8-4406-B933-0FA7A9E91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E3795EF-79DC-4A73-953C-2426943B8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4576A0B-B07F-45FB-AE19-BB92FA68E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5C21D29-45F0-4AF7-8099-6F3D3125A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AD96D5E-0EBC-4806-9F05-75FD1BEA3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E4D18D-4F1E-4C62-859D-A6749E75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D259B70-A11E-49DD-B211-21B2D43A6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69A2583-D25C-4F0A-A342-11A90AE54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F6C3A9A-0998-4F4B-AE6E-269CF02B6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5E5404F-C295-4EA7-9ADB-ACCC4190F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DAEAE7D-BFF0-462F-AF95-06EC14B27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1C5173D-B2BE-4ADF-B5C4-6DF69AF3C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AF928CE6-36CC-4FD1-BBCD-7EFF28DD67BD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BB9041-5C8E-4D39-84CB-87F2FAC07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5E0ED6B-E95D-4AC2-B941-FD90D93B7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3A4820B-B27E-4ED7-8202-8FDD2AA86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7DFE9F1-FCD7-4390-8873-5DF770161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236A2C9-9855-4C4E-AC4C-B519BC0E1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1B99BB1-262F-4D6E-A689-B26D26338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14D308E-A6AA-42F4-9B85-86839423D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5BEEB-62FD-4671-B7F0-416F69AAC929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36B2D-F501-4B00-9CBC-52799B121349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29789</v>
      </c>
      <c r="C7" s="189">
        <v>14893</v>
      </c>
      <c r="D7" s="189">
        <v>29789</v>
      </c>
      <c r="E7" s="189">
        <v>14893</v>
      </c>
      <c r="F7" s="190">
        <v>-50.005035415757497</v>
      </c>
      <c r="G7" s="13"/>
    </row>
    <row r="8" spans="1:14" ht="15.6" customHeight="1">
      <c r="A8" s="188" t="s">
        <v>11</v>
      </c>
      <c r="B8" s="189">
        <v>86109</v>
      </c>
      <c r="C8" s="189">
        <v>110750</v>
      </c>
      <c r="D8" s="189">
        <v>86109</v>
      </c>
      <c r="E8" s="189">
        <v>110750</v>
      </c>
      <c r="F8" s="190">
        <v>28.616056393640601</v>
      </c>
      <c r="G8" s="6"/>
    </row>
    <row r="9" spans="1:14" ht="15.6" customHeight="1">
      <c r="A9" s="188" t="s">
        <v>8</v>
      </c>
      <c r="B9" s="189">
        <v>109347</v>
      </c>
      <c r="C9" s="189">
        <v>144519</v>
      </c>
      <c r="D9" s="189">
        <v>109347</v>
      </c>
      <c r="E9" s="189">
        <v>144519</v>
      </c>
      <c r="F9" s="190">
        <v>32.165491508683367</v>
      </c>
      <c r="G9" s="6"/>
    </row>
    <row r="10" spans="1:14" ht="15.6" customHeight="1">
      <c r="A10" s="188" t="s">
        <v>10</v>
      </c>
      <c r="B10" s="189">
        <v>84260</v>
      </c>
      <c r="C10" s="189">
        <v>102380</v>
      </c>
      <c r="D10" s="189">
        <v>84260</v>
      </c>
      <c r="E10" s="189">
        <v>102380</v>
      </c>
      <c r="F10" s="190">
        <v>21.504865891288869</v>
      </c>
    </row>
    <row r="11" spans="1:14" ht="15.6" customHeight="1">
      <c r="A11" s="188" t="s">
        <v>9</v>
      </c>
      <c r="B11" s="189">
        <v>5498052</v>
      </c>
      <c r="C11" s="189">
        <v>5414352</v>
      </c>
      <c r="D11" s="189">
        <v>5498052</v>
      </c>
      <c r="E11" s="189">
        <v>5414352</v>
      </c>
      <c r="F11" s="190">
        <v>-1.522357373120514</v>
      </c>
    </row>
    <row r="12" spans="1:14" ht="15.6" customHeight="1">
      <c r="A12" s="188" t="s">
        <v>6</v>
      </c>
      <c r="B12" s="189">
        <v>173228</v>
      </c>
      <c r="C12" s="189">
        <v>203354</v>
      </c>
      <c r="D12" s="189">
        <v>173228</v>
      </c>
      <c r="E12" s="189">
        <v>203354</v>
      </c>
      <c r="F12" s="190">
        <v>17.3909529637241</v>
      </c>
    </row>
    <row r="13" spans="1:14" ht="15.6" customHeight="1">
      <c r="A13" s="188" t="s">
        <v>175</v>
      </c>
      <c r="B13" s="189">
        <v>982353</v>
      </c>
      <c r="C13" s="189">
        <v>1063990</v>
      </c>
      <c r="D13" s="189">
        <v>982353</v>
      </c>
      <c r="E13" s="189">
        <v>1063990</v>
      </c>
      <c r="F13" s="190">
        <v>8.3103527957872529</v>
      </c>
    </row>
    <row r="14" spans="1:14" ht="15.6" customHeight="1">
      <c r="A14" s="188" t="s">
        <v>148</v>
      </c>
      <c r="B14" s="189">
        <v>3845355</v>
      </c>
      <c r="C14" s="189">
        <v>3667452</v>
      </c>
      <c r="D14" s="189">
        <v>3845355</v>
      </c>
      <c r="E14" s="189">
        <v>3667452</v>
      </c>
      <c r="F14" s="190">
        <v>-4.6264389113618876</v>
      </c>
    </row>
    <row r="15" spans="1:14" ht="15.6" customHeight="1">
      <c r="A15" s="188" t="s">
        <v>145</v>
      </c>
      <c r="B15" s="189">
        <v>569663</v>
      </c>
      <c r="C15" s="189">
        <v>585625</v>
      </c>
      <c r="D15" s="189">
        <v>569663</v>
      </c>
      <c r="E15" s="189">
        <v>585625</v>
      </c>
      <c r="F15" s="190">
        <v>2.802007502681406</v>
      </c>
    </row>
    <row r="16" spans="1:14" ht="15.6" customHeight="1">
      <c r="A16" s="188" t="s">
        <v>144</v>
      </c>
      <c r="B16" s="189">
        <v>57013</v>
      </c>
      <c r="C16" s="189">
        <v>81779</v>
      </c>
      <c r="D16" s="189">
        <v>57013</v>
      </c>
      <c r="E16" s="189">
        <v>81779</v>
      </c>
      <c r="F16" s="190">
        <v>43.43921561749076</v>
      </c>
      <c r="G16" s="1"/>
    </row>
    <row r="17" spans="1:7" ht="15.6" customHeight="1">
      <c r="A17" s="188" t="s">
        <v>150</v>
      </c>
      <c r="B17" s="189">
        <v>67083</v>
      </c>
      <c r="C17" s="189">
        <v>86144</v>
      </c>
      <c r="D17" s="189">
        <v>67083</v>
      </c>
      <c r="E17" s="189">
        <v>86144</v>
      </c>
      <c r="F17" s="190">
        <v>28.41405423132537</v>
      </c>
      <c r="G17" s="2"/>
    </row>
    <row r="18" spans="1:7" ht="15.6" customHeight="1">
      <c r="A18" s="188" t="s">
        <v>147</v>
      </c>
      <c r="B18" s="189">
        <v>47621</v>
      </c>
      <c r="C18" s="189">
        <v>51238</v>
      </c>
      <c r="D18" s="189">
        <v>47621</v>
      </c>
      <c r="E18" s="189">
        <v>51238</v>
      </c>
      <c r="F18" s="190">
        <v>7.5953885890678512</v>
      </c>
    </row>
    <row r="19" spans="1:7" ht="15.6" customHeight="1">
      <c r="A19" s="188" t="s">
        <v>143</v>
      </c>
      <c r="B19" s="189">
        <v>57009</v>
      </c>
      <c r="C19" s="189">
        <v>51237</v>
      </c>
      <c r="D19" s="189">
        <v>57009</v>
      </c>
      <c r="E19" s="189">
        <v>51237</v>
      </c>
      <c r="F19" s="190">
        <v>-10.124717149923701</v>
      </c>
    </row>
    <row r="20" spans="1:7" ht="15.6" customHeight="1">
      <c r="A20" s="188" t="s">
        <v>142</v>
      </c>
      <c r="B20" s="189">
        <v>138910</v>
      </c>
      <c r="C20" s="189">
        <v>110457</v>
      </c>
      <c r="D20" s="189">
        <v>138910</v>
      </c>
      <c r="E20" s="189">
        <v>110457</v>
      </c>
      <c r="F20" s="190">
        <v>-20.483046576920302</v>
      </c>
    </row>
    <row r="21" spans="1:7" ht="15.6" customHeight="1">
      <c r="A21" s="188" t="s">
        <v>149</v>
      </c>
      <c r="B21" s="189">
        <v>123568</v>
      </c>
      <c r="C21" s="189">
        <v>121533</v>
      </c>
      <c r="D21" s="189">
        <v>123568</v>
      </c>
      <c r="E21" s="189">
        <v>121533</v>
      </c>
      <c r="F21" s="190">
        <v>-1.646866502654404</v>
      </c>
    </row>
    <row r="22" spans="1:7" ht="15.6" customHeight="1">
      <c r="A22" s="188" t="s">
        <v>146</v>
      </c>
      <c r="B22" s="189">
        <v>1649984</v>
      </c>
      <c r="C22" s="189">
        <v>1943771</v>
      </c>
      <c r="D22" s="189">
        <v>1649984</v>
      </c>
      <c r="E22" s="189">
        <v>1943771</v>
      </c>
      <c r="F22" s="190">
        <v>17.80544538613708</v>
      </c>
    </row>
    <row r="23" spans="1:7" ht="15.6" customHeight="1">
      <c r="A23" s="188" t="s">
        <v>165</v>
      </c>
      <c r="B23" s="189">
        <v>79113</v>
      </c>
      <c r="C23" s="189">
        <v>291001</v>
      </c>
      <c r="D23" s="189">
        <v>79113</v>
      </c>
      <c r="E23" s="189">
        <v>291001</v>
      </c>
      <c r="F23" s="190">
        <v>267.82956024926369</v>
      </c>
    </row>
    <row r="24" spans="1:7" ht="15.6" customHeight="1">
      <c r="A24" s="188" t="s">
        <v>141</v>
      </c>
      <c r="B24" s="189">
        <v>84154</v>
      </c>
      <c r="C24" s="189">
        <v>86281</v>
      </c>
      <c r="D24" s="189">
        <v>84154</v>
      </c>
      <c r="E24" s="189">
        <v>86281</v>
      </c>
      <c r="F24" s="190">
        <v>2.527509090476983</v>
      </c>
    </row>
    <row r="25" spans="1:7" ht="15.6" customHeight="1">
      <c r="A25" s="188" t="s">
        <v>140</v>
      </c>
      <c r="B25" s="189">
        <v>36026</v>
      </c>
      <c r="C25" s="189">
        <v>39701</v>
      </c>
      <c r="D25" s="189">
        <v>36026</v>
      </c>
      <c r="E25" s="189">
        <v>39701</v>
      </c>
      <c r="F25" s="190">
        <v>10.200965969022381</v>
      </c>
    </row>
    <row r="26" spans="1:7" ht="15.6" customHeight="1">
      <c r="A26" s="188" t="s">
        <v>152</v>
      </c>
      <c r="B26" s="189">
        <v>50673</v>
      </c>
      <c r="C26" s="189">
        <v>66019</v>
      </c>
      <c r="D26" s="189">
        <v>50673</v>
      </c>
      <c r="E26" s="189">
        <v>66019</v>
      </c>
      <c r="F26" s="190">
        <v>30.28437234819333</v>
      </c>
    </row>
    <row r="27" spans="1:7" ht="15.6" customHeight="1">
      <c r="A27" s="188" t="s">
        <v>173</v>
      </c>
      <c r="B27" s="189">
        <v>176130</v>
      </c>
      <c r="C27" s="189">
        <v>115180</v>
      </c>
      <c r="D27" s="189">
        <v>176130</v>
      </c>
      <c r="E27" s="189">
        <v>115180</v>
      </c>
      <c r="F27" s="190">
        <v>-34.605121217282687</v>
      </c>
    </row>
    <row r="28" spans="1:7" ht="15.6" customHeight="1">
      <c r="A28" s="188" t="s">
        <v>177</v>
      </c>
      <c r="B28" s="189">
        <v>739804</v>
      </c>
      <c r="C28" s="189">
        <v>819653</v>
      </c>
      <c r="D28" s="189">
        <v>739804</v>
      </c>
      <c r="E28" s="189">
        <v>819653</v>
      </c>
      <c r="F28" s="190">
        <v>10.79326416185908</v>
      </c>
    </row>
    <row r="29" spans="1:7" ht="15.6" customHeight="1">
      <c r="A29" s="188" t="s">
        <v>178</v>
      </c>
      <c r="B29" s="189">
        <v>270012</v>
      </c>
      <c r="C29" s="189">
        <v>224864</v>
      </c>
      <c r="D29" s="189">
        <v>270012</v>
      </c>
      <c r="E29" s="189">
        <v>224864</v>
      </c>
      <c r="F29" s="190">
        <v>-16.720738337555371</v>
      </c>
    </row>
    <row r="30" spans="1:7" ht="15.6" customHeight="1">
      <c r="A30" s="188" t="s">
        <v>179</v>
      </c>
      <c r="B30" s="189">
        <v>132652</v>
      </c>
      <c r="C30" s="189">
        <v>134570</v>
      </c>
      <c r="D30" s="189">
        <v>132652</v>
      </c>
      <c r="E30" s="189">
        <v>134570</v>
      </c>
      <c r="F30" s="190">
        <v>1.4458884901848419</v>
      </c>
    </row>
    <row r="31" spans="1:7" ht="15.6" customHeight="1">
      <c r="A31" s="188" t="s">
        <v>180</v>
      </c>
      <c r="B31" s="189">
        <v>145092</v>
      </c>
      <c r="C31" s="189">
        <v>152790</v>
      </c>
      <c r="D31" s="189">
        <v>145092</v>
      </c>
      <c r="E31" s="189">
        <v>152790</v>
      </c>
      <c r="F31" s="190">
        <v>5.3055992060210144</v>
      </c>
    </row>
    <row r="32" spans="1:7" ht="15.6" customHeight="1">
      <c r="A32" s="188" t="s">
        <v>181</v>
      </c>
      <c r="B32" s="189">
        <v>5578315</v>
      </c>
      <c r="C32" s="189">
        <v>5542390</v>
      </c>
      <c r="D32" s="189">
        <v>5578315</v>
      </c>
      <c r="E32" s="189">
        <v>5542390</v>
      </c>
      <c r="F32" s="190">
        <v>-0.64401167736134823</v>
      </c>
    </row>
    <row r="33" spans="1:6" ht="15.6" customHeight="1">
      <c r="A33" s="188" t="s">
        <v>182</v>
      </c>
      <c r="B33" s="189">
        <v>327827</v>
      </c>
      <c r="C33" s="189">
        <v>303178</v>
      </c>
      <c r="D33" s="189">
        <v>327827</v>
      </c>
      <c r="E33" s="189">
        <v>303178</v>
      </c>
      <c r="F33" s="190">
        <v>-7.5189047881962097</v>
      </c>
    </row>
    <row r="34" spans="1:6" ht="15.6" customHeight="1">
      <c r="A34" s="188" t="s">
        <v>183</v>
      </c>
      <c r="B34" s="189">
        <v>66422</v>
      </c>
      <c r="C34" s="189">
        <v>63307</v>
      </c>
      <c r="D34" s="189">
        <v>66422</v>
      </c>
      <c r="E34" s="189">
        <v>63307</v>
      </c>
      <c r="F34" s="190">
        <v>-4.6897112402517251</v>
      </c>
    </row>
    <row r="35" spans="1:6" ht="15.6" customHeight="1">
      <c r="A35" s="156" t="s">
        <v>153</v>
      </c>
      <c r="B35" s="76">
        <f>SUM(B7:B34)</f>
        <v>21205564</v>
      </c>
      <c r="C35" s="77">
        <f>SUM(C7:C34)</f>
        <v>21592408</v>
      </c>
      <c r="D35" s="76">
        <f>SUM(D7:D34)</f>
        <v>21205564</v>
      </c>
      <c r="E35" s="78">
        <f>SUM(E7:E34)</f>
        <v>21592408</v>
      </c>
      <c r="F35" s="177">
        <f>E35*100/D35-100</f>
        <v>1.8242570676262204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08E11-BCDF-43A6-B3A3-C29FA8587955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13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77241</v>
      </c>
      <c r="C8" s="189">
        <v>104065</v>
      </c>
      <c r="D8" s="189">
        <v>77241</v>
      </c>
      <c r="E8" s="189">
        <v>104065</v>
      </c>
      <c r="F8" s="190">
        <v>34.727670537667819</v>
      </c>
      <c r="G8" s="6"/>
    </row>
    <row r="9" spans="1:14" ht="15.6" customHeight="1">
      <c r="A9" s="188" t="s">
        <v>8</v>
      </c>
      <c r="B9" s="189">
        <v>15607</v>
      </c>
      <c r="C9" s="189">
        <v>26995</v>
      </c>
      <c r="D9" s="189">
        <v>15607</v>
      </c>
      <c r="E9" s="189">
        <v>26995</v>
      </c>
      <c r="F9" s="190">
        <v>72.967258281540325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4435915</v>
      </c>
      <c r="C11" s="189">
        <v>4283639</v>
      </c>
      <c r="D11" s="189">
        <v>4435915</v>
      </c>
      <c r="E11" s="189">
        <v>4283639</v>
      </c>
      <c r="F11" s="190">
        <v>-3.4327979684011041</v>
      </c>
    </row>
    <row r="12" spans="1:14" ht="15.6" customHeight="1">
      <c r="A12" s="188" t="s">
        <v>6</v>
      </c>
      <c r="B12" s="189">
        <v>119950</v>
      </c>
      <c r="C12" s="189">
        <v>129120</v>
      </c>
      <c r="D12" s="189">
        <v>119950</v>
      </c>
      <c r="E12" s="189">
        <v>129120</v>
      </c>
      <c r="F12" s="190">
        <v>7.6448520216757032</v>
      </c>
    </row>
    <row r="13" spans="1:14" ht="15.6" customHeight="1">
      <c r="A13" s="188" t="s">
        <v>175</v>
      </c>
      <c r="B13" s="189">
        <v>21042</v>
      </c>
      <c r="C13" s="189">
        <v>21484</v>
      </c>
      <c r="D13" s="189">
        <v>21042</v>
      </c>
      <c r="E13" s="189">
        <v>21484</v>
      </c>
      <c r="F13" s="190">
        <v>2.1005607831955189</v>
      </c>
    </row>
    <row r="14" spans="1:14" ht="15.6" customHeight="1">
      <c r="A14" s="188" t="s">
        <v>148</v>
      </c>
      <c r="B14" s="189">
        <v>3012188</v>
      </c>
      <c r="C14" s="189">
        <v>2859726</v>
      </c>
      <c r="D14" s="189">
        <v>3012188</v>
      </c>
      <c r="E14" s="189">
        <v>2859726</v>
      </c>
      <c r="F14" s="190">
        <v>-5.0615034652551572</v>
      </c>
    </row>
    <row r="15" spans="1:14" ht="15.6" customHeight="1">
      <c r="A15" s="188" t="s">
        <v>145</v>
      </c>
      <c r="B15" s="189">
        <v>400283</v>
      </c>
      <c r="C15" s="189">
        <v>330707</v>
      </c>
      <c r="D15" s="189">
        <v>400283</v>
      </c>
      <c r="E15" s="189">
        <v>330707</v>
      </c>
      <c r="F15" s="190">
        <v>-17.381702445519789</v>
      </c>
    </row>
    <row r="16" spans="1:14" ht="15.6" customHeight="1">
      <c r="A16" s="188" t="s">
        <v>144</v>
      </c>
      <c r="B16" s="189">
        <v>39062</v>
      </c>
      <c r="C16" s="189">
        <v>56593</v>
      </c>
      <c r="D16" s="189">
        <v>39062</v>
      </c>
      <c r="E16" s="189">
        <v>56593</v>
      </c>
      <c r="F16" s="190">
        <v>44.879934463161128</v>
      </c>
      <c r="G16" s="1"/>
    </row>
    <row r="17" spans="1:7" ht="15.6" customHeight="1">
      <c r="A17" s="188" t="s">
        <v>150</v>
      </c>
      <c r="B17" s="189">
        <v>65781</v>
      </c>
      <c r="C17" s="189">
        <v>85803</v>
      </c>
      <c r="D17" s="189">
        <v>65781</v>
      </c>
      <c r="E17" s="189">
        <v>85803</v>
      </c>
      <c r="F17" s="190">
        <v>30.437360332010769</v>
      </c>
      <c r="G17" s="2"/>
    </row>
    <row r="18" spans="1:7" ht="15.6" customHeight="1">
      <c r="A18" s="188" t="s">
        <v>147</v>
      </c>
      <c r="B18" s="189">
        <v>6528</v>
      </c>
      <c r="C18" s="189">
        <v>5754</v>
      </c>
      <c r="D18" s="189">
        <v>6528</v>
      </c>
      <c r="E18" s="189">
        <v>5754</v>
      </c>
      <c r="F18" s="190">
        <v>-11.85661764705883</v>
      </c>
    </row>
    <row r="19" spans="1:7" ht="15.6" customHeight="1">
      <c r="A19" s="188" t="s">
        <v>143</v>
      </c>
      <c r="B19" s="189">
        <v>10419</v>
      </c>
      <c r="C19" s="189">
        <v>9255</v>
      </c>
      <c r="D19" s="189">
        <v>10419</v>
      </c>
      <c r="E19" s="189">
        <v>9255</v>
      </c>
      <c r="F19" s="190">
        <v>-11.171897494961129</v>
      </c>
    </row>
    <row r="20" spans="1:7" ht="15.6" customHeight="1">
      <c r="A20" s="188" t="s">
        <v>142</v>
      </c>
      <c r="B20" s="189">
        <v>67932</v>
      </c>
      <c r="C20" s="189">
        <v>78164</v>
      </c>
      <c r="D20" s="189">
        <v>67932</v>
      </c>
      <c r="E20" s="189">
        <v>78164</v>
      </c>
      <c r="F20" s="190">
        <v>15.062120944473889</v>
      </c>
    </row>
    <row r="21" spans="1:7" ht="15.6" customHeight="1">
      <c r="A21" s="188" t="s">
        <v>149</v>
      </c>
      <c r="B21" s="189">
        <v>56393</v>
      </c>
      <c r="C21" s="189">
        <v>61816</v>
      </c>
      <c r="D21" s="189">
        <v>56393</v>
      </c>
      <c r="E21" s="189">
        <v>61816</v>
      </c>
      <c r="F21" s="190">
        <v>9.616441756955652</v>
      </c>
    </row>
    <row r="22" spans="1:7" ht="15.6" customHeight="1">
      <c r="A22" s="188" t="s">
        <v>146</v>
      </c>
      <c r="B22" s="189">
        <v>1238795</v>
      </c>
      <c r="C22" s="189">
        <v>1473811</v>
      </c>
      <c r="D22" s="189">
        <v>1238795</v>
      </c>
      <c r="E22" s="189">
        <v>1473811</v>
      </c>
      <c r="F22" s="190">
        <v>18.971339083544891</v>
      </c>
    </row>
    <row r="23" spans="1:7" ht="15.6" customHeight="1">
      <c r="A23" s="188" t="s">
        <v>165</v>
      </c>
      <c r="B23" s="189">
        <v>17516</v>
      </c>
      <c r="C23" s="189">
        <v>256294</v>
      </c>
      <c r="D23" s="189">
        <v>17516</v>
      </c>
      <c r="E23" s="189">
        <v>256294</v>
      </c>
      <c r="F23" s="190">
        <v>1363.199360584608</v>
      </c>
    </row>
    <row r="24" spans="1:7" ht="15.6" customHeight="1">
      <c r="A24" s="188" t="s">
        <v>141</v>
      </c>
      <c r="B24" s="189">
        <v>33137</v>
      </c>
      <c r="C24" s="189">
        <v>35013</v>
      </c>
      <c r="D24" s="189">
        <v>33137</v>
      </c>
      <c r="E24" s="189">
        <v>35013</v>
      </c>
      <c r="F24" s="190">
        <v>5.6613453239581162</v>
      </c>
    </row>
    <row r="25" spans="1:7" ht="15.6" customHeight="1">
      <c r="A25" s="188" t="s">
        <v>140</v>
      </c>
      <c r="B25" s="189">
        <v>3494</v>
      </c>
      <c r="C25" s="189">
        <v>3406</v>
      </c>
      <c r="D25" s="189">
        <v>3494</v>
      </c>
      <c r="E25" s="189">
        <v>3406</v>
      </c>
      <c r="F25" s="190">
        <v>-2.5186033199771032</v>
      </c>
    </row>
    <row r="26" spans="1:7" ht="15.6" customHeight="1">
      <c r="A26" s="188" t="s">
        <v>152</v>
      </c>
      <c r="B26" s="189">
        <v>200</v>
      </c>
      <c r="C26" s="189">
        <v>27</v>
      </c>
      <c r="D26" s="189">
        <v>200</v>
      </c>
      <c r="E26" s="189">
        <v>27</v>
      </c>
      <c r="F26" s="190">
        <v>-86.5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312890</v>
      </c>
      <c r="C28" s="189">
        <v>351169</v>
      </c>
      <c r="D28" s="189">
        <v>312890</v>
      </c>
      <c r="E28" s="189">
        <v>351169</v>
      </c>
      <c r="F28" s="190">
        <v>12.234011953082559</v>
      </c>
    </row>
    <row r="29" spans="1:7" ht="15.6" customHeight="1">
      <c r="A29" s="188" t="s">
        <v>178</v>
      </c>
      <c r="B29" s="189">
        <v>82896</v>
      </c>
      <c r="C29" s="189">
        <v>105628</v>
      </c>
      <c r="D29" s="189">
        <v>82896</v>
      </c>
      <c r="E29" s="189">
        <v>105628</v>
      </c>
      <c r="F29" s="190">
        <v>27.42231229492376</v>
      </c>
    </row>
    <row r="30" spans="1:7" ht="15.6" customHeight="1">
      <c r="A30" s="188" t="s">
        <v>179</v>
      </c>
      <c r="B30" s="189">
        <v>88530</v>
      </c>
      <c r="C30" s="189">
        <v>92364</v>
      </c>
      <c r="D30" s="189">
        <v>88530</v>
      </c>
      <c r="E30" s="189">
        <v>92364</v>
      </c>
      <c r="F30" s="190">
        <v>4.3307353439512042</v>
      </c>
    </row>
    <row r="31" spans="1:7" ht="15.6" customHeight="1">
      <c r="A31" s="188" t="s">
        <v>180</v>
      </c>
      <c r="B31" s="189">
        <v>10248</v>
      </c>
      <c r="C31" s="189">
        <v>7231</v>
      </c>
      <c r="D31" s="189">
        <v>10248</v>
      </c>
      <c r="E31" s="189">
        <v>7231</v>
      </c>
      <c r="F31" s="190">
        <v>-29.43989071038251</v>
      </c>
    </row>
    <row r="32" spans="1:7" ht="15.6" customHeight="1">
      <c r="A32" s="188" t="s">
        <v>181</v>
      </c>
      <c r="B32" s="189">
        <v>4365362</v>
      </c>
      <c r="C32" s="189">
        <v>4376206</v>
      </c>
      <c r="D32" s="189">
        <v>4365362</v>
      </c>
      <c r="E32" s="189">
        <v>4376206</v>
      </c>
      <c r="F32" s="190">
        <v>0.24841009749019349</v>
      </c>
    </row>
    <row r="33" spans="1:6" ht="15.6" customHeight="1">
      <c r="A33" s="188" t="s">
        <v>182</v>
      </c>
      <c r="B33" s="189">
        <v>176959</v>
      </c>
      <c r="C33" s="189">
        <v>197519</v>
      </c>
      <c r="D33" s="189">
        <v>176959</v>
      </c>
      <c r="E33" s="189">
        <v>197519</v>
      </c>
      <c r="F33" s="190">
        <v>11.61851050243277</v>
      </c>
    </row>
    <row r="34" spans="1:6" ht="15.6" customHeight="1">
      <c r="A34" s="188" t="s">
        <v>183</v>
      </c>
      <c r="B34" s="189">
        <v>22618</v>
      </c>
      <c r="C34" s="189">
        <v>21242</v>
      </c>
      <c r="D34" s="189">
        <v>22618</v>
      </c>
      <c r="E34" s="189">
        <v>21242</v>
      </c>
      <c r="F34" s="190">
        <v>-6.0836501901140707</v>
      </c>
    </row>
    <row r="35" spans="1:6" ht="15.6" customHeight="1">
      <c r="A35" s="156" t="s">
        <v>153</v>
      </c>
      <c r="B35" s="76">
        <f>SUM(B7:B34)</f>
        <v>14680986</v>
      </c>
      <c r="C35" s="77">
        <f>SUM(C7:C34)</f>
        <v>14973044</v>
      </c>
      <c r="D35" s="178">
        <f>SUM(D7:D34)</f>
        <v>14680986</v>
      </c>
      <c r="E35" s="78">
        <f>SUM(E7:E34)</f>
        <v>14973044</v>
      </c>
      <c r="F35" s="140">
        <f>E35*100/D35-100</f>
        <v>1.989362294875832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D6C55-DADF-4B1C-8EAE-53F35AC382F1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1148.912</v>
      </c>
      <c r="C7" s="189">
        <v>851.89400000000001</v>
      </c>
      <c r="D7" s="189">
        <v>1148.912</v>
      </c>
      <c r="E7" s="189">
        <v>851.89400000000001</v>
      </c>
      <c r="F7" s="190">
        <v>-25.85211051847314</v>
      </c>
      <c r="G7" s="37"/>
    </row>
    <row r="8" spans="1:14" ht="15.6" customHeight="1">
      <c r="A8" s="188" t="s">
        <v>11</v>
      </c>
      <c r="B8" s="189">
        <v>55.488999999999997</v>
      </c>
      <c r="C8" s="189">
        <v>0</v>
      </c>
      <c r="D8" s="189">
        <v>55.488999999999997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228.505</v>
      </c>
      <c r="C9" s="189">
        <v>194.137</v>
      </c>
      <c r="D9" s="189">
        <v>228.505</v>
      </c>
      <c r="E9" s="189">
        <v>194.137</v>
      </c>
      <c r="F9" s="190">
        <v>-15.040371107853231</v>
      </c>
      <c r="G9" s="6"/>
    </row>
    <row r="10" spans="1:14" ht="15.6" customHeight="1">
      <c r="A10" s="188" t="s">
        <v>10</v>
      </c>
      <c r="B10" s="189">
        <v>446.14600000000002</v>
      </c>
      <c r="C10" s="189">
        <v>396.87799999999999</v>
      </c>
      <c r="D10" s="189">
        <v>446.14600000000002</v>
      </c>
      <c r="E10" s="189">
        <v>396.87799999999999</v>
      </c>
      <c r="F10" s="190">
        <v>-11.04302179107289</v>
      </c>
    </row>
    <row r="11" spans="1:14" ht="15.6" customHeight="1">
      <c r="A11" s="188" t="s">
        <v>9</v>
      </c>
      <c r="B11" s="189">
        <v>87.536999999999992</v>
      </c>
      <c r="C11" s="189">
        <v>104.04900000000001</v>
      </c>
      <c r="D11" s="189">
        <v>87.536999999999992</v>
      </c>
      <c r="E11" s="189">
        <v>104.04900000000001</v>
      </c>
      <c r="F11" s="190">
        <v>18.862880838959551</v>
      </c>
    </row>
    <row r="12" spans="1:14" ht="15.6" customHeight="1">
      <c r="A12" s="188" t="s">
        <v>6</v>
      </c>
      <c r="B12" s="189">
        <v>716.62900000000002</v>
      </c>
      <c r="C12" s="189">
        <v>719.41600000000005</v>
      </c>
      <c r="D12" s="189">
        <v>716.62900000000002</v>
      </c>
      <c r="E12" s="189">
        <v>719.41600000000005</v>
      </c>
      <c r="F12" s="190">
        <v>0.38890416100939262</v>
      </c>
    </row>
    <row r="13" spans="1:14" ht="15.6" customHeight="1">
      <c r="A13" s="188" t="s">
        <v>175</v>
      </c>
      <c r="B13" s="189">
        <v>79.736999999999981</v>
      </c>
      <c r="C13" s="189">
        <v>78.033000000000001</v>
      </c>
      <c r="D13" s="189">
        <v>79.736999999999981</v>
      </c>
      <c r="E13" s="189">
        <v>78.033000000000001</v>
      </c>
      <c r="F13" s="190">
        <v>-2.1370254712366692</v>
      </c>
    </row>
    <row r="14" spans="1:14" ht="15.6" customHeight="1">
      <c r="A14" s="188" t="s">
        <v>148</v>
      </c>
      <c r="B14" s="189">
        <v>150.208</v>
      </c>
      <c r="C14" s="189">
        <v>146.44800000000001</v>
      </c>
      <c r="D14" s="189">
        <v>150.208</v>
      </c>
      <c r="E14" s="189">
        <v>146.44800000000001</v>
      </c>
      <c r="F14" s="190">
        <v>-2.5031955688112499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25.364000000000001</v>
      </c>
      <c r="C16" s="189">
        <v>6.6509999999999998</v>
      </c>
      <c r="D16" s="189">
        <v>25.364000000000001</v>
      </c>
      <c r="E16" s="189">
        <v>6.6509999999999998</v>
      </c>
      <c r="F16" s="190">
        <v>-73.777795300425794</v>
      </c>
      <c r="G16" s="1"/>
    </row>
    <row r="17" spans="1:7" ht="15.6" customHeight="1">
      <c r="A17" s="188" t="s">
        <v>150</v>
      </c>
      <c r="B17" s="189">
        <v>270.33800000000002</v>
      </c>
      <c r="C17" s="189">
        <v>93.83</v>
      </c>
      <c r="D17" s="189">
        <v>270.33800000000002</v>
      </c>
      <c r="E17" s="189">
        <v>93.83</v>
      </c>
      <c r="F17" s="190">
        <v>-65.291597925559856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10.84</v>
      </c>
      <c r="C19" s="189">
        <v>15.250999999999999</v>
      </c>
      <c r="D19" s="189">
        <v>10.84</v>
      </c>
      <c r="E19" s="189">
        <v>15.250999999999999</v>
      </c>
      <c r="F19" s="190">
        <v>40.691881918819178</v>
      </c>
    </row>
    <row r="20" spans="1:7" ht="15.6" customHeight="1">
      <c r="A20" s="188" t="s">
        <v>142</v>
      </c>
      <c r="B20" s="189">
        <v>162.57499999999999</v>
      </c>
      <c r="C20" s="189">
        <v>110.68300000000001</v>
      </c>
      <c r="D20" s="189">
        <v>162.57499999999999</v>
      </c>
      <c r="E20" s="189">
        <v>110.68300000000001</v>
      </c>
      <c r="F20" s="190">
        <v>-31.91880670459788</v>
      </c>
    </row>
    <row r="21" spans="1:7" ht="15.6" customHeight="1">
      <c r="A21" s="188" t="s">
        <v>149</v>
      </c>
      <c r="B21" s="189">
        <v>10.281000000000001</v>
      </c>
      <c r="C21" s="189">
        <v>10.878</v>
      </c>
      <c r="D21" s="189">
        <v>10.281000000000001</v>
      </c>
      <c r="E21" s="189">
        <v>10.878</v>
      </c>
      <c r="F21" s="190">
        <v>5.8068281295593778</v>
      </c>
    </row>
    <row r="22" spans="1:7" ht="15.6" customHeight="1">
      <c r="A22" s="188" t="s">
        <v>146</v>
      </c>
      <c r="B22" s="189">
        <v>9.859</v>
      </c>
      <c r="C22" s="189">
        <v>19.59</v>
      </c>
      <c r="D22" s="189">
        <v>9.859</v>
      </c>
      <c r="E22" s="189">
        <v>19.59</v>
      </c>
      <c r="F22" s="190">
        <v>98.701693883761038</v>
      </c>
    </row>
    <row r="23" spans="1:7" ht="15.6" customHeight="1">
      <c r="A23" s="188" t="s">
        <v>165</v>
      </c>
      <c r="B23" s="189">
        <v>58.463000000000001</v>
      </c>
      <c r="C23" s="189">
        <v>0.58900000000000008</v>
      </c>
      <c r="D23" s="189">
        <v>58.463000000000001</v>
      </c>
      <c r="E23" s="189">
        <v>0.58900000000000008</v>
      </c>
      <c r="F23" s="190">
        <v>-98.992525186870324</v>
      </c>
    </row>
    <row r="24" spans="1:7" ht="15.6" customHeight="1">
      <c r="A24" s="188" t="s">
        <v>141</v>
      </c>
      <c r="B24" s="189">
        <v>208.46299999999999</v>
      </c>
      <c r="C24" s="189">
        <v>162.154</v>
      </c>
      <c r="D24" s="189">
        <v>208.46299999999999</v>
      </c>
      <c r="E24" s="189">
        <v>162.154</v>
      </c>
      <c r="F24" s="190">
        <v>-22.214493699121661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105.63200000000001</v>
      </c>
      <c r="C26" s="189">
        <v>76.375</v>
      </c>
      <c r="D26" s="189">
        <v>105.63200000000001</v>
      </c>
      <c r="E26" s="189">
        <v>76.375</v>
      </c>
      <c r="F26" s="190">
        <v>-27.69709936382915</v>
      </c>
    </row>
    <row r="27" spans="1:7" ht="15.6" customHeight="1">
      <c r="A27" s="188" t="s">
        <v>173</v>
      </c>
      <c r="B27" s="189">
        <v>1098.25</v>
      </c>
      <c r="C27" s="189">
        <v>1200.973</v>
      </c>
      <c r="D27" s="189">
        <v>1098.25</v>
      </c>
      <c r="E27" s="189">
        <v>1200.973</v>
      </c>
      <c r="F27" s="190">
        <v>9.3533348508991452</v>
      </c>
    </row>
    <row r="28" spans="1:7" ht="15.6" customHeight="1">
      <c r="A28" s="188" t="s">
        <v>177</v>
      </c>
      <c r="B28" s="189">
        <v>233.32</v>
      </c>
      <c r="C28" s="189">
        <v>194.56299999999999</v>
      </c>
      <c r="D28" s="189">
        <v>233.32</v>
      </c>
      <c r="E28" s="189">
        <v>194.56299999999999</v>
      </c>
      <c r="F28" s="190">
        <v>-16.611092062403561</v>
      </c>
    </row>
    <row r="29" spans="1:7" ht="15.6" customHeight="1">
      <c r="A29" s="188" t="s">
        <v>178</v>
      </c>
      <c r="B29" s="189">
        <v>277.74700000000001</v>
      </c>
      <c r="C29" s="189">
        <v>222.43600000000001</v>
      </c>
      <c r="D29" s="189">
        <v>277.74700000000001</v>
      </c>
      <c r="E29" s="189">
        <v>222.43600000000001</v>
      </c>
      <c r="F29" s="190">
        <v>-19.914166489647041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75.201000000000008</v>
      </c>
      <c r="C31" s="189">
        <v>80.774000000000001</v>
      </c>
      <c r="D31" s="189">
        <v>75.201000000000008</v>
      </c>
      <c r="E31" s="189">
        <v>80.774000000000001</v>
      </c>
      <c r="F31" s="190">
        <v>7.4108057073708977</v>
      </c>
    </row>
    <row r="32" spans="1:7" ht="15.6" customHeight="1">
      <c r="A32" s="188" t="s">
        <v>181</v>
      </c>
      <c r="B32" s="189">
        <v>232.23699999999999</v>
      </c>
      <c r="C32" s="189">
        <v>78.680999999999997</v>
      </c>
      <c r="D32" s="189">
        <v>232.23699999999999</v>
      </c>
      <c r="E32" s="189">
        <v>78.680999999999997</v>
      </c>
      <c r="F32" s="190">
        <v>-66.120385640531012</v>
      </c>
    </row>
    <row r="33" spans="1:6" ht="15.6" customHeight="1">
      <c r="A33" s="188" t="s">
        <v>182</v>
      </c>
      <c r="B33" s="189">
        <v>2161.3710000000001</v>
      </c>
      <c r="C33" s="189">
        <v>1773.7539999999999</v>
      </c>
      <c r="D33" s="189">
        <v>2161.3710000000001</v>
      </c>
      <c r="E33" s="189">
        <v>1773.7539999999999</v>
      </c>
      <c r="F33" s="190">
        <v>-17.93384846932803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7853.1040000000012</v>
      </c>
      <c r="C35" s="77">
        <f>SUM(C7:C34)</f>
        <v>6538.0369999999994</v>
      </c>
      <c r="D35" s="76">
        <f>SUM(D7:D34)</f>
        <v>7853.1040000000012</v>
      </c>
      <c r="E35" s="78">
        <f>SUM(E7:E34)</f>
        <v>6538.0369999999994</v>
      </c>
      <c r="F35" s="140">
        <f>E35*100/D35-100</f>
        <v>-16.745824326279163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82AB7-972B-4425-B9FE-AE4E038CF1CF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2903</v>
      </c>
      <c r="C7" s="189">
        <v>2752</v>
      </c>
      <c r="D7" s="189">
        <v>2903</v>
      </c>
      <c r="E7" s="189">
        <v>2752</v>
      </c>
      <c r="F7" s="190">
        <v>-5.2015156734412642</v>
      </c>
      <c r="G7" s="37"/>
    </row>
    <row r="8" spans="1:14" ht="15.6" customHeight="1">
      <c r="A8" s="188" t="s">
        <v>11</v>
      </c>
      <c r="B8" s="189">
        <v>890</v>
      </c>
      <c r="C8" s="189">
        <v>678</v>
      </c>
      <c r="D8" s="189">
        <v>890</v>
      </c>
      <c r="E8" s="189">
        <v>678</v>
      </c>
      <c r="F8" s="190">
        <v>-23.82022471910112</v>
      </c>
      <c r="G8" s="6"/>
    </row>
    <row r="9" spans="1:14" ht="15.6" customHeight="1">
      <c r="A9" s="188" t="s">
        <v>8</v>
      </c>
      <c r="B9" s="189">
        <v>6088</v>
      </c>
      <c r="C9" s="189">
        <v>5911</v>
      </c>
      <c r="D9" s="189">
        <v>6088</v>
      </c>
      <c r="E9" s="189">
        <v>5911</v>
      </c>
      <c r="F9" s="190">
        <v>-2.9073587385019688</v>
      </c>
      <c r="G9" s="6"/>
    </row>
    <row r="10" spans="1:14" ht="15.6" customHeight="1">
      <c r="A10" s="188" t="s">
        <v>10</v>
      </c>
      <c r="B10" s="189">
        <v>2949</v>
      </c>
      <c r="C10" s="189">
        <v>3845</v>
      </c>
      <c r="D10" s="189">
        <v>2949</v>
      </c>
      <c r="E10" s="189">
        <v>3845</v>
      </c>
      <c r="F10" s="190">
        <v>30.383180739233641</v>
      </c>
    </row>
    <row r="11" spans="1:14" ht="15.6" customHeight="1">
      <c r="A11" s="188" t="s">
        <v>9</v>
      </c>
      <c r="B11" s="189">
        <v>348946</v>
      </c>
      <c r="C11" s="189">
        <v>255288</v>
      </c>
      <c r="D11" s="189">
        <v>348946</v>
      </c>
      <c r="E11" s="189">
        <v>255288</v>
      </c>
      <c r="F11" s="190">
        <v>-26.840256085468809</v>
      </c>
    </row>
    <row r="12" spans="1:14" ht="15.6" customHeight="1">
      <c r="A12" s="188" t="s">
        <v>6</v>
      </c>
      <c r="B12" s="189">
        <v>7885</v>
      </c>
      <c r="C12" s="189">
        <v>8661</v>
      </c>
      <c r="D12" s="189">
        <v>7885</v>
      </c>
      <c r="E12" s="189">
        <v>8661</v>
      </c>
      <c r="F12" s="190">
        <v>9.8414711477488908</v>
      </c>
    </row>
    <row r="13" spans="1:14" ht="15.6" customHeight="1">
      <c r="A13" s="188" t="s">
        <v>175</v>
      </c>
      <c r="B13" s="189">
        <v>6620</v>
      </c>
      <c r="C13" s="189">
        <v>7831</v>
      </c>
      <c r="D13" s="189">
        <v>6620</v>
      </c>
      <c r="E13" s="189">
        <v>7831</v>
      </c>
      <c r="F13" s="190">
        <v>18.29305135951661</v>
      </c>
    </row>
    <row r="14" spans="1:14" ht="15.6" customHeight="1">
      <c r="A14" s="188" t="s">
        <v>148</v>
      </c>
      <c r="B14" s="189">
        <v>112976</v>
      </c>
      <c r="C14" s="189">
        <v>109601</v>
      </c>
      <c r="D14" s="189">
        <v>112976</v>
      </c>
      <c r="E14" s="189">
        <v>109601</v>
      </c>
      <c r="F14" s="190">
        <v>-2.9873601472879159</v>
      </c>
    </row>
    <row r="15" spans="1:14" ht="15.6" customHeight="1">
      <c r="A15" s="188" t="s">
        <v>145</v>
      </c>
      <c r="B15" s="189">
        <v>9333</v>
      </c>
      <c r="C15" s="189">
        <v>1649</v>
      </c>
      <c r="D15" s="189">
        <v>9333</v>
      </c>
      <c r="E15" s="189">
        <v>1649</v>
      </c>
      <c r="F15" s="190">
        <v>-82.331511839708554</v>
      </c>
    </row>
    <row r="16" spans="1:14" ht="15.6" customHeight="1">
      <c r="A16" s="188" t="s">
        <v>144</v>
      </c>
      <c r="B16" s="189">
        <v>11930</v>
      </c>
      <c r="C16" s="189">
        <v>20010</v>
      </c>
      <c r="D16" s="189">
        <v>11930</v>
      </c>
      <c r="E16" s="189">
        <v>20010</v>
      </c>
      <c r="F16" s="190">
        <v>67.72841575859178</v>
      </c>
      <c r="G16" s="1"/>
    </row>
    <row r="17" spans="1:7" ht="15.6" customHeight="1">
      <c r="A17" s="188" t="s">
        <v>150</v>
      </c>
      <c r="B17" s="189">
        <v>2223</v>
      </c>
      <c r="C17" s="189">
        <v>1038</v>
      </c>
      <c r="D17" s="189">
        <v>2223</v>
      </c>
      <c r="E17" s="189">
        <v>1038</v>
      </c>
      <c r="F17" s="190">
        <v>-53.306342780026988</v>
      </c>
      <c r="G17" s="2"/>
    </row>
    <row r="18" spans="1:7" ht="15.6" customHeight="1">
      <c r="A18" s="188" t="s">
        <v>147</v>
      </c>
      <c r="B18" s="189">
        <v>57054</v>
      </c>
      <c r="C18" s="189">
        <v>51723</v>
      </c>
      <c r="D18" s="189">
        <v>57054</v>
      </c>
      <c r="E18" s="189">
        <v>51723</v>
      </c>
      <c r="F18" s="190">
        <v>-9.3437795772426142</v>
      </c>
    </row>
    <row r="19" spans="1:7" ht="15.6" customHeight="1">
      <c r="A19" s="188" t="s">
        <v>143</v>
      </c>
      <c r="B19" s="189">
        <v>586</v>
      </c>
      <c r="C19" s="189">
        <v>501</v>
      </c>
      <c r="D19" s="189">
        <v>586</v>
      </c>
      <c r="E19" s="189">
        <v>501</v>
      </c>
      <c r="F19" s="190">
        <v>-14.50511945392492</v>
      </c>
    </row>
    <row r="20" spans="1:7" ht="15.6" customHeight="1">
      <c r="A20" s="188" t="s">
        <v>142</v>
      </c>
      <c r="B20" s="189">
        <v>5765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15330</v>
      </c>
      <c r="C21" s="189">
        <v>10661</v>
      </c>
      <c r="D21" s="189">
        <v>15330</v>
      </c>
      <c r="E21" s="189">
        <v>10661</v>
      </c>
      <c r="F21" s="190">
        <v>-30.45662100456622</v>
      </c>
    </row>
    <row r="22" spans="1:7" ht="15.6" customHeight="1">
      <c r="A22" s="188" t="s">
        <v>146</v>
      </c>
      <c r="B22" s="189">
        <v>248464</v>
      </c>
      <c r="C22" s="189">
        <v>229770</v>
      </c>
      <c r="D22" s="189">
        <v>248464</v>
      </c>
      <c r="E22" s="189">
        <v>229770</v>
      </c>
      <c r="F22" s="190">
        <v>-7.5238263893360804</v>
      </c>
    </row>
    <row r="23" spans="1:7" ht="15.6" customHeight="1">
      <c r="A23" s="188" t="s">
        <v>165</v>
      </c>
      <c r="B23" s="189">
        <v>5645</v>
      </c>
      <c r="C23" s="189">
        <v>3428</v>
      </c>
      <c r="D23" s="189">
        <v>5645</v>
      </c>
      <c r="E23" s="189">
        <v>3428</v>
      </c>
      <c r="F23" s="190">
        <v>-39.273693534100971</v>
      </c>
    </row>
    <row r="24" spans="1:7" ht="15.6" customHeight="1">
      <c r="A24" s="188" t="s">
        <v>141</v>
      </c>
      <c r="B24" s="189">
        <v>1327</v>
      </c>
      <c r="C24" s="189">
        <v>3456</v>
      </c>
      <c r="D24" s="189">
        <v>1327</v>
      </c>
      <c r="E24" s="189">
        <v>3456</v>
      </c>
      <c r="F24" s="190">
        <v>160.43707611152979</v>
      </c>
    </row>
    <row r="25" spans="1:7" ht="15.6" customHeight="1">
      <c r="A25" s="188" t="s">
        <v>140</v>
      </c>
      <c r="B25" s="189">
        <v>123</v>
      </c>
      <c r="C25" s="189">
        <v>0</v>
      </c>
      <c r="D25" s="189">
        <v>123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2005</v>
      </c>
      <c r="C26" s="189">
        <v>1816</v>
      </c>
      <c r="D26" s="189">
        <v>2005</v>
      </c>
      <c r="E26" s="189">
        <v>1816</v>
      </c>
      <c r="F26" s="190">
        <v>-9.4264339152119732</v>
      </c>
    </row>
    <row r="27" spans="1:7" ht="15.6" customHeight="1">
      <c r="A27" s="188" t="s">
        <v>173</v>
      </c>
      <c r="B27" s="189">
        <v>2409</v>
      </c>
      <c r="C27" s="189">
        <v>2793</v>
      </c>
      <c r="D27" s="189">
        <v>2409</v>
      </c>
      <c r="E27" s="189">
        <v>2793</v>
      </c>
      <c r="F27" s="190">
        <v>15.94022415940225</v>
      </c>
    </row>
    <row r="28" spans="1:7" ht="15.6" customHeight="1">
      <c r="A28" s="188" t="s">
        <v>177</v>
      </c>
      <c r="B28" s="189">
        <v>71576</v>
      </c>
      <c r="C28" s="189">
        <v>63993</v>
      </c>
      <c r="D28" s="189">
        <v>71576</v>
      </c>
      <c r="E28" s="189">
        <v>63993</v>
      </c>
      <c r="F28" s="190">
        <v>-10.594333296076901</v>
      </c>
    </row>
    <row r="29" spans="1:7" ht="15.6" customHeight="1">
      <c r="A29" s="188" t="s">
        <v>178</v>
      </c>
      <c r="B29" s="189">
        <v>5440</v>
      </c>
      <c r="C29" s="189">
        <v>4145</v>
      </c>
      <c r="D29" s="189">
        <v>5440</v>
      </c>
      <c r="E29" s="189">
        <v>4145</v>
      </c>
      <c r="F29" s="190">
        <v>-23.80514705882354</v>
      </c>
    </row>
    <row r="30" spans="1:7" ht="15.6" customHeight="1">
      <c r="A30" s="188" t="s">
        <v>179</v>
      </c>
      <c r="B30" s="189">
        <v>2820</v>
      </c>
      <c r="C30" s="189">
        <v>1780</v>
      </c>
      <c r="D30" s="189">
        <v>2820</v>
      </c>
      <c r="E30" s="189">
        <v>1780</v>
      </c>
      <c r="F30" s="190">
        <v>-36.879432624113477</v>
      </c>
    </row>
    <row r="31" spans="1:7" ht="15.6" customHeight="1">
      <c r="A31" s="188" t="s">
        <v>180</v>
      </c>
      <c r="B31" s="189">
        <v>10438</v>
      </c>
      <c r="C31" s="189">
        <v>9942</v>
      </c>
      <c r="D31" s="189">
        <v>10438</v>
      </c>
      <c r="E31" s="189">
        <v>9942</v>
      </c>
      <c r="F31" s="190">
        <v>-4.7518681739796884</v>
      </c>
    </row>
    <row r="32" spans="1:7" ht="15.6" customHeight="1">
      <c r="A32" s="188" t="s">
        <v>181</v>
      </c>
      <c r="B32" s="189">
        <v>48756</v>
      </c>
      <c r="C32" s="189">
        <v>41870</v>
      </c>
      <c r="D32" s="189">
        <v>48756</v>
      </c>
      <c r="E32" s="189">
        <v>41870</v>
      </c>
      <c r="F32" s="190">
        <v>-14.12338994175076</v>
      </c>
    </row>
    <row r="33" spans="1:6" ht="15.6" customHeight="1">
      <c r="A33" s="188" t="s">
        <v>182</v>
      </c>
      <c r="B33" s="189">
        <v>10470</v>
      </c>
      <c r="C33" s="189">
        <v>8133</v>
      </c>
      <c r="D33" s="189">
        <v>10470</v>
      </c>
      <c r="E33" s="189">
        <v>8133</v>
      </c>
      <c r="F33" s="190">
        <v>-22.320916905444118</v>
      </c>
    </row>
    <row r="34" spans="1:6" ht="15.6" customHeight="1">
      <c r="A34" s="188" t="s">
        <v>183</v>
      </c>
      <c r="B34" s="189">
        <v>508</v>
      </c>
      <c r="C34" s="189">
        <v>410</v>
      </c>
      <c r="D34" s="189">
        <v>508</v>
      </c>
      <c r="E34" s="189">
        <v>410</v>
      </c>
      <c r="F34" s="190">
        <v>-19.29133858267717</v>
      </c>
    </row>
    <row r="35" spans="1:6" ht="15.6" customHeight="1">
      <c r="A35" s="156" t="s">
        <v>153</v>
      </c>
      <c r="B35" s="76">
        <f>SUM(B7:B34)</f>
        <v>1001459</v>
      </c>
      <c r="C35" s="77">
        <f>SUM(C7:C34)</f>
        <v>851685</v>
      </c>
      <c r="D35" s="178">
        <f>SUM(D7:D34)</f>
        <v>1001459</v>
      </c>
      <c r="E35" s="178">
        <f>SUM(E7:E34)</f>
        <v>851685</v>
      </c>
      <c r="F35" s="140">
        <f>E35*100/D35-100</f>
        <v>-14.955579809058577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A08B9-18C7-4AF8-A509-4CF1F4A90DE2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2245</v>
      </c>
      <c r="C7" s="189">
        <v>1926</v>
      </c>
      <c r="D7" s="189">
        <v>2245</v>
      </c>
      <c r="E7" s="189">
        <v>1926</v>
      </c>
      <c r="F7" s="190">
        <v>-14.20935412026726</v>
      </c>
      <c r="G7" s="37"/>
    </row>
    <row r="8" spans="1:14" ht="15.6" customHeight="1">
      <c r="A8" s="188" t="s">
        <v>11</v>
      </c>
      <c r="B8" s="189">
        <v>55</v>
      </c>
      <c r="C8" s="189">
        <v>89</v>
      </c>
      <c r="D8" s="189">
        <v>55</v>
      </c>
      <c r="E8" s="189">
        <v>89</v>
      </c>
      <c r="F8" s="190">
        <v>61.818181818181813</v>
      </c>
      <c r="G8" s="6"/>
    </row>
    <row r="9" spans="1:14" ht="15.6" customHeight="1">
      <c r="A9" s="188" t="s">
        <v>8</v>
      </c>
      <c r="B9" s="189">
        <v>2622</v>
      </c>
      <c r="C9" s="189">
        <v>2529</v>
      </c>
      <c r="D9" s="189">
        <v>2622</v>
      </c>
      <c r="E9" s="189">
        <v>2529</v>
      </c>
      <c r="F9" s="190">
        <v>-3.546910755148744</v>
      </c>
      <c r="G9" s="6"/>
    </row>
    <row r="10" spans="1:14" ht="15.6" customHeight="1">
      <c r="A10" s="188" t="s">
        <v>10</v>
      </c>
      <c r="B10" s="189">
        <v>1050</v>
      </c>
      <c r="C10" s="189">
        <v>1363</v>
      </c>
      <c r="D10" s="189">
        <v>1050</v>
      </c>
      <c r="E10" s="189">
        <v>1363</v>
      </c>
      <c r="F10" s="190">
        <v>29.8095238095238</v>
      </c>
    </row>
    <row r="11" spans="1:14" ht="15.6" customHeight="1">
      <c r="A11" s="188" t="s">
        <v>9</v>
      </c>
      <c r="B11" s="189">
        <v>330817</v>
      </c>
      <c r="C11" s="189">
        <v>243747</v>
      </c>
      <c r="D11" s="189">
        <v>330817</v>
      </c>
      <c r="E11" s="189">
        <v>243747</v>
      </c>
      <c r="F11" s="190">
        <v>-26.319687319575479</v>
      </c>
    </row>
    <row r="12" spans="1:14" ht="15.6" customHeight="1">
      <c r="A12" s="188" t="s">
        <v>6</v>
      </c>
      <c r="B12" s="189">
        <v>1970</v>
      </c>
      <c r="C12" s="189">
        <v>1802</v>
      </c>
      <c r="D12" s="189">
        <v>1970</v>
      </c>
      <c r="E12" s="189">
        <v>1802</v>
      </c>
      <c r="F12" s="190">
        <v>-8.5279187817258872</v>
      </c>
    </row>
    <row r="13" spans="1:14" ht="15.6" customHeight="1">
      <c r="A13" s="188" t="s">
        <v>175</v>
      </c>
      <c r="B13" s="189">
        <v>155</v>
      </c>
      <c r="C13" s="189">
        <v>0</v>
      </c>
      <c r="D13" s="189">
        <v>155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100189</v>
      </c>
      <c r="C14" s="189">
        <v>91166</v>
      </c>
      <c r="D14" s="189">
        <v>100189</v>
      </c>
      <c r="E14" s="189">
        <v>91166</v>
      </c>
      <c r="F14" s="190">
        <v>-9.0059787002565201</v>
      </c>
    </row>
    <row r="15" spans="1:14" ht="15.6" customHeight="1">
      <c r="A15" s="188" t="s">
        <v>145</v>
      </c>
      <c r="B15" s="189">
        <v>4853</v>
      </c>
      <c r="C15" s="189">
        <v>1406</v>
      </c>
      <c r="D15" s="189">
        <v>4853</v>
      </c>
      <c r="E15" s="189">
        <v>1406</v>
      </c>
      <c r="F15" s="190">
        <v>-71.028229960848961</v>
      </c>
    </row>
    <row r="16" spans="1:14" ht="15.6" customHeight="1">
      <c r="A16" s="188" t="s">
        <v>144</v>
      </c>
      <c r="B16" s="189">
        <v>878</v>
      </c>
      <c r="C16" s="189">
        <v>1208</v>
      </c>
      <c r="D16" s="189">
        <v>878</v>
      </c>
      <c r="E16" s="189">
        <v>1208</v>
      </c>
      <c r="F16" s="190">
        <v>37.58542141230069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54982</v>
      </c>
      <c r="C18" s="189">
        <v>48563</v>
      </c>
      <c r="D18" s="189">
        <v>54982</v>
      </c>
      <c r="E18" s="189">
        <v>48563</v>
      </c>
      <c r="F18" s="190">
        <v>-11.674729911607431</v>
      </c>
    </row>
    <row r="19" spans="1:7" ht="15.6" customHeight="1">
      <c r="A19" s="188" t="s">
        <v>143</v>
      </c>
      <c r="B19" s="189">
        <v>468</v>
      </c>
      <c r="C19" s="189">
        <v>343</v>
      </c>
      <c r="D19" s="189">
        <v>468</v>
      </c>
      <c r="E19" s="189">
        <v>343</v>
      </c>
      <c r="F19" s="190">
        <v>-26.7094017094017</v>
      </c>
    </row>
    <row r="20" spans="1:7" ht="15.6" customHeight="1">
      <c r="A20" s="188" t="s">
        <v>142</v>
      </c>
      <c r="B20" s="189">
        <v>5765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12904</v>
      </c>
      <c r="C21" s="189">
        <v>9214</v>
      </c>
      <c r="D21" s="189">
        <v>12904</v>
      </c>
      <c r="E21" s="189">
        <v>9214</v>
      </c>
      <c r="F21" s="190">
        <v>-28.595784252944821</v>
      </c>
    </row>
    <row r="22" spans="1:7" ht="15.6" customHeight="1">
      <c r="A22" s="188" t="s">
        <v>146</v>
      </c>
      <c r="B22" s="189">
        <v>219962</v>
      </c>
      <c r="C22" s="189">
        <v>202209</v>
      </c>
      <c r="D22" s="189">
        <v>219962</v>
      </c>
      <c r="E22" s="189">
        <v>202209</v>
      </c>
      <c r="F22" s="190">
        <v>-8.0709395259181065</v>
      </c>
    </row>
    <row r="23" spans="1:7" ht="15.6" customHeight="1">
      <c r="A23" s="188" t="s">
        <v>165</v>
      </c>
      <c r="B23" s="189">
        <v>2855</v>
      </c>
      <c r="C23" s="189">
        <v>1424</v>
      </c>
      <c r="D23" s="189">
        <v>2855</v>
      </c>
      <c r="E23" s="189">
        <v>1424</v>
      </c>
      <c r="F23" s="190">
        <v>-50.122591943957971</v>
      </c>
    </row>
    <row r="24" spans="1:7" ht="15.6" customHeight="1">
      <c r="A24" s="188" t="s">
        <v>141</v>
      </c>
      <c r="B24" s="189">
        <v>558</v>
      </c>
      <c r="C24" s="189">
        <v>2851</v>
      </c>
      <c r="D24" s="189">
        <v>558</v>
      </c>
      <c r="E24" s="189">
        <v>2851</v>
      </c>
      <c r="F24" s="190">
        <v>410.93189964157699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1309</v>
      </c>
      <c r="C26" s="189">
        <v>1143</v>
      </c>
      <c r="D26" s="189">
        <v>1309</v>
      </c>
      <c r="E26" s="189">
        <v>1143</v>
      </c>
      <c r="F26" s="190">
        <v>-12.681436210847981</v>
      </c>
    </row>
    <row r="27" spans="1:7" ht="15.6" customHeight="1">
      <c r="A27" s="188" t="s">
        <v>173</v>
      </c>
      <c r="B27" s="189">
        <v>1180</v>
      </c>
      <c r="C27" s="189">
        <v>1239</v>
      </c>
      <c r="D27" s="189">
        <v>1180</v>
      </c>
      <c r="E27" s="189">
        <v>1239</v>
      </c>
      <c r="F27" s="190">
        <v>5</v>
      </c>
    </row>
    <row r="28" spans="1:7" ht="15.6" customHeight="1">
      <c r="A28" s="188" t="s">
        <v>177</v>
      </c>
      <c r="B28" s="189">
        <v>54757</v>
      </c>
      <c r="C28" s="189">
        <v>46307</v>
      </c>
      <c r="D28" s="189">
        <v>54757</v>
      </c>
      <c r="E28" s="189">
        <v>46307</v>
      </c>
      <c r="F28" s="190">
        <v>-15.431816936647371</v>
      </c>
    </row>
    <row r="29" spans="1:7" ht="15.6" customHeight="1">
      <c r="A29" s="188" t="s">
        <v>178</v>
      </c>
      <c r="B29" s="189">
        <v>3913</v>
      </c>
      <c r="C29" s="189">
        <v>2640</v>
      </c>
      <c r="D29" s="189">
        <v>3913</v>
      </c>
      <c r="E29" s="189">
        <v>2640</v>
      </c>
      <c r="F29" s="190">
        <v>-32.532583695374399</v>
      </c>
    </row>
    <row r="30" spans="1:7" ht="15.6" customHeight="1">
      <c r="A30" s="188" t="s">
        <v>179</v>
      </c>
      <c r="B30" s="189">
        <v>2041</v>
      </c>
      <c r="C30" s="189">
        <v>1106</v>
      </c>
      <c r="D30" s="189">
        <v>2041</v>
      </c>
      <c r="E30" s="189">
        <v>1106</v>
      </c>
      <c r="F30" s="190">
        <v>-45.810877021068102</v>
      </c>
    </row>
    <row r="31" spans="1:7" ht="15.6" customHeight="1">
      <c r="A31" s="188" t="s">
        <v>180</v>
      </c>
      <c r="B31" s="189">
        <v>4283</v>
      </c>
      <c r="C31" s="189">
        <v>4828</v>
      </c>
      <c r="D31" s="189">
        <v>4283</v>
      </c>
      <c r="E31" s="189">
        <v>4828</v>
      </c>
      <c r="F31" s="190">
        <v>12.72472565958441</v>
      </c>
    </row>
    <row r="32" spans="1:7" ht="15.6" customHeight="1">
      <c r="A32" s="188" t="s">
        <v>181</v>
      </c>
      <c r="B32" s="189">
        <v>43945</v>
      </c>
      <c r="C32" s="189">
        <v>32858</v>
      </c>
      <c r="D32" s="189">
        <v>43945</v>
      </c>
      <c r="E32" s="189">
        <v>32858</v>
      </c>
      <c r="F32" s="190">
        <v>-25.22926385254296</v>
      </c>
    </row>
    <row r="33" spans="1:6" ht="15.6" customHeight="1">
      <c r="A33" s="188" t="s">
        <v>182</v>
      </c>
      <c r="B33" s="189">
        <v>5380</v>
      </c>
      <c r="C33" s="189">
        <v>4421</v>
      </c>
      <c r="D33" s="189">
        <v>5380</v>
      </c>
      <c r="E33" s="189">
        <v>4421</v>
      </c>
      <c r="F33" s="190">
        <v>-17.825278810408921</v>
      </c>
    </row>
    <row r="34" spans="1:6" ht="15.6" customHeight="1">
      <c r="A34" s="188" t="s">
        <v>183</v>
      </c>
      <c r="B34" s="189">
        <v>156</v>
      </c>
      <c r="C34" s="189">
        <v>205</v>
      </c>
      <c r="D34" s="189">
        <v>156</v>
      </c>
      <c r="E34" s="189">
        <v>205</v>
      </c>
      <c r="F34" s="190">
        <v>31.410256410256409</v>
      </c>
    </row>
    <row r="35" spans="1:6" ht="15.6" customHeight="1">
      <c r="A35" s="156" t="s">
        <v>153</v>
      </c>
      <c r="B35" s="76">
        <f>SUM(B7:B34)</f>
        <v>859292</v>
      </c>
      <c r="C35" s="77">
        <f>SUM(C7:C34)</f>
        <v>704587</v>
      </c>
      <c r="D35" s="76">
        <f>SUM(D7:D34)</f>
        <v>859292</v>
      </c>
      <c r="E35" s="78">
        <f>SUM(E7:E34)</f>
        <v>704587</v>
      </c>
      <c r="F35" s="140">
        <f>E35*100/D35-100</f>
        <v>-18.003775200979405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8DDB0-5570-457D-B441-842C7EC25F72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350154</v>
      </c>
      <c r="C11" s="189">
        <v>281246</v>
      </c>
      <c r="D11" s="189">
        <v>350154</v>
      </c>
      <c r="E11" s="189">
        <v>281246</v>
      </c>
      <c r="F11" s="190">
        <v>-19.679341089920442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10024</v>
      </c>
      <c r="C21" s="189">
        <v>9994</v>
      </c>
      <c r="D21" s="189">
        <v>10024</v>
      </c>
      <c r="E21" s="189">
        <v>9994</v>
      </c>
      <c r="F21" s="190">
        <v>-0.29928172386273388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151</v>
      </c>
      <c r="C28" s="189">
        <v>164</v>
      </c>
      <c r="D28" s="189">
        <v>151</v>
      </c>
      <c r="E28" s="189">
        <v>164</v>
      </c>
      <c r="F28" s="190">
        <v>8.6092715231788048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103</v>
      </c>
      <c r="D33" s="189">
        <v>0</v>
      </c>
      <c r="E33" s="189">
        <v>103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360329</v>
      </c>
      <c r="C35" s="77">
        <f>SUM(C7:C34)</f>
        <v>291507</v>
      </c>
      <c r="D35" s="178">
        <f>SUM(D7:D34)</f>
        <v>360329</v>
      </c>
      <c r="E35" s="178">
        <f>SUM(E7:E34)</f>
        <v>291507</v>
      </c>
      <c r="F35" s="140">
        <f>E35*100/D35-100</f>
        <v>-19.099767157236855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642BC-7690-4479-92F3-456F9B50ED46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41024</v>
      </c>
      <c r="C7" s="189">
        <v>86396</v>
      </c>
      <c r="D7" s="189">
        <v>41024</v>
      </c>
      <c r="E7" s="189">
        <v>86396</v>
      </c>
      <c r="F7" s="190">
        <v>110.5986739469579</v>
      </c>
      <c r="G7" s="13"/>
    </row>
    <row r="8" spans="1:14" ht="15.6" customHeight="1">
      <c r="A8" s="188" t="s">
        <v>11</v>
      </c>
      <c r="B8" s="189">
        <v>297</v>
      </c>
      <c r="C8" s="189">
        <v>5249</v>
      </c>
      <c r="D8" s="189">
        <v>297</v>
      </c>
      <c r="E8" s="189">
        <v>5249</v>
      </c>
      <c r="F8" s="190">
        <v>1667.340067340067</v>
      </c>
      <c r="G8" s="6"/>
    </row>
    <row r="9" spans="1:14" ht="15.6" customHeight="1">
      <c r="A9" s="188" t="s">
        <v>8</v>
      </c>
      <c r="B9" s="189">
        <v>0</v>
      </c>
      <c r="C9" s="189">
        <v>15</v>
      </c>
      <c r="D9" s="189">
        <v>0</v>
      </c>
      <c r="E9" s="189">
        <v>15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5407831</v>
      </c>
      <c r="C11" s="189">
        <v>4961083</v>
      </c>
      <c r="D11" s="189">
        <v>5407831</v>
      </c>
      <c r="E11" s="189">
        <v>4961083</v>
      </c>
      <c r="F11" s="190">
        <v>-8.2611309414070035</v>
      </c>
    </row>
    <row r="12" spans="1:14" ht="15.6" customHeight="1">
      <c r="A12" s="188" t="s">
        <v>6</v>
      </c>
      <c r="B12" s="189">
        <v>31744</v>
      </c>
      <c r="C12" s="189">
        <v>48455</v>
      </c>
      <c r="D12" s="189">
        <v>31744</v>
      </c>
      <c r="E12" s="189">
        <v>48455</v>
      </c>
      <c r="F12" s="190">
        <v>52.643019153225787</v>
      </c>
    </row>
    <row r="13" spans="1:14" ht="15.6" customHeight="1">
      <c r="A13" s="188" t="s">
        <v>175</v>
      </c>
      <c r="B13" s="189">
        <v>720</v>
      </c>
      <c r="C13" s="189">
        <v>1123</v>
      </c>
      <c r="D13" s="189">
        <v>720</v>
      </c>
      <c r="E13" s="189">
        <v>1123</v>
      </c>
      <c r="F13" s="190">
        <v>55.972222222222229</v>
      </c>
    </row>
    <row r="14" spans="1:14" ht="15.6" customHeight="1">
      <c r="A14" s="188" t="s">
        <v>148</v>
      </c>
      <c r="B14" s="189">
        <v>2035022</v>
      </c>
      <c r="C14" s="189">
        <v>1584902</v>
      </c>
      <c r="D14" s="189">
        <v>2035022</v>
      </c>
      <c r="E14" s="189">
        <v>1584902</v>
      </c>
      <c r="F14" s="190">
        <v>-22.118679798056231</v>
      </c>
    </row>
    <row r="15" spans="1:14" ht="15.6" customHeight="1">
      <c r="A15" s="188" t="s">
        <v>145</v>
      </c>
      <c r="B15" s="189">
        <v>4973</v>
      </c>
      <c r="C15" s="189">
        <v>3998</v>
      </c>
      <c r="D15" s="189">
        <v>4973</v>
      </c>
      <c r="E15" s="189">
        <v>3998</v>
      </c>
      <c r="F15" s="190">
        <v>-19.605871707218981</v>
      </c>
    </row>
    <row r="16" spans="1:14" ht="15.6" customHeight="1">
      <c r="A16" s="188" t="s">
        <v>144</v>
      </c>
      <c r="B16" s="189">
        <v>74172</v>
      </c>
      <c r="C16" s="189">
        <v>2277</v>
      </c>
      <c r="D16" s="189">
        <v>74172</v>
      </c>
      <c r="E16" s="189">
        <v>2277</v>
      </c>
      <c r="F16" s="190">
        <v>-96.930108396699566</v>
      </c>
      <c r="G16" s="1"/>
    </row>
    <row r="17" spans="1:7" ht="15.6" customHeight="1">
      <c r="A17" s="188" t="s">
        <v>150</v>
      </c>
      <c r="B17" s="189">
        <v>103</v>
      </c>
      <c r="C17" s="189">
        <v>285</v>
      </c>
      <c r="D17" s="189">
        <v>103</v>
      </c>
      <c r="E17" s="189">
        <v>285</v>
      </c>
      <c r="F17" s="190">
        <v>176.69902912621359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132715</v>
      </c>
      <c r="C19" s="189">
        <v>26570</v>
      </c>
      <c r="D19" s="189">
        <v>132715</v>
      </c>
      <c r="E19" s="189">
        <v>26570</v>
      </c>
      <c r="F19" s="190">
        <v>-79.979655653091214</v>
      </c>
    </row>
    <row r="20" spans="1:7" ht="15.6" customHeight="1">
      <c r="A20" s="188" t="s">
        <v>142</v>
      </c>
      <c r="B20" s="189">
        <v>230107</v>
      </c>
      <c r="C20" s="189">
        <v>8260</v>
      </c>
      <c r="D20" s="189">
        <v>230107</v>
      </c>
      <c r="E20" s="189">
        <v>8260</v>
      </c>
      <c r="F20" s="190">
        <v>-96.410365612519399</v>
      </c>
    </row>
    <row r="21" spans="1:7" ht="15.6" customHeight="1">
      <c r="A21" s="188" t="s">
        <v>149</v>
      </c>
      <c r="B21" s="189">
        <v>152787</v>
      </c>
      <c r="C21" s="189">
        <v>123307</v>
      </c>
      <c r="D21" s="189">
        <v>152787</v>
      </c>
      <c r="E21" s="189">
        <v>123307</v>
      </c>
      <c r="F21" s="190">
        <v>-19.29483529357864</v>
      </c>
    </row>
    <row r="22" spans="1:7" ht="15.6" customHeight="1">
      <c r="A22" s="188" t="s">
        <v>146</v>
      </c>
      <c r="B22" s="189">
        <v>1169280</v>
      </c>
      <c r="C22" s="189">
        <v>1604091</v>
      </c>
      <c r="D22" s="189">
        <v>1169280</v>
      </c>
      <c r="E22" s="189">
        <v>1604091</v>
      </c>
      <c r="F22" s="190">
        <v>37.186217159277497</v>
      </c>
    </row>
    <row r="23" spans="1:7" ht="15.6" customHeight="1">
      <c r="A23" s="188" t="s">
        <v>165</v>
      </c>
      <c r="B23" s="189">
        <v>10354</v>
      </c>
      <c r="C23" s="189">
        <v>242938</v>
      </c>
      <c r="D23" s="189">
        <v>10354</v>
      </c>
      <c r="E23" s="189">
        <v>242938</v>
      </c>
      <c r="F23" s="190">
        <v>2246.3202627004061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942</v>
      </c>
      <c r="C27" s="189">
        <v>1636</v>
      </c>
      <c r="D27" s="189">
        <v>942</v>
      </c>
      <c r="E27" s="189">
        <v>1636</v>
      </c>
      <c r="F27" s="190">
        <v>73.673036093418261</v>
      </c>
    </row>
    <row r="28" spans="1:7" ht="15.6" customHeight="1">
      <c r="A28" s="188" t="s">
        <v>177</v>
      </c>
      <c r="B28" s="189">
        <v>53688</v>
      </c>
      <c r="C28" s="189">
        <v>74780</v>
      </c>
      <c r="D28" s="189">
        <v>53688</v>
      </c>
      <c r="E28" s="189">
        <v>74780</v>
      </c>
      <c r="F28" s="190">
        <v>39.286246461034118</v>
      </c>
    </row>
    <row r="29" spans="1:7" ht="15.6" customHeight="1">
      <c r="A29" s="188" t="s">
        <v>178</v>
      </c>
      <c r="B29" s="189">
        <v>17082</v>
      </c>
      <c r="C29" s="189">
        <v>24001</v>
      </c>
      <c r="D29" s="189">
        <v>17082</v>
      </c>
      <c r="E29" s="189">
        <v>24001</v>
      </c>
      <c r="F29" s="190">
        <v>40.504624751200083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34705</v>
      </c>
      <c r="C31" s="189">
        <v>20274</v>
      </c>
      <c r="D31" s="189">
        <v>34705</v>
      </c>
      <c r="E31" s="189">
        <v>20274</v>
      </c>
      <c r="F31" s="190">
        <v>-41.581904624693848</v>
      </c>
    </row>
    <row r="32" spans="1:7" ht="15.6" customHeight="1">
      <c r="A32" s="188" t="s">
        <v>181</v>
      </c>
      <c r="B32" s="189">
        <v>2758801</v>
      </c>
      <c r="C32" s="189">
        <v>2397925</v>
      </c>
      <c r="D32" s="189">
        <v>2758801</v>
      </c>
      <c r="E32" s="189">
        <v>2397925</v>
      </c>
      <c r="F32" s="190">
        <v>-13.080899999673781</v>
      </c>
    </row>
    <row r="33" spans="1:6" ht="15.6" customHeight="1">
      <c r="A33" s="188" t="s">
        <v>182</v>
      </c>
      <c r="B33" s="189">
        <v>21243</v>
      </c>
      <c r="C33" s="189">
        <v>31294</v>
      </c>
      <c r="D33" s="189">
        <v>21243</v>
      </c>
      <c r="E33" s="189">
        <v>31294</v>
      </c>
      <c r="F33" s="190">
        <v>47.314409452525517</v>
      </c>
    </row>
    <row r="34" spans="1:6" ht="15.6" customHeight="1">
      <c r="A34" s="188" t="s">
        <v>183</v>
      </c>
      <c r="B34" s="189">
        <v>50</v>
      </c>
      <c r="C34" s="189">
        <v>2246</v>
      </c>
      <c r="D34" s="189">
        <v>50</v>
      </c>
      <c r="E34" s="189">
        <v>2246</v>
      </c>
      <c r="F34" s="190">
        <v>4392</v>
      </c>
    </row>
    <row r="35" spans="1:6" ht="15.6" customHeight="1">
      <c r="A35" s="156" t="s">
        <v>153</v>
      </c>
      <c r="B35" s="76">
        <f>SUM(B7:B34)</f>
        <v>12177640</v>
      </c>
      <c r="C35" s="77">
        <f>SUM(C7:C34)</f>
        <v>11251105</v>
      </c>
      <c r="D35" s="178">
        <f>SUM(D7:D34)</f>
        <v>12177640</v>
      </c>
      <c r="E35" s="178">
        <f>SUM(E7:E34)</f>
        <v>11251105</v>
      </c>
      <c r="F35" s="177">
        <f>E35*100/D35-100</f>
        <v>-7.608493928215978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774EC-A023-41C7-BE20-A4DF5D6A19E8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297</v>
      </c>
      <c r="C8" s="189">
        <v>5249</v>
      </c>
      <c r="D8" s="189">
        <v>297</v>
      </c>
      <c r="E8" s="189">
        <v>5249</v>
      </c>
      <c r="F8" s="190">
        <v>1667.340067340067</v>
      </c>
      <c r="G8" s="6"/>
    </row>
    <row r="9" spans="1:14" ht="15.6" customHeight="1">
      <c r="A9" s="188" t="s">
        <v>8</v>
      </c>
      <c r="B9" s="189">
        <v>0</v>
      </c>
      <c r="C9" s="189">
        <v>15</v>
      </c>
      <c r="D9" s="189">
        <v>0</v>
      </c>
      <c r="E9" s="189">
        <v>15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3989965</v>
      </c>
      <c r="C11" s="189">
        <v>3804682</v>
      </c>
      <c r="D11" s="189">
        <v>3989965</v>
      </c>
      <c r="E11" s="189">
        <v>3804682</v>
      </c>
      <c r="F11" s="190">
        <v>-4.6437249449556646</v>
      </c>
    </row>
    <row r="12" spans="1:14" ht="15.6" customHeight="1">
      <c r="A12" s="188" t="s">
        <v>6</v>
      </c>
      <c r="B12" s="189">
        <v>15917</v>
      </c>
      <c r="C12" s="189">
        <v>16749</v>
      </c>
      <c r="D12" s="189">
        <v>15917</v>
      </c>
      <c r="E12" s="189">
        <v>16749</v>
      </c>
      <c r="F12" s="190">
        <v>5.2271156624992159</v>
      </c>
    </row>
    <row r="13" spans="1:14" ht="15.6" customHeight="1">
      <c r="A13" s="188" t="s">
        <v>175</v>
      </c>
      <c r="B13" s="189">
        <v>0</v>
      </c>
      <c r="C13" s="189">
        <v>5</v>
      </c>
      <c r="D13" s="189">
        <v>0</v>
      </c>
      <c r="E13" s="189">
        <v>5</v>
      </c>
      <c r="F13" s="190" t="s">
        <v>151</v>
      </c>
    </row>
    <row r="14" spans="1:14" ht="15.6" customHeight="1">
      <c r="A14" s="188" t="s">
        <v>148</v>
      </c>
      <c r="B14" s="189">
        <v>1705021</v>
      </c>
      <c r="C14" s="189">
        <v>1324539</v>
      </c>
      <c r="D14" s="189">
        <v>1705021</v>
      </c>
      <c r="E14" s="189">
        <v>1324539</v>
      </c>
      <c r="F14" s="190">
        <v>-22.315384971798</v>
      </c>
    </row>
    <row r="15" spans="1:14" ht="15.6" customHeight="1">
      <c r="A15" s="188" t="s">
        <v>145</v>
      </c>
      <c r="B15" s="189">
        <v>4973</v>
      </c>
      <c r="C15" s="189">
        <v>3998</v>
      </c>
      <c r="D15" s="189">
        <v>4973</v>
      </c>
      <c r="E15" s="189">
        <v>3998</v>
      </c>
      <c r="F15" s="190">
        <v>-19.605871707218981</v>
      </c>
    </row>
    <row r="16" spans="1:14" ht="15.6" customHeight="1">
      <c r="A16" s="188" t="s">
        <v>144</v>
      </c>
      <c r="B16" s="189">
        <v>0</v>
      </c>
      <c r="C16" s="189">
        <v>1445</v>
      </c>
      <c r="D16" s="189">
        <v>0</v>
      </c>
      <c r="E16" s="189">
        <v>1445</v>
      </c>
      <c r="F16" s="190" t="s">
        <v>151</v>
      </c>
      <c r="G16" s="1"/>
    </row>
    <row r="17" spans="1:7" ht="15.6" customHeight="1">
      <c r="A17" s="188" t="s">
        <v>150</v>
      </c>
      <c r="B17" s="189">
        <v>103</v>
      </c>
      <c r="C17" s="189">
        <v>285</v>
      </c>
      <c r="D17" s="189">
        <v>103</v>
      </c>
      <c r="E17" s="189">
        <v>285</v>
      </c>
      <c r="F17" s="190">
        <v>176.69902912621359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209</v>
      </c>
      <c r="C19" s="189">
        <v>306</v>
      </c>
      <c r="D19" s="189">
        <v>209</v>
      </c>
      <c r="E19" s="189">
        <v>306</v>
      </c>
      <c r="F19" s="190">
        <v>46.411483253588528</v>
      </c>
    </row>
    <row r="20" spans="1:7" ht="15.6" customHeight="1">
      <c r="A20" s="188" t="s">
        <v>142</v>
      </c>
      <c r="B20" s="189">
        <v>8</v>
      </c>
      <c r="C20" s="189">
        <v>49</v>
      </c>
      <c r="D20" s="189">
        <v>8</v>
      </c>
      <c r="E20" s="189">
        <v>49</v>
      </c>
      <c r="F20" s="190">
        <v>512.5</v>
      </c>
    </row>
    <row r="21" spans="1:7" ht="15.6" customHeight="1">
      <c r="A21" s="188" t="s">
        <v>149</v>
      </c>
      <c r="B21" s="189">
        <v>10261</v>
      </c>
      <c r="C21" s="189">
        <v>10306</v>
      </c>
      <c r="D21" s="189">
        <v>10261</v>
      </c>
      <c r="E21" s="189">
        <v>10306</v>
      </c>
      <c r="F21" s="190">
        <v>0.43855374719812801</v>
      </c>
    </row>
    <row r="22" spans="1:7" ht="15.6" customHeight="1">
      <c r="A22" s="188" t="s">
        <v>146</v>
      </c>
      <c r="B22" s="189">
        <v>892237</v>
      </c>
      <c r="C22" s="189">
        <v>1112140</v>
      </c>
      <c r="D22" s="189">
        <v>892237</v>
      </c>
      <c r="E22" s="189">
        <v>1112140</v>
      </c>
      <c r="F22" s="190">
        <v>24.646254302388272</v>
      </c>
    </row>
    <row r="23" spans="1:7" ht="15.6" customHeight="1">
      <c r="A23" s="188" t="s">
        <v>165</v>
      </c>
      <c r="B23" s="189">
        <v>4</v>
      </c>
      <c r="C23" s="189">
        <v>234359</v>
      </c>
      <c r="D23" s="189">
        <v>4</v>
      </c>
      <c r="E23" s="189">
        <v>234359</v>
      </c>
      <c r="F23" s="190">
        <v>5858875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46394</v>
      </c>
      <c r="C28" s="189">
        <v>71549</v>
      </c>
      <c r="D28" s="189">
        <v>46394</v>
      </c>
      <c r="E28" s="189">
        <v>71549</v>
      </c>
      <c r="F28" s="190">
        <v>54.220373324136737</v>
      </c>
    </row>
    <row r="29" spans="1:7" ht="15.6" customHeight="1">
      <c r="A29" s="188" t="s">
        <v>178</v>
      </c>
      <c r="B29" s="189">
        <v>15623</v>
      </c>
      <c r="C29" s="189">
        <v>23548</v>
      </c>
      <c r="D29" s="189">
        <v>15623</v>
      </c>
      <c r="E29" s="189">
        <v>23548</v>
      </c>
      <c r="F29" s="190">
        <v>50.726492991102873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2736747</v>
      </c>
      <c r="C32" s="189">
        <v>2351250</v>
      </c>
      <c r="D32" s="189">
        <v>2736747</v>
      </c>
      <c r="E32" s="189">
        <v>2351250</v>
      </c>
      <c r="F32" s="190">
        <v>-14.085956794690929</v>
      </c>
    </row>
    <row r="33" spans="1:6" ht="15.6" customHeight="1">
      <c r="A33" s="188" t="s">
        <v>182</v>
      </c>
      <c r="B33" s="189">
        <v>8651</v>
      </c>
      <c r="C33" s="189">
        <v>21298</v>
      </c>
      <c r="D33" s="189">
        <v>8651</v>
      </c>
      <c r="E33" s="189">
        <v>21298</v>
      </c>
      <c r="F33" s="190">
        <v>146.1911917697376</v>
      </c>
    </row>
    <row r="34" spans="1:6" ht="15.6" customHeight="1">
      <c r="A34" s="188" t="s">
        <v>183</v>
      </c>
      <c r="B34" s="189">
        <v>50</v>
      </c>
      <c r="C34" s="189">
        <v>0</v>
      </c>
      <c r="D34" s="189">
        <v>50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9426460</v>
      </c>
      <c r="C35" s="77">
        <f>SUM(C7:C34)</f>
        <v>8981772</v>
      </c>
      <c r="D35" s="76">
        <f>SUM(D7:D34)</f>
        <v>9426460</v>
      </c>
      <c r="E35" s="78">
        <f>SUM(E7:E34)</f>
        <v>8981772</v>
      </c>
      <c r="F35" s="140">
        <f>E35*100/D35-100</f>
        <v>-4.7174443004054609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DDFA6-2F21-4615-882C-C30563BAE9FB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6210</v>
      </c>
      <c r="C8" s="189">
        <v>4382</v>
      </c>
      <c r="D8" s="189">
        <v>6210</v>
      </c>
      <c r="E8" s="189">
        <v>4382</v>
      </c>
      <c r="F8" s="190">
        <v>-29.43639291465378</v>
      </c>
      <c r="G8" s="6"/>
    </row>
    <row r="9" spans="1:14" ht="15.6" customHeight="1">
      <c r="A9" s="188" t="s">
        <v>8</v>
      </c>
      <c r="B9" s="189">
        <v>60781</v>
      </c>
      <c r="C9" s="189">
        <v>86690</v>
      </c>
      <c r="D9" s="189">
        <v>60781</v>
      </c>
      <c r="E9" s="189">
        <v>86690</v>
      </c>
      <c r="F9" s="190">
        <v>42.626807719517608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1054068</v>
      </c>
      <c r="C11" s="189">
        <v>1114227</v>
      </c>
      <c r="D11" s="189">
        <v>1054068</v>
      </c>
      <c r="E11" s="189">
        <v>1114227</v>
      </c>
      <c r="F11" s="190">
        <v>5.7073167955008586</v>
      </c>
    </row>
    <row r="12" spans="1:14" ht="15.6" customHeight="1">
      <c r="A12" s="188" t="s">
        <v>6</v>
      </c>
      <c r="B12" s="189">
        <v>68593</v>
      </c>
      <c r="C12" s="189">
        <v>85216</v>
      </c>
      <c r="D12" s="189">
        <v>68593</v>
      </c>
      <c r="E12" s="189">
        <v>85216</v>
      </c>
      <c r="F12" s="190">
        <v>24.234251308442548</v>
      </c>
    </row>
    <row r="13" spans="1:14" ht="15.6" customHeight="1">
      <c r="A13" s="188" t="s">
        <v>175</v>
      </c>
      <c r="B13" s="189">
        <v>971240</v>
      </c>
      <c r="C13" s="189">
        <v>1058716</v>
      </c>
      <c r="D13" s="189">
        <v>971240</v>
      </c>
      <c r="E13" s="189">
        <v>1058716</v>
      </c>
      <c r="F13" s="190">
        <v>9.0066306989003806</v>
      </c>
    </row>
    <row r="14" spans="1:14" ht="15.6" customHeight="1">
      <c r="A14" s="188" t="s">
        <v>148</v>
      </c>
      <c r="B14" s="189">
        <v>842985</v>
      </c>
      <c r="C14" s="189">
        <v>826313</v>
      </c>
      <c r="D14" s="189">
        <v>842985</v>
      </c>
      <c r="E14" s="189">
        <v>826313</v>
      </c>
      <c r="F14" s="190">
        <v>-1.9777338861308349</v>
      </c>
    </row>
    <row r="15" spans="1:14" ht="15.6" customHeight="1">
      <c r="A15" s="188" t="s">
        <v>145</v>
      </c>
      <c r="B15" s="189">
        <v>46098</v>
      </c>
      <c r="C15" s="189">
        <v>89132</v>
      </c>
      <c r="D15" s="189">
        <v>46098</v>
      </c>
      <c r="E15" s="189">
        <v>89132</v>
      </c>
      <c r="F15" s="190">
        <v>93.353290815219736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6149</v>
      </c>
      <c r="C17" s="189">
        <v>0</v>
      </c>
      <c r="D17" s="189">
        <v>6149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46545</v>
      </c>
      <c r="C18" s="189">
        <v>50251</v>
      </c>
      <c r="D18" s="189">
        <v>46545</v>
      </c>
      <c r="E18" s="189">
        <v>50251</v>
      </c>
      <c r="F18" s="190">
        <v>7.962187130733696</v>
      </c>
    </row>
    <row r="19" spans="1:7" ht="15.6" customHeight="1">
      <c r="A19" s="188" t="s">
        <v>143</v>
      </c>
      <c r="B19" s="189">
        <v>1135</v>
      </c>
      <c r="C19" s="189">
        <v>3187</v>
      </c>
      <c r="D19" s="189">
        <v>1135</v>
      </c>
      <c r="E19" s="189">
        <v>3187</v>
      </c>
      <c r="F19" s="190">
        <v>180.79295154185019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58406</v>
      </c>
      <c r="C21" s="189">
        <v>44972</v>
      </c>
      <c r="D21" s="189">
        <v>58406</v>
      </c>
      <c r="E21" s="189">
        <v>44972</v>
      </c>
      <c r="F21" s="190">
        <v>-23.001061534773829</v>
      </c>
    </row>
    <row r="22" spans="1:7" ht="15.6" customHeight="1">
      <c r="A22" s="188" t="s">
        <v>146</v>
      </c>
      <c r="B22" s="189">
        <v>420046</v>
      </c>
      <c r="C22" s="189">
        <v>487236</v>
      </c>
      <c r="D22" s="189">
        <v>420046</v>
      </c>
      <c r="E22" s="189">
        <v>487236</v>
      </c>
      <c r="F22" s="190">
        <v>15.9958671193155</v>
      </c>
    </row>
    <row r="23" spans="1:7" ht="15.6" customHeight="1">
      <c r="A23" s="188" t="s">
        <v>165</v>
      </c>
      <c r="B23" s="189">
        <v>62165</v>
      </c>
      <c r="C23" s="189">
        <v>35575</v>
      </c>
      <c r="D23" s="189">
        <v>62165</v>
      </c>
      <c r="E23" s="189">
        <v>35575</v>
      </c>
      <c r="F23" s="190">
        <v>-42.773264698785489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36026</v>
      </c>
      <c r="C25" s="189">
        <v>39701</v>
      </c>
      <c r="D25" s="189">
        <v>36026</v>
      </c>
      <c r="E25" s="189">
        <v>39701</v>
      </c>
      <c r="F25" s="190">
        <v>10.200965969022381</v>
      </c>
    </row>
    <row r="26" spans="1:7" ht="15.6" customHeight="1">
      <c r="A26" s="188" t="s">
        <v>152</v>
      </c>
      <c r="B26" s="189">
        <v>43246</v>
      </c>
      <c r="C26" s="189">
        <v>56869</v>
      </c>
      <c r="D26" s="189">
        <v>43246</v>
      </c>
      <c r="E26" s="189">
        <v>56869</v>
      </c>
      <c r="F26" s="190">
        <v>31.501179299819629</v>
      </c>
    </row>
    <row r="27" spans="1:7" ht="15.6" customHeight="1">
      <c r="A27" s="188" t="s">
        <v>173</v>
      </c>
      <c r="B27" s="189">
        <v>46489</v>
      </c>
      <c r="C27" s="189">
        <v>34473</v>
      </c>
      <c r="D27" s="189">
        <v>46489</v>
      </c>
      <c r="E27" s="189">
        <v>34473</v>
      </c>
      <c r="F27" s="190">
        <v>-25.846974553120091</v>
      </c>
    </row>
    <row r="28" spans="1:7" ht="15.6" customHeight="1">
      <c r="A28" s="188" t="s">
        <v>177</v>
      </c>
      <c r="B28" s="189">
        <v>439319</v>
      </c>
      <c r="C28" s="189">
        <v>439885</v>
      </c>
      <c r="D28" s="189">
        <v>439319</v>
      </c>
      <c r="E28" s="189">
        <v>439885</v>
      </c>
      <c r="F28" s="190">
        <v>0.12883576626551019</v>
      </c>
    </row>
    <row r="29" spans="1:7" ht="15.6" customHeight="1">
      <c r="A29" s="188" t="s">
        <v>178</v>
      </c>
      <c r="B29" s="189">
        <v>203581</v>
      </c>
      <c r="C29" s="189">
        <v>123602</v>
      </c>
      <c r="D29" s="189">
        <v>203581</v>
      </c>
      <c r="E29" s="189">
        <v>123602</v>
      </c>
      <c r="F29" s="190">
        <v>-39.286082689445479</v>
      </c>
    </row>
    <row r="30" spans="1:7" ht="15.6" customHeight="1">
      <c r="A30" s="188" t="s">
        <v>179</v>
      </c>
      <c r="B30" s="189">
        <v>14923</v>
      </c>
      <c r="C30" s="189">
        <v>14429</v>
      </c>
      <c r="D30" s="189">
        <v>14923</v>
      </c>
      <c r="E30" s="189">
        <v>14429</v>
      </c>
      <c r="F30" s="190">
        <v>-3.3103263418883562</v>
      </c>
    </row>
    <row r="31" spans="1:7" ht="15.6" customHeight="1">
      <c r="A31" s="188" t="s">
        <v>180</v>
      </c>
      <c r="B31" s="189">
        <v>37469</v>
      </c>
      <c r="C31" s="189">
        <v>28973</v>
      </c>
      <c r="D31" s="189">
        <v>37469</v>
      </c>
      <c r="E31" s="189">
        <v>28973</v>
      </c>
      <c r="F31" s="190">
        <v>-22.674744455416469</v>
      </c>
    </row>
    <row r="32" spans="1:7" ht="15.6" customHeight="1">
      <c r="A32" s="188" t="s">
        <v>181</v>
      </c>
      <c r="B32" s="189">
        <v>1056792</v>
      </c>
      <c r="C32" s="189">
        <v>1025942</v>
      </c>
      <c r="D32" s="189">
        <v>1056792</v>
      </c>
      <c r="E32" s="189">
        <v>1025942</v>
      </c>
      <c r="F32" s="190">
        <v>-2.919212106071968</v>
      </c>
    </row>
    <row r="33" spans="1:6" ht="15.6" customHeight="1">
      <c r="A33" s="188" t="s">
        <v>182</v>
      </c>
      <c r="B33" s="189">
        <v>130578</v>
      </c>
      <c r="C33" s="189">
        <v>79942</v>
      </c>
      <c r="D33" s="189">
        <v>130578</v>
      </c>
      <c r="E33" s="189">
        <v>79942</v>
      </c>
      <c r="F33" s="190">
        <v>-38.778354699872871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5652844</v>
      </c>
      <c r="C35" s="77">
        <f>SUM(C7:C34)</f>
        <v>5729713</v>
      </c>
      <c r="D35" s="76">
        <f>SUM(D7:D34)</f>
        <v>5652844</v>
      </c>
      <c r="E35" s="78">
        <f>SUM(E7:E34)</f>
        <v>5729713</v>
      </c>
      <c r="F35" s="140">
        <f>E35*100/D35-100</f>
        <v>1.3598287870671868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FDD2B-0527-488A-AC9D-EE3B46AE2D08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232</v>
      </c>
      <c r="C8" s="189">
        <v>42</v>
      </c>
      <c r="D8" s="189">
        <v>232</v>
      </c>
      <c r="E8" s="189">
        <v>42</v>
      </c>
      <c r="F8" s="190">
        <v>-81.896551724137936</v>
      </c>
      <c r="G8" s="6"/>
    </row>
    <row r="9" spans="1:14" ht="15.6" customHeight="1">
      <c r="A9" s="188" t="s">
        <v>8</v>
      </c>
      <c r="B9" s="189">
        <v>3102</v>
      </c>
      <c r="C9" s="189">
        <v>4507</v>
      </c>
      <c r="D9" s="189">
        <v>3102</v>
      </c>
      <c r="E9" s="189">
        <v>4507</v>
      </c>
      <c r="F9" s="190">
        <v>45.293359123146359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43635</v>
      </c>
      <c r="C11" s="189">
        <v>45854</v>
      </c>
      <c r="D11" s="189">
        <v>43635</v>
      </c>
      <c r="E11" s="189">
        <v>45854</v>
      </c>
      <c r="F11" s="190">
        <v>5.0853672510599353</v>
      </c>
    </row>
    <row r="12" spans="1:14" ht="15.6" customHeight="1">
      <c r="A12" s="188" t="s">
        <v>6</v>
      </c>
      <c r="B12" s="189">
        <v>2237</v>
      </c>
      <c r="C12" s="189">
        <v>2948</v>
      </c>
      <c r="D12" s="189">
        <v>2237</v>
      </c>
      <c r="E12" s="189">
        <v>2948</v>
      </c>
      <c r="F12" s="190">
        <v>31.78363880196693</v>
      </c>
    </row>
    <row r="13" spans="1:14" ht="15.6" customHeight="1">
      <c r="A13" s="188" t="s">
        <v>175</v>
      </c>
      <c r="B13" s="189">
        <v>45193</v>
      </c>
      <c r="C13" s="189">
        <v>48401</v>
      </c>
      <c r="D13" s="189">
        <v>45193</v>
      </c>
      <c r="E13" s="189">
        <v>48401</v>
      </c>
      <c r="F13" s="190">
        <v>7.0984444493616206</v>
      </c>
    </row>
    <row r="14" spans="1:14" ht="15.6" customHeight="1">
      <c r="A14" s="188" t="s">
        <v>148</v>
      </c>
      <c r="B14" s="189">
        <v>30213</v>
      </c>
      <c r="C14" s="189">
        <v>29669</v>
      </c>
      <c r="D14" s="189">
        <v>30213</v>
      </c>
      <c r="E14" s="189">
        <v>29669</v>
      </c>
      <c r="F14" s="190">
        <v>-1.8005494323635529</v>
      </c>
    </row>
    <row r="15" spans="1:14" ht="15.6" customHeight="1">
      <c r="A15" s="188" t="s">
        <v>145</v>
      </c>
      <c r="B15" s="189">
        <v>1509</v>
      </c>
      <c r="C15" s="189">
        <v>3337</v>
      </c>
      <c r="D15" s="189">
        <v>1509</v>
      </c>
      <c r="E15" s="189">
        <v>3337</v>
      </c>
      <c r="F15" s="190">
        <v>121.1398277004639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2676</v>
      </c>
      <c r="C18" s="189">
        <v>2740</v>
      </c>
      <c r="D18" s="189">
        <v>2676</v>
      </c>
      <c r="E18" s="189">
        <v>2740</v>
      </c>
      <c r="F18" s="190">
        <v>2.3916292974588909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2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2920</v>
      </c>
      <c r="C21" s="189">
        <v>2246</v>
      </c>
      <c r="D21" s="189">
        <v>2920</v>
      </c>
      <c r="E21" s="189">
        <v>2246</v>
      </c>
      <c r="F21" s="190">
        <v>-23.082191780821919</v>
      </c>
    </row>
    <row r="22" spans="1:7" ht="15.6" customHeight="1">
      <c r="A22" s="188" t="s">
        <v>146</v>
      </c>
      <c r="B22" s="189">
        <v>28460</v>
      </c>
      <c r="C22" s="189">
        <v>29329</v>
      </c>
      <c r="D22" s="189">
        <v>28460</v>
      </c>
      <c r="E22" s="189">
        <v>29329</v>
      </c>
      <c r="F22" s="190">
        <v>3.0534082923401229</v>
      </c>
    </row>
    <row r="23" spans="1:7" ht="15.6" customHeight="1">
      <c r="A23" s="188" t="s">
        <v>165</v>
      </c>
      <c r="B23" s="189">
        <v>3284</v>
      </c>
      <c r="C23" s="189">
        <v>2036</v>
      </c>
      <c r="D23" s="189">
        <v>3284</v>
      </c>
      <c r="E23" s="189">
        <v>2036</v>
      </c>
      <c r="F23" s="190">
        <v>-38.002436053593179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2331</v>
      </c>
      <c r="C25" s="189">
        <v>2506</v>
      </c>
      <c r="D25" s="189">
        <v>2331</v>
      </c>
      <c r="E25" s="189">
        <v>2506</v>
      </c>
      <c r="F25" s="190">
        <v>7.5075075075075119</v>
      </c>
    </row>
    <row r="26" spans="1:7" ht="15.6" customHeight="1">
      <c r="A26" s="188" t="s">
        <v>152</v>
      </c>
      <c r="B26" s="189">
        <v>1760</v>
      </c>
      <c r="C26" s="189">
        <v>2240</v>
      </c>
      <c r="D26" s="189">
        <v>1760</v>
      </c>
      <c r="E26" s="189">
        <v>2240</v>
      </c>
      <c r="F26" s="190">
        <v>27.27272727272727</v>
      </c>
    </row>
    <row r="27" spans="1:7" ht="15.6" customHeight="1">
      <c r="A27" s="188" t="s">
        <v>173</v>
      </c>
      <c r="B27" s="189">
        <v>280</v>
      </c>
      <c r="C27" s="189">
        <v>262</v>
      </c>
      <c r="D27" s="189">
        <v>280</v>
      </c>
      <c r="E27" s="189">
        <v>262</v>
      </c>
      <c r="F27" s="190">
        <v>-6.4285714285714306</v>
      </c>
    </row>
    <row r="28" spans="1:7" ht="15.6" customHeight="1">
      <c r="A28" s="188" t="s">
        <v>177</v>
      </c>
      <c r="B28" s="189">
        <v>26276</v>
      </c>
      <c r="C28" s="189">
        <v>25474</v>
      </c>
      <c r="D28" s="189">
        <v>26276</v>
      </c>
      <c r="E28" s="189">
        <v>25474</v>
      </c>
      <c r="F28" s="190">
        <v>-3.052214949002888</v>
      </c>
    </row>
    <row r="29" spans="1:7" ht="15.6" customHeight="1">
      <c r="A29" s="188" t="s">
        <v>178</v>
      </c>
      <c r="B29" s="189">
        <v>5661</v>
      </c>
      <c r="C29" s="189">
        <v>3047</v>
      </c>
      <c r="D29" s="189">
        <v>5661</v>
      </c>
      <c r="E29" s="189">
        <v>3047</v>
      </c>
      <c r="F29" s="190">
        <v>-46.175587352057939</v>
      </c>
    </row>
    <row r="30" spans="1:7" ht="15.6" customHeight="1">
      <c r="A30" s="188" t="s">
        <v>179</v>
      </c>
      <c r="B30" s="189">
        <v>676</v>
      </c>
      <c r="C30" s="189">
        <v>727</v>
      </c>
      <c r="D30" s="189">
        <v>676</v>
      </c>
      <c r="E30" s="189">
        <v>727</v>
      </c>
      <c r="F30" s="190">
        <v>7.5443786982248477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38455</v>
      </c>
      <c r="C32" s="189">
        <v>38595</v>
      </c>
      <c r="D32" s="189">
        <v>38455</v>
      </c>
      <c r="E32" s="189">
        <v>38595</v>
      </c>
      <c r="F32" s="190">
        <v>0.3640618905213841</v>
      </c>
    </row>
    <row r="33" spans="1:6" ht="15.6" customHeight="1">
      <c r="A33" s="188" t="s">
        <v>182</v>
      </c>
      <c r="B33" s="189">
        <v>1824</v>
      </c>
      <c r="C33" s="189">
        <v>1304</v>
      </c>
      <c r="D33" s="189">
        <v>1824</v>
      </c>
      <c r="E33" s="189">
        <v>1304</v>
      </c>
      <c r="F33" s="190">
        <v>-28.508771929824562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240726</v>
      </c>
      <c r="C35" s="77">
        <f>SUM(C7:C34)</f>
        <v>245264</v>
      </c>
      <c r="D35" s="178">
        <f>SUM(D7:D34)</f>
        <v>240726</v>
      </c>
      <c r="E35" s="178">
        <f>SUM(E7:E34)</f>
        <v>245264</v>
      </c>
      <c r="F35" s="140">
        <f>E35*100/D35-100</f>
        <v>1.8851308126251354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C9262-55C3-4870-86C1-D559660D0B33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260"/>
      <c r="I1" s="260"/>
      <c r="J1" s="260"/>
      <c r="K1" s="260"/>
      <c r="L1" s="260"/>
      <c r="M1" s="260"/>
    </row>
    <row r="2" spans="2:13" ht="18">
      <c r="H2" s="261"/>
      <c r="I2" s="261"/>
      <c r="J2" s="261"/>
      <c r="K2" s="261"/>
      <c r="L2" s="261"/>
      <c r="M2" s="261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A385A-40EE-4761-B34D-AC91BD384154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10634.75</v>
      </c>
      <c r="C8" s="189">
        <v>15695.25</v>
      </c>
      <c r="D8" s="189">
        <v>10634.75</v>
      </c>
      <c r="E8" s="189">
        <v>15695.25</v>
      </c>
      <c r="F8" s="190">
        <v>47.584569453912877</v>
      </c>
      <c r="G8" s="6"/>
    </row>
    <row r="9" spans="1:14" ht="15.6" customHeight="1">
      <c r="A9" s="188" t="s">
        <v>8</v>
      </c>
      <c r="B9" s="189">
        <v>1116.75</v>
      </c>
      <c r="C9" s="189">
        <v>1880</v>
      </c>
      <c r="D9" s="189">
        <v>1116.75</v>
      </c>
      <c r="E9" s="189">
        <v>1880</v>
      </c>
      <c r="F9" s="190">
        <v>68.345645847324818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372092</v>
      </c>
      <c r="C11" s="189">
        <v>356403</v>
      </c>
      <c r="D11" s="189">
        <v>372092</v>
      </c>
      <c r="E11" s="189">
        <v>356403</v>
      </c>
      <c r="F11" s="190">
        <v>-4.2164303451834542</v>
      </c>
    </row>
    <row r="12" spans="1:14" ht="15.6" customHeight="1">
      <c r="A12" s="188" t="s">
        <v>6</v>
      </c>
      <c r="B12" s="189">
        <v>16301.75</v>
      </c>
      <c r="C12" s="189">
        <v>17793</v>
      </c>
      <c r="D12" s="189">
        <v>16301.75</v>
      </c>
      <c r="E12" s="189">
        <v>17793</v>
      </c>
      <c r="F12" s="190">
        <v>9.1477908813470918</v>
      </c>
    </row>
    <row r="13" spans="1:14" ht="15.6" customHeight="1">
      <c r="A13" s="188" t="s">
        <v>175</v>
      </c>
      <c r="B13" s="189">
        <v>6047</v>
      </c>
      <c r="C13" s="189">
        <v>6206</v>
      </c>
      <c r="D13" s="189">
        <v>6047</v>
      </c>
      <c r="E13" s="189">
        <v>6206</v>
      </c>
      <c r="F13" s="190">
        <v>2.6294030097568988</v>
      </c>
    </row>
    <row r="14" spans="1:14" ht="15.6" customHeight="1">
      <c r="A14" s="188" t="s">
        <v>148</v>
      </c>
      <c r="B14" s="189">
        <v>295727.75</v>
      </c>
      <c r="C14" s="189">
        <v>292201.5</v>
      </c>
      <c r="D14" s="189">
        <v>295727.75</v>
      </c>
      <c r="E14" s="189">
        <v>292201.5</v>
      </c>
      <c r="F14" s="190">
        <v>-1.1923973992971639</v>
      </c>
    </row>
    <row r="15" spans="1:14" ht="15.6" customHeight="1">
      <c r="A15" s="188" t="s">
        <v>145</v>
      </c>
      <c r="B15" s="189">
        <v>36923</v>
      </c>
      <c r="C15" s="189">
        <v>30523</v>
      </c>
      <c r="D15" s="189">
        <v>36923</v>
      </c>
      <c r="E15" s="189">
        <v>30523</v>
      </c>
      <c r="F15" s="190">
        <v>-17.333369444519679</v>
      </c>
    </row>
    <row r="16" spans="1:14" ht="15.6" customHeight="1">
      <c r="A16" s="188" t="s">
        <v>144</v>
      </c>
      <c r="B16" s="189">
        <v>2789</v>
      </c>
      <c r="C16" s="189">
        <v>4203</v>
      </c>
      <c r="D16" s="189">
        <v>2789</v>
      </c>
      <c r="E16" s="189">
        <v>4203</v>
      </c>
      <c r="F16" s="190">
        <v>50.699175331660093</v>
      </c>
      <c r="G16" s="1"/>
    </row>
    <row r="17" spans="1:7" ht="15.6" customHeight="1">
      <c r="A17" s="188" t="s">
        <v>150</v>
      </c>
      <c r="B17" s="189">
        <v>4827.25</v>
      </c>
      <c r="C17" s="189">
        <v>7314.5</v>
      </c>
      <c r="D17" s="189">
        <v>4827.25</v>
      </c>
      <c r="E17" s="189">
        <v>7314.5</v>
      </c>
      <c r="F17" s="190">
        <v>51.525195504686927</v>
      </c>
      <c r="G17" s="2"/>
    </row>
    <row r="18" spans="1:7" ht="15.6" customHeight="1">
      <c r="A18" s="188" t="s">
        <v>147</v>
      </c>
      <c r="B18" s="189">
        <v>487</v>
      </c>
      <c r="C18" s="189">
        <v>486</v>
      </c>
      <c r="D18" s="189">
        <v>487</v>
      </c>
      <c r="E18" s="189">
        <v>486</v>
      </c>
      <c r="F18" s="190">
        <v>-0.20533880903491311</v>
      </c>
    </row>
    <row r="19" spans="1:7" ht="15.6" customHeight="1">
      <c r="A19" s="188" t="s">
        <v>143</v>
      </c>
      <c r="B19" s="189">
        <v>1053</v>
      </c>
      <c r="C19" s="189">
        <v>825.75</v>
      </c>
      <c r="D19" s="189">
        <v>1053</v>
      </c>
      <c r="E19" s="189">
        <v>825.75</v>
      </c>
      <c r="F19" s="190">
        <v>-21.581196581196579</v>
      </c>
    </row>
    <row r="20" spans="1:7" ht="15.6" customHeight="1">
      <c r="A20" s="188" t="s">
        <v>142</v>
      </c>
      <c r="B20" s="189">
        <v>5190</v>
      </c>
      <c r="C20" s="189">
        <v>5669</v>
      </c>
      <c r="D20" s="189">
        <v>5190</v>
      </c>
      <c r="E20" s="189">
        <v>5669</v>
      </c>
      <c r="F20" s="190">
        <v>9.2292870905587705</v>
      </c>
    </row>
    <row r="21" spans="1:7" ht="15.6" customHeight="1">
      <c r="A21" s="188" t="s">
        <v>149</v>
      </c>
      <c r="B21" s="189">
        <v>7990.5</v>
      </c>
      <c r="C21" s="189">
        <v>8384</v>
      </c>
      <c r="D21" s="189">
        <v>7990.5</v>
      </c>
      <c r="E21" s="189">
        <v>8384</v>
      </c>
      <c r="F21" s="190">
        <v>4.9245979600775911</v>
      </c>
    </row>
    <row r="22" spans="1:7" ht="15.6" customHeight="1">
      <c r="A22" s="188" t="s">
        <v>146</v>
      </c>
      <c r="B22" s="189">
        <v>109692</v>
      </c>
      <c r="C22" s="189">
        <v>134823</v>
      </c>
      <c r="D22" s="189">
        <v>109692</v>
      </c>
      <c r="E22" s="189">
        <v>134823</v>
      </c>
      <c r="F22" s="190">
        <v>22.910513072967941</v>
      </c>
    </row>
    <row r="23" spans="1:7" ht="15.6" customHeight="1">
      <c r="A23" s="188" t="s">
        <v>165</v>
      </c>
      <c r="B23" s="189">
        <v>1815</v>
      </c>
      <c r="C23" s="189">
        <v>22376.75</v>
      </c>
      <c r="D23" s="189">
        <v>1815</v>
      </c>
      <c r="E23" s="189">
        <v>22376.75</v>
      </c>
      <c r="F23" s="190">
        <v>1132.878787878788</v>
      </c>
    </row>
    <row r="24" spans="1:7" ht="15.6" customHeight="1">
      <c r="A24" s="188" t="s">
        <v>141</v>
      </c>
      <c r="B24" s="189">
        <v>3236.75</v>
      </c>
      <c r="C24" s="189">
        <v>3462.75</v>
      </c>
      <c r="D24" s="189">
        <v>3236.75</v>
      </c>
      <c r="E24" s="189">
        <v>3462.75</v>
      </c>
      <c r="F24" s="190">
        <v>6.9823125048273766</v>
      </c>
    </row>
    <row r="25" spans="1:7" ht="15.6" customHeight="1">
      <c r="A25" s="188" t="s">
        <v>140</v>
      </c>
      <c r="B25" s="189">
        <v>501.5</v>
      </c>
      <c r="C25" s="189">
        <v>482</v>
      </c>
      <c r="D25" s="189">
        <v>501.5</v>
      </c>
      <c r="E25" s="189">
        <v>482</v>
      </c>
      <c r="F25" s="190">
        <v>-3.8883349950149579</v>
      </c>
    </row>
    <row r="26" spans="1:7" ht="15.6" customHeight="1">
      <c r="A26" s="188" t="s">
        <v>152</v>
      </c>
      <c r="B26" s="189">
        <v>27.5</v>
      </c>
      <c r="C26" s="189">
        <v>4</v>
      </c>
      <c r="D26" s="189">
        <v>27.5</v>
      </c>
      <c r="E26" s="189">
        <v>4</v>
      </c>
      <c r="F26" s="190">
        <v>-85.454545454545453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37311</v>
      </c>
      <c r="C28" s="189">
        <v>41611</v>
      </c>
      <c r="D28" s="189">
        <v>37311</v>
      </c>
      <c r="E28" s="189">
        <v>41611</v>
      </c>
      <c r="F28" s="190">
        <v>11.52475141379217</v>
      </c>
    </row>
    <row r="29" spans="1:7" ht="15.6" customHeight="1">
      <c r="A29" s="188" t="s">
        <v>178</v>
      </c>
      <c r="B29" s="189">
        <v>9155.75</v>
      </c>
      <c r="C29" s="189">
        <v>11385</v>
      </c>
      <c r="D29" s="189">
        <v>9155.75</v>
      </c>
      <c r="E29" s="189">
        <v>11385</v>
      </c>
      <c r="F29" s="190">
        <v>24.3480872675641</v>
      </c>
    </row>
    <row r="30" spans="1:7" ht="15.6" customHeight="1">
      <c r="A30" s="188" t="s">
        <v>179</v>
      </c>
      <c r="B30" s="189">
        <v>12511.75</v>
      </c>
      <c r="C30" s="189">
        <v>12377</v>
      </c>
      <c r="D30" s="189">
        <v>12511.75</v>
      </c>
      <c r="E30" s="189">
        <v>12377</v>
      </c>
      <c r="F30" s="190">
        <v>-1.076987631626267</v>
      </c>
    </row>
    <row r="31" spans="1:7" ht="15.6" customHeight="1">
      <c r="A31" s="188" t="s">
        <v>180</v>
      </c>
      <c r="B31" s="189">
        <v>1068</v>
      </c>
      <c r="C31" s="189">
        <v>835</v>
      </c>
      <c r="D31" s="189">
        <v>1068</v>
      </c>
      <c r="E31" s="189">
        <v>835</v>
      </c>
      <c r="F31" s="190">
        <v>-21.81647940074906</v>
      </c>
    </row>
    <row r="32" spans="1:7" ht="15.6" customHeight="1">
      <c r="A32" s="188" t="s">
        <v>181</v>
      </c>
      <c r="B32" s="189">
        <v>391482</v>
      </c>
      <c r="C32" s="189">
        <v>417442</v>
      </c>
      <c r="D32" s="189">
        <v>391482</v>
      </c>
      <c r="E32" s="189">
        <v>417442</v>
      </c>
      <c r="F32" s="190">
        <v>6.6312116521321514</v>
      </c>
    </row>
    <row r="33" spans="1:6" ht="15.6" customHeight="1">
      <c r="A33" s="188" t="s">
        <v>182</v>
      </c>
      <c r="B33" s="189">
        <v>17638</v>
      </c>
      <c r="C33" s="189">
        <v>18553</v>
      </c>
      <c r="D33" s="189">
        <v>17638</v>
      </c>
      <c r="E33" s="189">
        <v>18553</v>
      </c>
      <c r="F33" s="190">
        <v>5.18766300034018</v>
      </c>
    </row>
    <row r="34" spans="1:6" ht="15.6" customHeight="1">
      <c r="A34" s="188" t="s">
        <v>183</v>
      </c>
      <c r="B34" s="189">
        <v>2806.5</v>
      </c>
      <c r="C34" s="189">
        <v>2579.75</v>
      </c>
      <c r="D34" s="189">
        <v>2806.5</v>
      </c>
      <c r="E34" s="189">
        <v>2579.75</v>
      </c>
      <c r="F34" s="190">
        <v>-8.0794584001425278</v>
      </c>
    </row>
    <row r="35" spans="1:6" ht="15.6" customHeight="1">
      <c r="A35" s="156" t="s">
        <v>153</v>
      </c>
      <c r="B35" s="76">
        <f>SUM(B7:B34)</f>
        <v>1348425.5</v>
      </c>
      <c r="C35" s="77">
        <f>SUM(C7:C34)</f>
        <v>1413517.25</v>
      </c>
      <c r="D35" s="76">
        <f>SUM(D7:D34)</f>
        <v>1348425.5</v>
      </c>
      <c r="E35" s="178">
        <f>SUM(E7:E34)</f>
        <v>1413517.25</v>
      </c>
      <c r="F35" s="140">
        <f>E35*100/D35-100</f>
        <v>4.8272411045326606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1EE0E-DE87-49B6-80D3-9D2CC1E8C4B9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38</v>
      </c>
      <c r="C8" s="189">
        <v>530</v>
      </c>
      <c r="D8" s="189">
        <v>38</v>
      </c>
      <c r="E8" s="189">
        <v>530</v>
      </c>
      <c r="F8" s="190">
        <v>1294.7368421052629</v>
      </c>
      <c r="G8" s="6"/>
    </row>
    <row r="9" spans="1:14" ht="15.6" customHeight="1">
      <c r="A9" s="188" t="s">
        <v>8</v>
      </c>
      <c r="B9" s="189">
        <v>0</v>
      </c>
      <c r="C9" s="189">
        <v>7</v>
      </c>
      <c r="D9" s="189">
        <v>0</v>
      </c>
      <c r="E9" s="189">
        <v>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314859</v>
      </c>
      <c r="C11" s="189">
        <v>307641</v>
      </c>
      <c r="D11" s="189">
        <v>314859</v>
      </c>
      <c r="E11" s="189">
        <v>307641</v>
      </c>
      <c r="F11" s="190">
        <v>-2.2924547178260748</v>
      </c>
    </row>
    <row r="12" spans="1:14" ht="15.6" customHeight="1">
      <c r="A12" s="188" t="s">
        <v>6</v>
      </c>
      <c r="B12" s="189">
        <v>1619</v>
      </c>
      <c r="C12" s="189">
        <v>1497.75</v>
      </c>
      <c r="D12" s="189">
        <v>1619</v>
      </c>
      <c r="E12" s="189">
        <v>1497.75</v>
      </c>
      <c r="F12" s="190">
        <v>-7.4891908585546654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2</v>
      </c>
      <c r="F13" s="190" t="s">
        <v>151</v>
      </c>
    </row>
    <row r="14" spans="1:14" ht="15.6" customHeight="1">
      <c r="A14" s="188" t="s">
        <v>148</v>
      </c>
      <c r="B14" s="189">
        <v>142361</v>
      </c>
      <c r="C14" s="189">
        <v>122502.5</v>
      </c>
      <c r="D14" s="189">
        <v>142361</v>
      </c>
      <c r="E14" s="189">
        <v>122502.5</v>
      </c>
      <c r="F14" s="190">
        <v>-13.94939625318732</v>
      </c>
    </row>
    <row r="15" spans="1:14" ht="15.6" customHeight="1">
      <c r="A15" s="188" t="s">
        <v>145</v>
      </c>
      <c r="B15" s="189">
        <v>394.75</v>
      </c>
      <c r="C15" s="189">
        <v>389</v>
      </c>
      <c r="D15" s="189">
        <v>394.75</v>
      </c>
      <c r="E15" s="189">
        <v>389</v>
      </c>
      <c r="F15" s="190">
        <v>-1.4566181127295721</v>
      </c>
    </row>
    <row r="16" spans="1:14" ht="15.6" customHeight="1">
      <c r="A16" s="188" t="s">
        <v>144</v>
      </c>
      <c r="B16" s="189">
        <v>0</v>
      </c>
      <c r="C16" s="189">
        <v>202</v>
      </c>
      <c r="D16" s="189">
        <v>0</v>
      </c>
      <c r="E16" s="189">
        <v>202</v>
      </c>
      <c r="F16" s="190" t="s">
        <v>151</v>
      </c>
      <c r="G16" s="1"/>
    </row>
    <row r="17" spans="1:7" ht="15.6" customHeight="1">
      <c r="A17" s="188" t="s">
        <v>150</v>
      </c>
      <c r="B17" s="189">
        <v>10</v>
      </c>
      <c r="C17" s="189">
        <v>20</v>
      </c>
      <c r="D17" s="189">
        <v>10</v>
      </c>
      <c r="E17" s="189">
        <v>20</v>
      </c>
      <c r="F17" s="190">
        <v>100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30.75</v>
      </c>
      <c r="C19" s="189">
        <v>48.5</v>
      </c>
      <c r="D19" s="189">
        <v>30.75</v>
      </c>
      <c r="E19" s="189">
        <v>48.5</v>
      </c>
      <c r="F19" s="190">
        <v>57.723577235772353</v>
      </c>
    </row>
    <row r="20" spans="1:7" ht="15.6" customHeight="1">
      <c r="A20" s="188" t="s">
        <v>142</v>
      </c>
      <c r="B20" s="189">
        <v>4</v>
      </c>
      <c r="C20" s="189">
        <v>2</v>
      </c>
      <c r="D20" s="189">
        <v>4</v>
      </c>
      <c r="E20" s="189">
        <v>2</v>
      </c>
      <c r="F20" s="190">
        <v>-50</v>
      </c>
    </row>
    <row r="21" spans="1:7" ht="15.6" customHeight="1">
      <c r="A21" s="188" t="s">
        <v>149</v>
      </c>
      <c r="B21" s="189">
        <v>806</v>
      </c>
      <c r="C21" s="189">
        <v>838</v>
      </c>
      <c r="D21" s="189">
        <v>806</v>
      </c>
      <c r="E21" s="189">
        <v>838</v>
      </c>
      <c r="F21" s="190">
        <v>3.9702233250620371</v>
      </c>
    </row>
    <row r="22" spans="1:7" ht="15.6" customHeight="1">
      <c r="A22" s="188" t="s">
        <v>146</v>
      </c>
      <c r="B22" s="189">
        <v>63093</v>
      </c>
      <c r="C22" s="189">
        <v>87312</v>
      </c>
      <c r="D22" s="189">
        <v>63093</v>
      </c>
      <c r="E22" s="189">
        <v>87312</v>
      </c>
      <c r="F22" s="190">
        <v>38.386191812086913</v>
      </c>
    </row>
    <row r="23" spans="1:7" ht="15.6" customHeight="1">
      <c r="A23" s="188" t="s">
        <v>165</v>
      </c>
      <c r="B23" s="189">
        <v>2</v>
      </c>
      <c r="C23" s="189">
        <v>20235.25</v>
      </c>
      <c r="D23" s="189">
        <v>2</v>
      </c>
      <c r="E23" s="189">
        <v>20235.25</v>
      </c>
      <c r="F23" s="190">
        <v>1011662.5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2220</v>
      </c>
      <c r="C28" s="189">
        <v>4778</v>
      </c>
      <c r="D28" s="189">
        <v>2220</v>
      </c>
      <c r="E28" s="189">
        <v>4778</v>
      </c>
      <c r="F28" s="190">
        <v>115.2252252252252</v>
      </c>
    </row>
    <row r="29" spans="1:7" ht="15.6" customHeight="1">
      <c r="A29" s="188" t="s">
        <v>178</v>
      </c>
      <c r="B29" s="189">
        <v>1476.25</v>
      </c>
      <c r="C29" s="189">
        <v>1826</v>
      </c>
      <c r="D29" s="189">
        <v>1476.25</v>
      </c>
      <c r="E29" s="189">
        <v>1826</v>
      </c>
      <c r="F29" s="190">
        <v>23.691786621507191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215207</v>
      </c>
      <c r="C32" s="189">
        <v>190038</v>
      </c>
      <c r="D32" s="189">
        <v>215207</v>
      </c>
      <c r="E32" s="189">
        <v>190038</v>
      </c>
      <c r="F32" s="190">
        <v>-11.695251548509111</v>
      </c>
    </row>
    <row r="33" spans="1:6" ht="15.6" customHeight="1">
      <c r="A33" s="188" t="s">
        <v>182</v>
      </c>
      <c r="B33" s="189">
        <v>1154</v>
      </c>
      <c r="C33" s="189">
        <v>1445</v>
      </c>
      <c r="D33" s="189">
        <v>1154</v>
      </c>
      <c r="E33" s="189">
        <v>1445</v>
      </c>
      <c r="F33" s="190">
        <v>25.216637781629121</v>
      </c>
    </row>
    <row r="34" spans="1:6" ht="15.6" customHeight="1">
      <c r="A34" s="188" t="s">
        <v>183</v>
      </c>
      <c r="B34" s="189">
        <v>4</v>
      </c>
      <c r="C34" s="189">
        <v>0</v>
      </c>
      <c r="D34" s="189">
        <v>4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743278.75</v>
      </c>
      <c r="C35" s="77">
        <f>SUM(C7:C34)</f>
        <v>739314</v>
      </c>
      <c r="D35" s="178">
        <f>SUM(D7:D34)</f>
        <v>743278.75</v>
      </c>
      <c r="E35" s="78">
        <f>SUM(E7:E34)</f>
        <v>739314</v>
      </c>
      <c r="F35" s="140">
        <f>E35*100/D35-100</f>
        <v>-0.53341360828625284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CE505-2685-47D2-A043-8F8A4AE20D8C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8683.5</v>
      </c>
      <c r="C8" s="189">
        <v>11820</v>
      </c>
      <c r="D8" s="189">
        <v>8683.5</v>
      </c>
      <c r="E8" s="189">
        <v>11820</v>
      </c>
      <c r="F8" s="190">
        <v>36.120228018656057</v>
      </c>
      <c r="G8" s="6"/>
    </row>
    <row r="9" spans="1:14" ht="15.6" customHeight="1">
      <c r="A9" s="188" t="s">
        <v>8</v>
      </c>
      <c r="B9" s="189">
        <v>457.75</v>
      </c>
      <c r="C9" s="189">
        <v>340</v>
      </c>
      <c r="D9" s="189">
        <v>457.75</v>
      </c>
      <c r="E9" s="189">
        <v>340</v>
      </c>
      <c r="F9" s="190">
        <v>-25.72364827962862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12192.75</v>
      </c>
      <c r="C12" s="189">
        <v>14181.75</v>
      </c>
      <c r="D12" s="189">
        <v>12192.75</v>
      </c>
      <c r="E12" s="189">
        <v>14181.75</v>
      </c>
      <c r="F12" s="190">
        <v>16.312972873223838</v>
      </c>
    </row>
    <row r="13" spans="1:14" ht="15.6" customHeight="1">
      <c r="A13" s="188" t="s">
        <v>175</v>
      </c>
      <c r="B13" s="189">
        <v>6047</v>
      </c>
      <c r="C13" s="189">
        <v>6188</v>
      </c>
      <c r="D13" s="189">
        <v>6047</v>
      </c>
      <c r="E13" s="189">
        <v>6188</v>
      </c>
      <c r="F13" s="190">
        <v>2.3317347445014041</v>
      </c>
    </row>
    <row r="14" spans="1:14" ht="15.6" customHeight="1">
      <c r="A14" s="188" t="s">
        <v>148</v>
      </c>
      <c r="B14" s="189">
        <v>16857.75</v>
      </c>
      <c r="C14" s="189">
        <v>16296.5</v>
      </c>
      <c r="D14" s="189">
        <v>16857.75</v>
      </c>
      <c r="E14" s="189">
        <v>16296.5</v>
      </c>
      <c r="F14" s="190">
        <v>-3.3293292402604209</v>
      </c>
    </row>
    <row r="15" spans="1:14" ht="15.6" customHeight="1">
      <c r="A15" s="188" t="s">
        <v>145</v>
      </c>
      <c r="B15" s="189">
        <v>1259.5</v>
      </c>
      <c r="C15" s="189">
        <v>1463.75</v>
      </c>
      <c r="D15" s="189">
        <v>1259.5</v>
      </c>
      <c r="E15" s="189">
        <v>1463.75</v>
      </c>
      <c r="F15" s="190">
        <v>16.21675267963478</v>
      </c>
    </row>
    <row r="16" spans="1:14" ht="15.6" customHeight="1">
      <c r="A16" s="188" t="s">
        <v>144</v>
      </c>
      <c r="B16" s="189">
        <v>586</v>
      </c>
      <c r="C16" s="189">
        <v>890</v>
      </c>
      <c r="D16" s="189">
        <v>586</v>
      </c>
      <c r="E16" s="189">
        <v>890</v>
      </c>
      <c r="F16" s="190">
        <v>51.877133105802052</v>
      </c>
      <c r="G16" s="1"/>
    </row>
    <row r="17" spans="1:7" ht="15.6" customHeight="1">
      <c r="A17" s="188" t="s">
        <v>150</v>
      </c>
      <c r="B17" s="189">
        <v>408.5</v>
      </c>
      <c r="C17" s="189">
        <v>201.5</v>
      </c>
      <c r="D17" s="189">
        <v>408.5</v>
      </c>
      <c r="E17" s="189">
        <v>201.5</v>
      </c>
      <c r="F17" s="190">
        <v>-50.673194614443076</v>
      </c>
      <c r="G17" s="2"/>
    </row>
    <row r="18" spans="1:7" ht="15.6" customHeight="1">
      <c r="A18" s="188" t="s">
        <v>147</v>
      </c>
      <c r="B18" s="189">
        <v>469</v>
      </c>
      <c r="C18" s="189">
        <v>470</v>
      </c>
      <c r="D18" s="189">
        <v>469</v>
      </c>
      <c r="E18" s="189">
        <v>470</v>
      </c>
      <c r="F18" s="190">
        <v>0.21321961620469659</v>
      </c>
    </row>
    <row r="19" spans="1:7" ht="15.6" customHeight="1">
      <c r="A19" s="188" t="s">
        <v>143</v>
      </c>
      <c r="B19" s="189">
        <v>173.5</v>
      </c>
      <c r="C19" s="189">
        <v>161.25</v>
      </c>
      <c r="D19" s="189">
        <v>173.5</v>
      </c>
      <c r="E19" s="189">
        <v>161.25</v>
      </c>
      <c r="F19" s="190">
        <v>-7.0605187319884664</v>
      </c>
    </row>
    <row r="20" spans="1:7" ht="15.6" customHeight="1">
      <c r="A20" s="188" t="s">
        <v>142</v>
      </c>
      <c r="B20" s="189">
        <v>460</v>
      </c>
      <c r="C20" s="189">
        <v>1375</v>
      </c>
      <c r="D20" s="189">
        <v>460</v>
      </c>
      <c r="E20" s="189">
        <v>1375</v>
      </c>
      <c r="F20" s="190">
        <v>198.9130434782609</v>
      </c>
    </row>
    <row r="21" spans="1:7" ht="15.6" customHeight="1">
      <c r="A21" s="188" t="s">
        <v>149</v>
      </c>
      <c r="B21" s="189">
        <v>6333.5</v>
      </c>
      <c r="C21" s="189">
        <v>6691</v>
      </c>
      <c r="D21" s="189">
        <v>6333.5</v>
      </c>
      <c r="E21" s="189">
        <v>6691</v>
      </c>
      <c r="F21" s="190">
        <v>5.6445883003078876</v>
      </c>
    </row>
    <row r="22" spans="1:7" ht="15.6" customHeight="1">
      <c r="A22" s="188" t="s">
        <v>146</v>
      </c>
      <c r="B22" s="189">
        <v>40269</v>
      </c>
      <c r="C22" s="189">
        <v>41330</v>
      </c>
      <c r="D22" s="189">
        <v>40269</v>
      </c>
      <c r="E22" s="189">
        <v>41330</v>
      </c>
      <c r="F22" s="190">
        <v>2.6347810971218588</v>
      </c>
    </row>
    <row r="23" spans="1:7" ht="15.6" customHeight="1">
      <c r="A23" s="188" t="s">
        <v>165</v>
      </c>
      <c r="B23" s="189">
        <v>671</v>
      </c>
      <c r="C23" s="189">
        <v>624.5</v>
      </c>
      <c r="D23" s="189">
        <v>671</v>
      </c>
      <c r="E23" s="189">
        <v>624.5</v>
      </c>
      <c r="F23" s="190">
        <v>-6.9299552906110344</v>
      </c>
    </row>
    <row r="24" spans="1:7" ht="15.6" customHeight="1">
      <c r="A24" s="188" t="s">
        <v>141</v>
      </c>
      <c r="B24" s="189">
        <v>200</v>
      </c>
      <c r="C24" s="189">
        <v>790</v>
      </c>
      <c r="D24" s="189">
        <v>200</v>
      </c>
      <c r="E24" s="189">
        <v>790</v>
      </c>
      <c r="F24" s="190">
        <v>295</v>
      </c>
    </row>
    <row r="25" spans="1:7" ht="15.6" customHeight="1">
      <c r="A25" s="188" t="s">
        <v>140</v>
      </c>
      <c r="B25" s="189">
        <v>501.5</v>
      </c>
      <c r="C25" s="189">
        <v>482</v>
      </c>
      <c r="D25" s="189">
        <v>501.5</v>
      </c>
      <c r="E25" s="189">
        <v>482</v>
      </c>
      <c r="F25" s="190">
        <v>-3.8883349950149579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31205</v>
      </c>
      <c r="C28" s="189">
        <v>31745</v>
      </c>
      <c r="D28" s="189">
        <v>31205</v>
      </c>
      <c r="E28" s="189">
        <v>31745</v>
      </c>
      <c r="F28" s="190">
        <v>1.7304919083480139</v>
      </c>
    </row>
    <row r="29" spans="1:7" ht="15.6" customHeight="1">
      <c r="A29" s="188" t="s">
        <v>178</v>
      </c>
      <c r="B29" s="189">
        <v>1761</v>
      </c>
      <c r="C29" s="189">
        <v>1928.25</v>
      </c>
      <c r="D29" s="189">
        <v>1761</v>
      </c>
      <c r="E29" s="189">
        <v>1928.25</v>
      </c>
      <c r="F29" s="190">
        <v>9.4974446337308365</v>
      </c>
    </row>
    <row r="30" spans="1:7" ht="15.6" customHeight="1">
      <c r="A30" s="188" t="s">
        <v>179</v>
      </c>
      <c r="B30" s="189">
        <v>12450.75</v>
      </c>
      <c r="C30" s="189">
        <v>12219</v>
      </c>
      <c r="D30" s="189">
        <v>12450.75</v>
      </c>
      <c r="E30" s="189">
        <v>12219</v>
      </c>
      <c r="F30" s="190">
        <v>-1.8613336545991219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15643</v>
      </c>
      <c r="C32" s="189">
        <v>15864</v>
      </c>
      <c r="D32" s="189">
        <v>15643</v>
      </c>
      <c r="E32" s="189">
        <v>15864</v>
      </c>
      <c r="F32" s="190">
        <v>1.4127724860960169</v>
      </c>
    </row>
    <row r="33" spans="1:6" ht="15.6" customHeight="1">
      <c r="A33" s="188" t="s">
        <v>182</v>
      </c>
      <c r="B33" s="189">
        <v>1567</v>
      </c>
      <c r="C33" s="189">
        <v>1148</v>
      </c>
      <c r="D33" s="189">
        <v>1567</v>
      </c>
      <c r="E33" s="189">
        <v>1148</v>
      </c>
      <c r="F33" s="190">
        <v>-26.73899170389279</v>
      </c>
    </row>
    <row r="34" spans="1:6" ht="15.6" customHeight="1">
      <c r="A34" s="188" t="s">
        <v>183</v>
      </c>
      <c r="B34" s="189">
        <v>2406</v>
      </c>
      <c r="C34" s="189">
        <v>2228.5</v>
      </c>
      <c r="D34" s="189">
        <v>2406</v>
      </c>
      <c r="E34" s="189">
        <v>2228.5</v>
      </c>
      <c r="F34" s="190">
        <v>-7.3773898586866116</v>
      </c>
    </row>
    <row r="35" spans="1:6" ht="15.6" customHeight="1">
      <c r="A35" s="156" t="s">
        <v>153</v>
      </c>
      <c r="B35" s="76">
        <f>SUM(B7:B34)</f>
        <v>160603</v>
      </c>
      <c r="C35" s="77">
        <f>SUM(C7:C34)</f>
        <v>168438</v>
      </c>
      <c r="D35" s="76">
        <f>SUM(D7:D34)</f>
        <v>160603</v>
      </c>
      <c r="E35" s="178">
        <f>SUM(E7:E34)</f>
        <v>168438</v>
      </c>
      <c r="F35" s="177">
        <f>E35*100/D35-100</f>
        <v>4.8784891938506689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EC676-33A4-42AF-8DDD-AFCB8FB4B9DC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1913.25</v>
      </c>
      <c r="C8" s="189">
        <v>3345.25</v>
      </c>
      <c r="D8" s="189">
        <v>1913.25</v>
      </c>
      <c r="E8" s="189">
        <v>3345.25</v>
      </c>
      <c r="F8" s="190">
        <v>74.846465438390169</v>
      </c>
      <c r="G8" s="6"/>
    </row>
    <row r="9" spans="1:14" ht="15.6" customHeight="1">
      <c r="A9" s="188" t="s">
        <v>8</v>
      </c>
      <c r="B9" s="189">
        <v>659</v>
      </c>
      <c r="C9" s="189">
        <v>1533</v>
      </c>
      <c r="D9" s="189">
        <v>659</v>
      </c>
      <c r="E9" s="189">
        <v>1533</v>
      </c>
      <c r="F9" s="190">
        <v>132.62518968133531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57233</v>
      </c>
      <c r="C11" s="189">
        <v>48762</v>
      </c>
      <c r="D11" s="189">
        <v>57233</v>
      </c>
      <c r="E11" s="189">
        <v>48762</v>
      </c>
      <c r="F11" s="190">
        <v>-14.80090157776108</v>
      </c>
    </row>
    <row r="12" spans="1:14" ht="15.6" customHeight="1">
      <c r="A12" s="188" t="s">
        <v>6</v>
      </c>
      <c r="B12" s="189">
        <v>2490</v>
      </c>
      <c r="C12" s="189">
        <v>2113.5</v>
      </c>
      <c r="D12" s="189">
        <v>2490</v>
      </c>
      <c r="E12" s="189">
        <v>2113.5</v>
      </c>
      <c r="F12" s="190">
        <v>-15.12048192771084</v>
      </c>
    </row>
    <row r="13" spans="1:14" ht="15.6" customHeight="1">
      <c r="A13" s="188" t="s">
        <v>175</v>
      </c>
      <c r="B13" s="189">
        <v>0</v>
      </c>
      <c r="C13" s="189">
        <v>16</v>
      </c>
      <c r="D13" s="189">
        <v>0</v>
      </c>
      <c r="E13" s="189">
        <v>16</v>
      </c>
      <c r="F13" s="190" t="s">
        <v>151</v>
      </c>
    </row>
    <row r="14" spans="1:14" ht="15.6" customHeight="1">
      <c r="A14" s="188" t="s">
        <v>148</v>
      </c>
      <c r="B14" s="189">
        <v>136509</v>
      </c>
      <c r="C14" s="189">
        <v>153402.5</v>
      </c>
      <c r="D14" s="189">
        <v>136509</v>
      </c>
      <c r="E14" s="189">
        <v>153402.5</v>
      </c>
      <c r="F14" s="190">
        <v>12.37537451743108</v>
      </c>
    </row>
    <row r="15" spans="1:14" ht="15.6" customHeight="1">
      <c r="A15" s="188" t="s">
        <v>145</v>
      </c>
      <c r="B15" s="189">
        <v>35268.75</v>
      </c>
      <c r="C15" s="189">
        <v>28670.25</v>
      </c>
      <c r="D15" s="189">
        <v>35268.75</v>
      </c>
      <c r="E15" s="189">
        <v>28670.25</v>
      </c>
      <c r="F15" s="190">
        <v>-18.709197235513031</v>
      </c>
    </row>
    <row r="16" spans="1:14" ht="15.6" customHeight="1">
      <c r="A16" s="188" t="s">
        <v>144</v>
      </c>
      <c r="B16" s="189">
        <v>2203</v>
      </c>
      <c r="C16" s="189">
        <v>3111</v>
      </c>
      <c r="D16" s="189">
        <v>2203</v>
      </c>
      <c r="E16" s="189">
        <v>3111</v>
      </c>
      <c r="F16" s="190">
        <v>41.216522923286419</v>
      </c>
      <c r="G16" s="1"/>
    </row>
    <row r="17" spans="1:7" ht="15.6" customHeight="1">
      <c r="A17" s="188" t="s">
        <v>150</v>
      </c>
      <c r="B17" s="189">
        <v>4408.75</v>
      </c>
      <c r="C17" s="189">
        <v>7093</v>
      </c>
      <c r="D17" s="189">
        <v>4408.75</v>
      </c>
      <c r="E17" s="189">
        <v>7093</v>
      </c>
      <c r="F17" s="190">
        <v>60.884604479727813</v>
      </c>
      <c r="G17" s="2"/>
    </row>
    <row r="18" spans="1:7" ht="15.6" customHeight="1">
      <c r="A18" s="188" t="s">
        <v>147</v>
      </c>
      <c r="B18" s="189">
        <v>18</v>
      </c>
      <c r="C18" s="189">
        <v>16</v>
      </c>
      <c r="D18" s="189">
        <v>18</v>
      </c>
      <c r="E18" s="189">
        <v>16</v>
      </c>
      <c r="F18" s="190">
        <v>-11.111111111111111</v>
      </c>
    </row>
    <row r="19" spans="1:7" ht="15.6" customHeight="1">
      <c r="A19" s="188" t="s">
        <v>143</v>
      </c>
      <c r="B19" s="189">
        <v>848.75</v>
      </c>
      <c r="C19" s="189">
        <v>616</v>
      </c>
      <c r="D19" s="189">
        <v>848.75</v>
      </c>
      <c r="E19" s="189">
        <v>616</v>
      </c>
      <c r="F19" s="190">
        <v>-27.42268041237114</v>
      </c>
    </row>
    <row r="20" spans="1:7" ht="15.6" customHeight="1">
      <c r="A20" s="188" t="s">
        <v>142</v>
      </c>
      <c r="B20" s="189">
        <v>4726</v>
      </c>
      <c r="C20" s="189">
        <v>4292</v>
      </c>
      <c r="D20" s="189">
        <v>4726</v>
      </c>
      <c r="E20" s="189">
        <v>4292</v>
      </c>
      <c r="F20" s="190">
        <v>-9.1832416419805298</v>
      </c>
    </row>
    <row r="21" spans="1:7" ht="15.6" customHeight="1">
      <c r="A21" s="188" t="s">
        <v>149</v>
      </c>
      <c r="B21" s="189">
        <v>851</v>
      </c>
      <c r="C21" s="189">
        <v>855</v>
      </c>
      <c r="D21" s="189">
        <v>851</v>
      </c>
      <c r="E21" s="189">
        <v>855</v>
      </c>
      <c r="F21" s="190">
        <v>0.47003525264395313</v>
      </c>
    </row>
    <row r="22" spans="1:7" ht="15.6" customHeight="1">
      <c r="A22" s="188" t="s">
        <v>146</v>
      </c>
      <c r="B22" s="189">
        <v>6330</v>
      </c>
      <c r="C22" s="189">
        <v>6181</v>
      </c>
      <c r="D22" s="189">
        <v>6330</v>
      </c>
      <c r="E22" s="189">
        <v>6181</v>
      </c>
      <c r="F22" s="190">
        <v>-2.3538704581358592</v>
      </c>
    </row>
    <row r="23" spans="1:7" ht="15.6" customHeight="1">
      <c r="A23" s="188" t="s">
        <v>165</v>
      </c>
      <c r="B23" s="189">
        <v>1142</v>
      </c>
      <c r="C23" s="189">
        <v>1517</v>
      </c>
      <c r="D23" s="189">
        <v>1142</v>
      </c>
      <c r="E23" s="189">
        <v>1517</v>
      </c>
      <c r="F23" s="190">
        <v>32.837127845884417</v>
      </c>
    </row>
    <row r="24" spans="1:7" ht="15.6" customHeight="1">
      <c r="A24" s="188" t="s">
        <v>141</v>
      </c>
      <c r="B24" s="189">
        <v>3036.75</v>
      </c>
      <c r="C24" s="189">
        <v>2672.75</v>
      </c>
      <c r="D24" s="189">
        <v>3036.75</v>
      </c>
      <c r="E24" s="189">
        <v>2672.75</v>
      </c>
      <c r="F24" s="190">
        <v>-11.98649872396477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27.5</v>
      </c>
      <c r="C26" s="189">
        <v>4</v>
      </c>
      <c r="D26" s="189">
        <v>27.5</v>
      </c>
      <c r="E26" s="189">
        <v>4</v>
      </c>
      <c r="F26" s="190">
        <v>-85.454545454545453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3886</v>
      </c>
      <c r="C28" s="189">
        <v>5088</v>
      </c>
      <c r="D28" s="189">
        <v>3886</v>
      </c>
      <c r="E28" s="189">
        <v>5088</v>
      </c>
      <c r="F28" s="190">
        <v>30.931549150797739</v>
      </c>
    </row>
    <row r="29" spans="1:7" ht="15.6" customHeight="1">
      <c r="A29" s="188" t="s">
        <v>178</v>
      </c>
      <c r="B29" s="189">
        <v>5918.5</v>
      </c>
      <c r="C29" s="189">
        <v>7630.75</v>
      </c>
      <c r="D29" s="189">
        <v>5918.5</v>
      </c>
      <c r="E29" s="189">
        <v>7630.75</v>
      </c>
      <c r="F29" s="190">
        <v>28.930472248035819</v>
      </c>
    </row>
    <row r="30" spans="1:7" ht="15.6" customHeight="1">
      <c r="A30" s="188" t="s">
        <v>179</v>
      </c>
      <c r="B30" s="189">
        <v>61</v>
      </c>
      <c r="C30" s="189">
        <v>158</v>
      </c>
      <c r="D30" s="189">
        <v>61</v>
      </c>
      <c r="E30" s="189">
        <v>158</v>
      </c>
      <c r="F30" s="190">
        <v>159.0163934426229</v>
      </c>
    </row>
    <row r="31" spans="1:7" ht="15.6" customHeight="1">
      <c r="A31" s="188" t="s">
        <v>180</v>
      </c>
      <c r="B31" s="189">
        <v>1068</v>
      </c>
      <c r="C31" s="189">
        <v>835</v>
      </c>
      <c r="D31" s="189">
        <v>1068</v>
      </c>
      <c r="E31" s="189">
        <v>835</v>
      </c>
      <c r="F31" s="190">
        <v>-21.81647940074906</v>
      </c>
    </row>
    <row r="32" spans="1:7" ht="15.6" customHeight="1">
      <c r="A32" s="188" t="s">
        <v>181</v>
      </c>
      <c r="B32" s="189">
        <v>160632</v>
      </c>
      <c r="C32" s="189">
        <v>211540</v>
      </c>
      <c r="D32" s="189">
        <v>160632</v>
      </c>
      <c r="E32" s="189">
        <v>211540</v>
      </c>
      <c r="F32" s="190">
        <v>31.69231535435031</v>
      </c>
    </row>
    <row r="33" spans="1:6" ht="15.6" customHeight="1">
      <c r="A33" s="188" t="s">
        <v>182</v>
      </c>
      <c r="B33" s="189">
        <v>14917</v>
      </c>
      <c r="C33" s="189">
        <v>15960</v>
      </c>
      <c r="D33" s="189">
        <v>14917</v>
      </c>
      <c r="E33" s="189">
        <v>15960</v>
      </c>
      <c r="F33" s="190">
        <v>6.9920225246363268</v>
      </c>
    </row>
    <row r="34" spans="1:6" ht="15.6" customHeight="1">
      <c r="A34" s="188" t="s">
        <v>183</v>
      </c>
      <c r="B34" s="189">
        <v>396.5</v>
      </c>
      <c r="C34" s="189">
        <v>351.25</v>
      </c>
      <c r="D34" s="189">
        <v>396.5</v>
      </c>
      <c r="E34" s="189">
        <v>351.25</v>
      </c>
      <c r="F34" s="190">
        <v>-11.41235813366961</v>
      </c>
    </row>
    <row r="35" spans="1:6" ht="15.6" customHeight="1">
      <c r="A35" s="156" t="s">
        <v>153</v>
      </c>
      <c r="B35" s="76">
        <f>SUM(B7:B34)</f>
        <v>444543.75</v>
      </c>
      <c r="C35" s="77">
        <f>SUM(C7:C34)</f>
        <v>505765.25</v>
      </c>
      <c r="D35" s="178">
        <f>SUM(D7:D34)</f>
        <v>444543.75</v>
      </c>
      <c r="E35" s="178">
        <f>SUM(E7:E34)</f>
        <v>505765.25</v>
      </c>
      <c r="F35" s="140">
        <f>E35*100/D35-100</f>
        <v>13.771760372291823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1BB42-5152-4DA4-A558-AA0DB7A75884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82</v>
      </c>
      <c r="C7" s="189">
        <v>81</v>
      </c>
      <c r="D7" s="189">
        <v>82</v>
      </c>
      <c r="E7" s="189">
        <v>81</v>
      </c>
      <c r="F7" s="190">
        <v>-1.219512195121951</v>
      </c>
      <c r="G7" s="37"/>
    </row>
    <row r="8" spans="1:14" ht="15.6" customHeight="1">
      <c r="A8" s="188" t="s">
        <v>11</v>
      </c>
      <c r="B8" s="189">
        <v>54</v>
      </c>
      <c r="C8" s="189">
        <v>64</v>
      </c>
      <c r="D8" s="189">
        <v>54</v>
      </c>
      <c r="E8" s="189">
        <v>64</v>
      </c>
      <c r="F8" s="190">
        <v>18.518518518518519</v>
      </c>
      <c r="G8" s="6"/>
    </row>
    <row r="9" spans="1:14" ht="15.6" customHeight="1">
      <c r="A9" s="188" t="s">
        <v>8</v>
      </c>
      <c r="B9" s="189">
        <v>134</v>
      </c>
      <c r="C9" s="189">
        <v>110</v>
      </c>
      <c r="D9" s="189">
        <v>134</v>
      </c>
      <c r="E9" s="189">
        <v>110</v>
      </c>
      <c r="F9" s="190">
        <v>-17.910447761194039</v>
      </c>
      <c r="G9" s="6"/>
    </row>
    <row r="10" spans="1:14" ht="15.6" customHeight="1">
      <c r="A10" s="188" t="s">
        <v>10</v>
      </c>
      <c r="B10" s="189">
        <v>56</v>
      </c>
      <c r="C10" s="189">
        <v>59</v>
      </c>
      <c r="D10" s="189">
        <v>56</v>
      </c>
      <c r="E10" s="189">
        <v>59</v>
      </c>
      <c r="F10" s="190">
        <v>5.3571428571428612</v>
      </c>
    </row>
    <row r="11" spans="1:14" ht="15.6" customHeight="1">
      <c r="A11" s="188" t="s">
        <v>9</v>
      </c>
      <c r="B11" s="189">
        <v>2527</v>
      </c>
      <c r="C11" s="189">
        <v>2467</v>
      </c>
      <c r="D11" s="189">
        <v>2527</v>
      </c>
      <c r="E11" s="189">
        <v>2467</v>
      </c>
      <c r="F11" s="190">
        <v>-2.3743569449940618</v>
      </c>
    </row>
    <row r="12" spans="1:14" ht="15.6" customHeight="1">
      <c r="A12" s="188" t="s">
        <v>6</v>
      </c>
      <c r="B12" s="189">
        <v>134</v>
      </c>
      <c r="C12" s="189">
        <v>142</v>
      </c>
      <c r="D12" s="189">
        <v>134</v>
      </c>
      <c r="E12" s="189">
        <v>142</v>
      </c>
      <c r="F12" s="190">
        <v>5.9701492537313499</v>
      </c>
    </row>
    <row r="13" spans="1:14" ht="15.6" customHeight="1">
      <c r="A13" s="188" t="s">
        <v>175</v>
      </c>
      <c r="B13" s="189">
        <v>3068</v>
      </c>
      <c r="C13" s="189">
        <v>2982</v>
      </c>
      <c r="D13" s="189">
        <v>3068</v>
      </c>
      <c r="E13" s="189">
        <v>2982</v>
      </c>
      <c r="F13" s="190">
        <v>-2.8031290743155211</v>
      </c>
    </row>
    <row r="14" spans="1:14" ht="15.6" customHeight="1">
      <c r="A14" s="188" t="s">
        <v>148</v>
      </c>
      <c r="B14" s="189">
        <v>642</v>
      </c>
      <c r="C14" s="189">
        <v>553</v>
      </c>
      <c r="D14" s="189">
        <v>642</v>
      </c>
      <c r="E14" s="189">
        <v>553</v>
      </c>
      <c r="F14" s="190">
        <v>-13.86292834890966</v>
      </c>
    </row>
    <row r="15" spans="1:14" ht="15.6" customHeight="1">
      <c r="A15" s="188" t="s">
        <v>145</v>
      </c>
      <c r="B15" s="189">
        <v>197</v>
      </c>
      <c r="C15" s="189">
        <v>189</v>
      </c>
      <c r="D15" s="189">
        <v>197</v>
      </c>
      <c r="E15" s="189">
        <v>189</v>
      </c>
      <c r="F15" s="190">
        <v>-4.0609137055837579</v>
      </c>
    </row>
    <row r="16" spans="1:14" ht="15.6" customHeight="1">
      <c r="A16" s="188" t="s">
        <v>144</v>
      </c>
      <c r="B16" s="189">
        <v>158</v>
      </c>
      <c r="C16" s="189">
        <v>168</v>
      </c>
      <c r="D16" s="189">
        <v>158</v>
      </c>
      <c r="E16" s="189">
        <v>168</v>
      </c>
      <c r="F16" s="190">
        <v>6.329113924050632</v>
      </c>
      <c r="G16" s="1"/>
    </row>
    <row r="17" spans="1:7" ht="15.6" customHeight="1">
      <c r="A17" s="188" t="s">
        <v>150</v>
      </c>
      <c r="B17" s="189">
        <v>95</v>
      </c>
      <c r="C17" s="189">
        <v>100</v>
      </c>
      <c r="D17" s="189">
        <v>95</v>
      </c>
      <c r="E17" s="189">
        <v>100</v>
      </c>
      <c r="F17" s="190">
        <v>5.2631578947368354</v>
      </c>
      <c r="G17" s="2"/>
    </row>
    <row r="18" spans="1:7" ht="15.6" customHeight="1">
      <c r="A18" s="188" t="s">
        <v>147</v>
      </c>
      <c r="B18" s="189">
        <v>861</v>
      </c>
      <c r="C18" s="189">
        <v>870</v>
      </c>
      <c r="D18" s="189">
        <v>861</v>
      </c>
      <c r="E18" s="189">
        <v>870</v>
      </c>
      <c r="F18" s="190">
        <v>1.0452961672473859</v>
      </c>
    </row>
    <row r="19" spans="1:7" ht="15.6" customHeight="1">
      <c r="A19" s="188" t="s">
        <v>143</v>
      </c>
      <c r="B19" s="189">
        <v>55</v>
      </c>
      <c r="C19" s="189">
        <v>54</v>
      </c>
      <c r="D19" s="189">
        <v>55</v>
      </c>
      <c r="E19" s="189">
        <v>54</v>
      </c>
      <c r="F19" s="190">
        <v>-1.818181818181813</v>
      </c>
    </row>
    <row r="20" spans="1:7" ht="15.6" customHeight="1">
      <c r="A20" s="188" t="s">
        <v>142</v>
      </c>
      <c r="B20" s="189">
        <v>91</v>
      </c>
      <c r="C20" s="189">
        <v>86</v>
      </c>
      <c r="D20" s="189">
        <v>91</v>
      </c>
      <c r="E20" s="189">
        <v>86</v>
      </c>
      <c r="F20" s="190">
        <v>-5.4945054945054892</v>
      </c>
    </row>
    <row r="21" spans="1:7" ht="15.6" customHeight="1">
      <c r="A21" s="188" t="s">
        <v>149</v>
      </c>
      <c r="B21" s="189">
        <v>205</v>
      </c>
      <c r="C21" s="189">
        <v>167</v>
      </c>
      <c r="D21" s="189">
        <v>205</v>
      </c>
      <c r="E21" s="189">
        <v>167</v>
      </c>
      <c r="F21" s="190">
        <v>-18.53658536585365</v>
      </c>
    </row>
    <row r="22" spans="1:7" ht="15.6" customHeight="1">
      <c r="A22" s="188" t="s">
        <v>146</v>
      </c>
      <c r="B22" s="189">
        <v>1137</v>
      </c>
      <c r="C22" s="189">
        <v>1260</v>
      </c>
      <c r="D22" s="189">
        <v>1137</v>
      </c>
      <c r="E22" s="189">
        <v>1260</v>
      </c>
      <c r="F22" s="190">
        <v>10.817941952506599</v>
      </c>
    </row>
    <row r="23" spans="1:7" ht="15.6" customHeight="1">
      <c r="A23" s="188" t="s">
        <v>165</v>
      </c>
      <c r="B23" s="189">
        <v>129</v>
      </c>
      <c r="C23" s="189">
        <v>94</v>
      </c>
      <c r="D23" s="189">
        <v>129</v>
      </c>
      <c r="E23" s="189">
        <v>94</v>
      </c>
      <c r="F23" s="190">
        <v>-27.131782945736429</v>
      </c>
    </row>
    <row r="24" spans="1:7" ht="15.6" customHeight="1">
      <c r="A24" s="188" t="s">
        <v>141</v>
      </c>
      <c r="B24" s="189">
        <v>40</v>
      </c>
      <c r="C24" s="189">
        <v>37</v>
      </c>
      <c r="D24" s="189">
        <v>40</v>
      </c>
      <c r="E24" s="189">
        <v>37</v>
      </c>
      <c r="F24" s="190">
        <v>-7.5</v>
      </c>
    </row>
    <row r="25" spans="1:7" ht="15.6" customHeight="1">
      <c r="A25" s="188" t="s">
        <v>140</v>
      </c>
      <c r="B25" s="189">
        <v>97</v>
      </c>
      <c r="C25" s="189">
        <v>69</v>
      </c>
      <c r="D25" s="189">
        <v>97</v>
      </c>
      <c r="E25" s="189">
        <v>69</v>
      </c>
      <c r="F25" s="190">
        <v>-28.865979381443299</v>
      </c>
    </row>
    <row r="26" spans="1:7" ht="15.6" customHeight="1">
      <c r="A26" s="188" t="s">
        <v>152</v>
      </c>
      <c r="B26" s="189">
        <v>79</v>
      </c>
      <c r="C26" s="189">
        <v>72</v>
      </c>
      <c r="D26" s="189">
        <v>79</v>
      </c>
      <c r="E26" s="189">
        <v>72</v>
      </c>
      <c r="F26" s="190">
        <v>-8.8607594936708836</v>
      </c>
    </row>
    <row r="27" spans="1:7" ht="15.6" customHeight="1">
      <c r="A27" s="188" t="s">
        <v>173</v>
      </c>
      <c r="B27" s="189">
        <v>68</v>
      </c>
      <c r="C27" s="189">
        <v>51</v>
      </c>
      <c r="D27" s="189">
        <v>68</v>
      </c>
      <c r="E27" s="189">
        <v>51</v>
      </c>
      <c r="F27" s="190">
        <v>-25</v>
      </c>
    </row>
    <row r="28" spans="1:7" ht="15.6" customHeight="1">
      <c r="A28" s="188" t="s">
        <v>177</v>
      </c>
      <c r="B28" s="189">
        <v>1406</v>
      </c>
      <c r="C28" s="189">
        <v>1503</v>
      </c>
      <c r="D28" s="189">
        <v>1406</v>
      </c>
      <c r="E28" s="189">
        <v>1503</v>
      </c>
      <c r="F28" s="190">
        <v>6.899004267425326</v>
      </c>
    </row>
    <row r="29" spans="1:7" ht="15.6" customHeight="1">
      <c r="A29" s="188" t="s">
        <v>178</v>
      </c>
      <c r="B29" s="189">
        <v>122</v>
      </c>
      <c r="C29" s="189">
        <v>103</v>
      </c>
      <c r="D29" s="189">
        <v>122</v>
      </c>
      <c r="E29" s="189">
        <v>103</v>
      </c>
      <c r="F29" s="190">
        <v>-15.57377049180327</v>
      </c>
    </row>
    <row r="30" spans="1:7" ht="15.6" customHeight="1">
      <c r="A30" s="188" t="s">
        <v>179</v>
      </c>
      <c r="B30" s="189">
        <v>76</v>
      </c>
      <c r="C30" s="189">
        <v>56</v>
      </c>
      <c r="D30" s="189">
        <v>76</v>
      </c>
      <c r="E30" s="189">
        <v>56</v>
      </c>
      <c r="F30" s="190">
        <v>-26.315789473684209</v>
      </c>
    </row>
    <row r="31" spans="1:7" ht="15.6" customHeight="1">
      <c r="A31" s="188" t="s">
        <v>180</v>
      </c>
      <c r="B31" s="189">
        <v>202</v>
      </c>
      <c r="C31" s="189">
        <v>175</v>
      </c>
      <c r="D31" s="189">
        <v>202</v>
      </c>
      <c r="E31" s="189">
        <v>175</v>
      </c>
      <c r="F31" s="190">
        <v>-13.366336633663369</v>
      </c>
    </row>
    <row r="32" spans="1:7" ht="15.6" customHeight="1">
      <c r="A32" s="188" t="s">
        <v>181</v>
      </c>
      <c r="B32" s="189">
        <v>618</v>
      </c>
      <c r="C32" s="189">
        <v>578</v>
      </c>
      <c r="D32" s="189">
        <v>618</v>
      </c>
      <c r="E32" s="189">
        <v>578</v>
      </c>
      <c r="F32" s="190">
        <v>-6.4724919093851128</v>
      </c>
    </row>
    <row r="33" spans="1:6" ht="15.6" customHeight="1">
      <c r="A33" s="188" t="s">
        <v>182</v>
      </c>
      <c r="B33" s="189">
        <v>156</v>
      </c>
      <c r="C33" s="189">
        <v>124</v>
      </c>
      <c r="D33" s="189">
        <v>156</v>
      </c>
      <c r="E33" s="189">
        <v>124</v>
      </c>
      <c r="F33" s="190">
        <v>-20.512820512820511</v>
      </c>
    </row>
    <row r="34" spans="1:6" ht="15.6" customHeight="1">
      <c r="A34" s="188" t="s">
        <v>183</v>
      </c>
      <c r="B34" s="189">
        <v>31</v>
      </c>
      <c r="C34" s="189">
        <v>27</v>
      </c>
      <c r="D34" s="189">
        <v>31</v>
      </c>
      <c r="E34" s="189">
        <v>27</v>
      </c>
      <c r="F34" s="190">
        <v>-12.903225806451619</v>
      </c>
    </row>
    <row r="35" spans="1:6" ht="15.6" customHeight="1">
      <c r="A35" s="156" t="s">
        <v>153</v>
      </c>
      <c r="B35" s="76">
        <f>SUM(B7:B34)</f>
        <v>12520</v>
      </c>
      <c r="C35" s="77">
        <f>SUM(C7:C34)</f>
        <v>12241</v>
      </c>
      <c r="D35" s="178">
        <f>SUM(D7:D34)</f>
        <v>12520</v>
      </c>
      <c r="E35" s="78">
        <f>SUM(E7:E34)</f>
        <v>12241</v>
      </c>
      <c r="F35" s="140">
        <f>E35*100/D35-100</f>
        <v>-2.2284345047923324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EB098-A8C3-4695-91B8-4A77FC49F7A1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1556733</v>
      </c>
      <c r="C7" s="189">
        <v>1209361</v>
      </c>
      <c r="D7" s="189">
        <v>1556733</v>
      </c>
      <c r="E7" s="189">
        <v>1209361</v>
      </c>
      <c r="F7" s="190">
        <v>-22.31416691237354</v>
      </c>
      <c r="G7" s="37"/>
    </row>
    <row r="8" spans="1:14" ht="15.6" customHeight="1">
      <c r="A8" s="188" t="s">
        <v>11</v>
      </c>
      <c r="B8" s="189">
        <v>548180</v>
      </c>
      <c r="C8" s="189">
        <v>702046</v>
      </c>
      <c r="D8" s="189">
        <v>548180</v>
      </c>
      <c r="E8" s="189">
        <v>702046</v>
      </c>
      <c r="F8" s="190">
        <v>28.068517640191171</v>
      </c>
      <c r="G8" s="6"/>
    </row>
    <row r="9" spans="1:14" ht="15.6" customHeight="1">
      <c r="A9" s="188" t="s">
        <v>8</v>
      </c>
      <c r="B9" s="189">
        <v>2131887</v>
      </c>
      <c r="C9" s="189">
        <v>2016323</v>
      </c>
      <c r="D9" s="189">
        <v>2131887</v>
      </c>
      <c r="E9" s="189">
        <v>2016323</v>
      </c>
      <c r="F9" s="190">
        <v>-5.4207375906884323</v>
      </c>
      <c r="G9" s="6"/>
    </row>
    <row r="10" spans="1:14" ht="15.6" customHeight="1">
      <c r="A10" s="188" t="s">
        <v>10</v>
      </c>
      <c r="B10" s="189">
        <v>402073</v>
      </c>
      <c r="C10" s="189">
        <v>469747</v>
      </c>
      <c r="D10" s="189">
        <v>402073</v>
      </c>
      <c r="E10" s="189">
        <v>469747</v>
      </c>
      <c r="F10" s="190">
        <v>16.83127193320615</v>
      </c>
    </row>
    <row r="11" spans="1:14" ht="15.6" customHeight="1">
      <c r="A11" s="188" t="s">
        <v>9</v>
      </c>
      <c r="B11" s="189">
        <v>48357023</v>
      </c>
      <c r="C11" s="189">
        <v>43900764</v>
      </c>
      <c r="D11" s="189">
        <v>48357023</v>
      </c>
      <c r="E11" s="189">
        <v>43900764</v>
      </c>
      <c r="F11" s="190">
        <v>-9.2153294879215366</v>
      </c>
    </row>
    <row r="12" spans="1:14" ht="15.6" customHeight="1">
      <c r="A12" s="188" t="s">
        <v>6</v>
      </c>
      <c r="B12" s="189">
        <v>2451398</v>
      </c>
      <c r="C12" s="189">
        <v>1878265</v>
      </c>
      <c r="D12" s="189">
        <v>2451398</v>
      </c>
      <c r="E12" s="189">
        <v>1878265</v>
      </c>
      <c r="F12" s="190">
        <v>-23.37984284885604</v>
      </c>
    </row>
    <row r="13" spans="1:14" ht="15.6" customHeight="1">
      <c r="A13" s="188" t="s">
        <v>175</v>
      </c>
      <c r="B13" s="189">
        <v>17175681</v>
      </c>
      <c r="C13" s="189">
        <v>16795202</v>
      </c>
      <c r="D13" s="189">
        <v>17175681</v>
      </c>
      <c r="E13" s="189">
        <v>16795202</v>
      </c>
      <c r="F13" s="190">
        <v>-2.2152192975638059</v>
      </c>
    </row>
    <row r="14" spans="1:14" ht="15.6" customHeight="1">
      <c r="A14" s="188" t="s">
        <v>148</v>
      </c>
      <c r="B14" s="189">
        <v>25184951</v>
      </c>
      <c r="C14" s="189">
        <v>22236443</v>
      </c>
      <c r="D14" s="189">
        <v>25184951</v>
      </c>
      <c r="E14" s="189">
        <v>22236443</v>
      </c>
      <c r="F14" s="190">
        <v>-11.70742003826015</v>
      </c>
    </row>
    <row r="15" spans="1:14" ht="15.6" customHeight="1">
      <c r="A15" s="188" t="s">
        <v>145</v>
      </c>
      <c r="B15" s="189">
        <v>4149021</v>
      </c>
      <c r="C15" s="189">
        <v>3527561</v>
      </c>
      <c r="D15" s="189">
        <v>4149021</v>
      </c>
      <c r="E15" s="189">
        <v>3527561</v>
      </c>
      <c r="F15" s="190">
        <v>-14.97847323501135</v>
      </c>
    </row>
    <row r="16" spans="1:14" ht="15.6" customHeight="1">
      <c r="A16" s="188" t="s">
        <v>144</v>
      </c>
      <c r="B16" s="189">
        <v>2986584</v>
      </c>
      <c r="C16" s="189">
        <v>3916813</v>
      </c>
      <c r="D16" s="189">
        <v>2986584</v>
      </c>
      <c r="E16" s="189">
        <v>3916813</v>
      </c>
      <c r="F16" s="190">
        <v>31.146922370172749</v>
      </c>
      <c r="G16" s="1"/>
    </row>
    <row r="17" spans="1:7" ht="15.6" customHeight="1">
      <c r="A17" s="188" t="s">
        <v>150</v>
      </c>
      <c r="B17" s="189">
        <v>1245576</v>
      </c>
      <c r="C17" s="189">
        <v>1633351</v>
      </c>
      <c r="D17" s="189">
        <v>1245576</v>
      </c>
      <c r="E17" s="189">
        <v>1633351</v>
      </c>
      <c r="F17" s="190">
        <v>31.132183022151999</v>
      </c>
      <c r="G17" s="2"/>
    </row>
    <row r="18" spans="1:7" ht="15.6" customHeight="1">
      <c r="A18" s="188" t="s">
        <v>147</v>
      </c>
      <c r="B18" s="189">
        <v>6046805</v>
      </c>
      <c r="C18" s="189">
        <v>6302361</v>
      </c>
      <c r="D18" s="189">
        <v>6046805</v>
      </c>
      <c r="E18" s="189">
        <v>6302361</v>
      </c>
      <c r="F18" s="190">
        <v>4.226298020194136</v>
      </c>
    </row>
    <row r="19" spans="1:7" ht="15.6" customHeight="1">
      <c r="A19" s="188" t="s">
        <v>143</v>
      </c>
      <c r="B19" s="189">
        <v>768909</v>
      </c>
      <c r="C19" s="189">
        <v>678852</v>
      </c>
      <c r="D19" s="189">
        <v>768909</v>
      </c>
      <c r="E19" s="189">
        <v>678852</v>
      </c>
      <c r="F19" s="190">
        <v>-11.712309258963019</v>
      </c>
    </row>
    <row r="20" spans="1:7" ht="15.6" customHeight="1">
      <c r="A20" s="188" t="s">
        <v>142</v>
      </c>
      <c r="B20" s="189">
        <v>1579504</v>
      </c>
      <c r="C20" s="189">
        <v>1397922</v>
      </c>
      <c r="D20" s="189">
        <v>1579504</v>
      </c>
      <c r="E20" s="189">
        <v>1397922</v>
      </c>
      <c r="F20" s="190">
        <v>-11.49614056058104</v>
      </c>
    </row>
    <row r="21" spans="1:7" ht="15.6" customHeight="1">
      <c r="A21" s="188" t="s">
        <v>149</v>
      </c>
      <c r="B21" s="189">
        <v>3970229</v>
      </c>
      <c r="C21" s="189">
        <v>3120910</v>
      </c>
      <c r="D21" s="189">
        <v>3970229</v>
      </c>
      <c r="E21" s="189">
        <v>3120910</v>
      </c>
      <c r="F21" s="190">
        <v>-21.39219173503594</v>
      </c>
    </row>
    <row r="22" spans="1:7" ht="15.6" customHeight="1">
      <c r="A22" s="188" t="s">
        <v>146</v>
      </c>
      <c r="B22" s="189">
        <v>27981177</v>
      </c>
      <c r="C22" s="189">
        <v>32113990</v>
      </c>
      <c r="D22" s="189">
        <v>27981177</v>
      </c>
      <c r="E22" s="189">
        <v>32113990</v>
      </c>
      <c r="F22" s="190">
        <v>14.769975544631309</v>
      </c>
    </row>
    <row r="23" spans="1:7" ht="15.6" customHeight="1">
      <c r="A23" s="188" t="s">
        <v>165</v>
      </c>
      <c r="B23" s="189">
        <v>3506895</v>
      </c>
      <c r="C23" s="189">
        <v>4116828</v>
      </c>
      <c r="D23" s="189">
        <v>3506895</v>
      </c>
      <c r="E23" s="189">
        <v>4116828</v>
      </c>
      <c r="F23" s="190">
        <v>17.392394126428069</v>
      </c>
    </row>
    <row r="24" spans="1:7" ht="15.6" customHeight="1">
      <c r="A24" s="188" t="s">
        <v>141</v>
      </c>
      <c r="B24" s="189">
        <v>341682</v>
      </c>
      <c r="C24" s="189">
        <v>279259</v>
      </c>
      <c r="D24" s="189">
        <v>341682</v>
      </c>
      <c r="E24" s="189">
        <v>279259</v>
      </c>
      <c r="F24" s="190">
        <v>-18.269326449739818</v>
      </c>
    </row>
    <row r="25" spans="1:7" ht="15.6" customHeight="1">
      <c r="A25" s="188" t="s">
        <v>140</v>
      </c>
      <c r="B25" s="189">
        <v>2791936</v>
      </c>
      <c r="C25" s="189">
        <v>1912089</v>
      </c>
      <c r="D25" s="189">
        <v>2791936</v>
      </c>
      <c r="E25" s="189">
        <v>1912089</v>
      </c>
      <c r="F25" s="190">
        <v>-31.513867080047671</v>
      </c>
    </row>
    <row r="26" spans="1:7" ht="15.6" customHeight="1">
      <c r="A26" s="188" t="s">
        <v>152</v>
      </c>
      <c r="B26" s="189">
        <v>955852</v>
      </c>
      <c r="C26" s="189">
        <v>1113218</v>
      </c>
      <c r="D26" s="189">
        <v>955852</v>
      </c>
      <c r="E26" s="189">
        <v>1113218</v>
      </c>
      <c r="F26" s="190">
        <v>16.463427392525201</v>
      </c>
    </row>
    <row r="27" spans="1:7" ht="15.6" customHeight="1">
      <c r="A27" s="188" t="s">
        <v>173</v>
      </c>
      <c r="B27" s="189">
        <v>525600</v>
      </c>
      <c r="C27" s="189">
        <v>411650</v>
      </c>
      <c r="D27" s="189">
        <v>525600</v>
      </c>
      <c r="E27" s="189">
        <v>411650</v>
      </c>
      <c r="F27" s="190">
        <v>-21.67998477929984</v>
      </c>
    </row>
    <row r="28" spans="1:7" ht="15.6" customHeight="1">
      <c r="A28" s="188" t="s">
        <v>177</v>
      </c>
      <c r="B28" s="189">
        <v>20201954</v>
      </c>
      <c r="C28" s="189">
        <v>21464567</v>
      </c>
      <c r="D28" s="189">
        <v>20201954</v>
      </c>
      <c r="E28" s="189">
        <v>21464567</v>
      </c>
      <c r="F28" s="190">
        <v>6.2499548311019879</v>
      </c>
    </row>
    <row r="29" spans="1:7" ht="15.6" customHeight="1">
      <c r="A29" s="188" t="s">
        <v>178</v>
      </c>
      <c r="B29" s="189">
        <v>2350908</v>
      </c>
      <c r="C29" s="189">
        <v>1617738</v>
      </c>
      <c r="D29" s="189">
        <v>2350908</v>
      </c>
      <c r="E29" s="189">
        <v>1617738</v>
      </c>
      <c r="F29" s="190">
        <v>-31.186673404488811</v>
      </c>
    </row>
    <row r="30" spans="1:7" ht="15.6" customHeight="1">
      <c r="A30" s="188" t="s">
        <v>179</v>
      </c>
      <c r="B30" s="189">
        <v>457634</v>
      </c>
      <c r="C30" s="189">
        <v>419906</v>
      </c>
      <c r="D30" s="189">
        <v>457634</v>
      </c>
      <c r="E30" s="189">
        <v>419906</v>
      </c>
      <c r="F30" s="190">
        <v>-8.244142699187563</v>
      </c>
    </row>
    <row r="31" spans="1:7" ht="15.6" customHeight="1">
      <c r="A31" s="188" t="s">
        <v>180</v>
      </c>
      <c r="B31" s="189">
        <v>4006881</v>
      </c>
      <c r="C31" s="189">
        <v>3355802</v>
      </c>
      <c r="D31" s="189">
        <v>4006881</v>
      </c>
      <c r="E31" s="189">
        <v>3355802</v>
      </c>
      <c r="F31" s="190">
        <v>-16.249022618839941</v>
      </c>
    </row>
    <row r="32" spans="1:7" ht="15.6" customHeight="1">
      <c r="A32" s="188" t="s">
        <v>181</v>
      </c>
      <c r="B32" s="189">
        <v>22955435</v>
      </c>
      <c r="C32" s="189">
        <v>22116565</v>
      </c>
      <c r="D32" s="189">
        <v>22955435</v>
      </c>
      <c r="E32" s="189">
        <v>22116565</v>
      </c>
      <c r="F32" s="190">
        <v>-3.6543415535362271</v>
      </c>
    </row>
    <row r="33" spans="1:6" ht="15.6" customHeight="1">
      <c r="A33" s="188" t="s">
        <v>182</v>
      </c>
      <c r="B33" s="189">
        <v>3328548</v>
      </c>
      <c r="C33" s="189">
        <v>2990120</v>
      </c>
      <c r="D33" s="189">
        <v>3328548</v>
      </c>
      <c r="E33" s="189">
        <v>2990120</v>
      </c>
      <c r="F33" s="190">
        <v>-10.167436371655141</v>
      </c>
    </row>
    <row r="34" spans="1:6" ht="15.6" customHeight="1">
      <c r="A34" s="188" t="s">
        <v>183</v>
      </c>
      <c r="B34" s="189">
        <v>207165</v>
      </c>
      <c r="C34" s="189">
        <v>161592</v>
      </c>
      <c r="D34" s="189">
        <v>207165</v>
      </c>
      <c r="E34" s="189">
        <v>161592</v>
      </c>
      <c r="F34" s="190">
        <v>-21.99840706683079</v>
      </c>
    </row>
    <row r="35" spans="1:6" ht="15.6" customHeight="1">
      <c r="A35" s="156" t="s">
        <v>153</v>
      </c>
      <c r="B35" s="76">
        <f>SUM(B7:B34)</f>
        <v>208166221</v>
      </c>
      <c r="C35" s="77">
        <f>SUM(C7:C34)</f>
        <v>201859245</v>
      </c>
      <c r="D35" s="178">
        <f>SUM(D7:D34)</f>
        <v>208166221</v>
      </c>
      <c r="E35" s="78">
        <f>SUM(E7:E34)</f>
        <v>201859245</v>
      </c>
      <c r="F35" s="140">
        <f>E35*100/D35-100</f>
        <v>-3.0297787843302331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CD385-E910-4126-9DE2-5064562C1247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</v>
      </c>
      <c r="C7" s="189">
        <v>2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</v>
      </c>
      <c r="C12" s="189">
        <v>9</v>
      </c>
      <c r="D12" s="189">
        <v>12</v>
      </c>
      <c r="E12" s="189">
        <v>9</v>
      </c>
      <c r="F12" s="190">
        <v>-25</v>
      </c>
    </row>
    <row r="13" spans="1:14" ht="15.6" customHeight="1">
      <c r="A13" s="188" t="s">
        <v>175</v>
      </c>
      <c r="B13" s="189">
        <v>15</v>
      </c>
      <c r="C13" s="189">
        <v>15</v>
      </c>
      <c r="D13" s="189">
        <v>15</v>
      </c>
      <c r="E13" s="189">
        <v>15</v>
      </c>
      <c r="F13" s="190">
        <v>0</v>
      </c>
    </row>
    <row r="14" spans="1:14" ht="15.6" customHeight="1">
      <c r="A14" s="188" t="s">
        <v>148</v>
      </c>
      <c r="B14" s="189">
        <v>24</v>
      </c>
      <c r="C14" s="189">
        <v>23</v>
      </c>
      <c r="D14" s="189">
        <v>24</v>
      </c>
      <c r="E14" s="189">
        <v>23</v>
      </c>
      <c r="F14" s="190">
        <v>-4.1666666666666714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6</v>
      </c>
      <c r="D16" s="189">
        <v>0</v>
      </c>
      <c r="E16" s="189">
        <v>6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</v>
      </c>
      <c r="D18" s="189">
        <v>0</v>
      </c>
      <c r="E18" s="189">
        <v>1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82</v>
      </c>
      <c r="C22" s="189">
        <v>110</v>
      </c>
      <c r="D22" s="189">
        <v>82</v>
      </c>
      <c r="E22" s="189">
        <v>110</v>
      </c>
      <c r="F22" s="190">
        <v>34.146341463414643</v>
      </c>
    </row>
    <row r="23" spans="1:7" ht="15.6" customHeight="1">
      <c r="A23" s="188" t="s">
        <v>165</v>
      </c>
      <c r="B23" s="189">
        <v>4</v>
      </c>
      <c r="C23" s="189">
        <v>9</v>
      </c>
      <c r="D23" s="189">
        <v>4</v>
      </c>
      <c r="E23" s="189">
        <v>9</v>
      </c>
      <c r="F23" s="190">
        <v>125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69</v>
      </c>
      <c r="C28" s="189">
        <v>90</v>
      </c>
      <c r="D28" s="189">
        <v>69</v>
      </c>
      <c r="E28" s="189">
        <v>90</v>
      </c>
      <c r="F28" s="190">
        <v>30.434782608695659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1</v>
      </c>
      <c r="C30" s="189">
        <v>1</v>
      </c>
      <c r="D30" s="189">
        <v>1</v>
      </c>
      <c r="E30" s="189">
        <v>1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7</v>
      </c>
      <c r="C32" s="189">
        <v>10</v>
      </c>
      <c r="D32" s="189">
        <v>7</v>
      </c>
      <c r="E32" s="189">
        <v>10</v>
      </c>
      <c r="F32" s="190">
        <v>42.857142857142861</v>
      </c>
    </row>
    <row r="33" spans="1:6" ht="15.6" customHeight="1">
      <c r="A33" s="188" t="s">
        <v>182</v>
      </c>
      <c r="B33" s="189">
        <v>4</v>
      </c>
      <c r="C33" s="189">
        <v>6</v>
      </c>
      <c r="D33" s="189">
        <v>4</v>
      </c>
      <c r="E33" s="189">
        <v>6</v>
      </c>
      <c r="F33" s="190">
        <v>50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223</v>
      </c>
      <c r="C35" s="77">
        <f>SUM(C7:C34)</f>
        <v>282</v>
      </c>
      <c r="D35" s="178">
        <f>SUM(D7:D34)</f>
        <v>223</v>
      </c>
      <c r="E35" s="178">
        <f>SUM(E7:E34)</f>
        <v>282</v>
      </c>
      <c r="F35" s="140">
        <f>E35*100/D35-100</f>
        <v>26.457399103139011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8204C-7BD0-4908-9054-D6AAD989748A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9704</v>
      </c>
      <c r="C7" s="189">
        <v>5677</v>
      </c>
      <c r="D7" s="189">
        <v>9704</v>
      </c>
      <c r="E7" s="189">
        <v>5677</v>
      </c>
      <c r="F7" s="190">
        <v>-41.49835119538335</v>
      </c>
      <c r="G7" s="37"/>
    </row>
    <row r="8" spans="1:14" ht="15.6" customHeight="1">
      <c r="A8" s="188" t="s">
        <v>11</v>
      </c>
      <c r="B8" s="189">
        <v>8151</v>
      </c>
      <c r="C8" s="189">
        <v>10267</v>
      </c>
      <c r="D8" s="189">
        <v>8151</v>
      </c>
      <c r="E8" s="189">
        <v>10267</v>
      </c>
      <c r="F8" s="190">
        <v>25.960004907373332</v>
      </c>
      <c r="G8" s="6"/>
    </row>
    <row r="9" spans="1:14" ht="15.6" customHeight="1">
      <c r="A9" s="188" t="s">
        <v>8</v>
      </c>
      <c r="B9" s="189">
        <v>40825</v>
      </c>
      <c r="C9" s="189">
        <v>40956</v>
      </c>
      <c r="D9" s="189">
        <v>40825</v>
      </c>
      <c r="E9" s="189">
        <v>40956</v>
      </c>
      <c r="F9" s="190">
        <v>0.32088181261481452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362170</v>
      </c>
      <c r="C11" s="189">
        <v>399875</v>
      </c>
      <c r="D11" s="189">
        <v>362170</v>
      </c>
      <c r="E11" s="189">
        <v>399875</v>
      </c>
      <c r="F11" s="190">
        <v>10.41085677996521</v>
      </c>
    </row>
    <row r="12" spans="1:14" ht="15.6" customHeight="1">
      <c r="A12" s="188" t="s">
        <v>6</v>
      </c>
      <c r="B12" s="189">
        <v>33070</v>
      </c>
      <c r="C12" s="189">
        <v>15114</v>
      </c>
      <c r="D12" s="189">
        <v>33070</v>
      </c>
      <c r="E12" s="189">
        <v>15114</v>
      </c>
      <c r="F12" s="190">
        <v>-54.296945872391888</v>
      </c>
    </row>
    <row r="13" spans="1:14" ht="15.6" customHeight="1">
      <c r="A13" s="188" t="s">
        <v>175</v>
      </c>
      <c r="B13" s="189">
        <v>300769</v>
      </c>
      <c r="C13" s="189">
        <v>308099</v>
      </c>
      <c r="D13" s="189">
        <v>300769</v>
      </c>
      <c r="E13" s="189">
        <v>308099</v>
      </c>
      <c r="F13" s="190">
        <v>2.437086268864149</v>
      </c>
    </row>
    <row r="14" spans="1:14" ht="15.6" customHeight="1">
      <c r="A14" s="188" t="s">
        <v>148</v>
      </c>
      <c r="B14" s="189">
        <v>179890</v>
      </c>
      <c r="C14" s="189">
        <v>179492</v>
      </c>
      <c r="D14" s="189">
        <v>179890</v>
      </c>
      <c r="E14" s="189">
        <v>179492</v>
      </c>
      <c r="F14" s="190">
        <v>-0.22124631719384519</v>
      </c>
    </row>
    <row r="15" spans="1:14" ht="15.6" customHeight="1">
      <c r="A15" s="188" t="s">
        <v>145</v>
      </c>
      <c r="B15" s="189">
        <v>13</v>
      </c>
      <c r="C15" s="189">
        <v>4367</v>
      </c>
      <c r="D15" s="189">
        <v>13</v>
      </c>
      <c r="E15" s="189">
        <v>4367</v>
      </c>
      <c r="F15" s="190">
        <v>33492.307692307702</v>
      </c>
    </row>
    <row r="16" spans="1:14" ht="15.6" customHeight="1">
      <c r="A16" s="188" t="s">
        <v>144</v>
      </c>
      <c r="B16" s="189">
        <v>0</v>
      </c>
      <c r="C16" s="189">
        <v>8115</v>
      </c>
      <c r="D16" s="189">
        <v>0</v>
      </c>
      <c r="E16" s="189">
        <v>8115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134674</v>
      </c>
      <c r="C18" s="189">
        <v>147737</v>
      </c>
      <c r="D18" s="189">
        <v>134674</v>
      </c>
      <c r="E18" s="189">
        <v>147737</v>
      </c>
      <c r="F18" s="190">
        <v>9.699719322215131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4194</v>
      </c>
      <c r="C21" s="189">
        <v>2894</v>
      </c>
      <c r="D21" s="189">
        <v>4194</v>
      </c>
      <c r="E21" s="189">
        <v>2894</v>
      </c>
      <c r="F21" s="190">
        <v>-30.996661897949451</v>
      </c>
    </row>
    <row r="22" spans="1:7" ht="15.6" customHeight="1">
      <c r="A22" s="188" t="s">
        <v>146</v>
      </c>
      <c r="B22" s="189">
        <v>343509</v>
      </c>
      <c r="C22" s="189">
        <v>416063</v>
      </c>
      <c r="D22" s="189">
        <v>343509</v>
      </c>
      <c r="E22" s="189">
        <v>416063</v>
      </c>
      <c r="F22" s="190">
        <v>21.121426221729269</v>
      </c>
    </row>
    <row r="23" spans="1:7" ht="15.6" customHeight="1">
      <c r="A23" s="188" t="s">
        <v>165</v>
      </c>
      <c r="B23" s="189">
        <v>35376</v>
      </c>
      <c r="C23" s="189">
        <v>38904</v>
      </c>
      <c r="D23" s="189">
        <v>35376</v>
      </c>
      <c r="E23" s="189">
        <v>38904</v>
      </c>
      <c r="F23" s="190">
        <v>9.9728629579375792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41045</v>
      </c>
      <c r="C25" s="189">
        <v>42318</v>
      </c>
      <c r="D25" s="189">
        <v>41045</v>
      </c>
      <c r="E25" s="189">
        <v>42318</v>
      </c>
      <c r="F25" s="190">
        <v>3.1014739919600491</v>
      </c>
    </row>
    <row r="26" spans="1:7" ht="15.6" customHeight="1">
      <c r="A26" s="188" t="s">
        <v>152</v>
      </c>
      <c r="B26" s="189">
        <v>8773</v>
      </c>
      <c r="C26" s="189">
        <v>7749</v>
      </c>
      <c r="D26" s="189">
        <v>8773</v>
      </c>
      <c r="E26" s="189">
        <v>7749</v>
      </c>
      <c r="F26" s="190">
        <v>-11.67217599452867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578376</v>
      </c>
      <c r="C28" s="189">
        <v>682162</v>
      </c>
      <c r="D28" s="189">
        <v>578376</v>
      </c>
      <c r="E28" s="189">
        <v>682162</v>
      </c>
      <c r="F28" s="190">
        <v>17.94438220119784</v>
      </c>
    </row>
    <row r="29" spans="1:7" ht="15.6" customHeight="1">
      <c r="A29" s="188" t="s">
        <v>178</v>
      </c>
      <c r="B29" s="189">
        <v>11090</v>
      </c>
      <c r="C29" s="189">
        <v>6048</v>
      </c>
      <c r="D29" s="189">
        <v>11090</v>
      </c>
      <c r="E29" s="189">
        <v>6048</v>
      </c>
      <c r="F29" s="190">
        <v>-45.4643823264202</v>
      </c>
    </row>
    <row r="30" spans="1:7" ht="15.6" customHeight="1">
      <c r="A30" s="188" t="s">
        <v>179</v>
      </c>
      <c r="B30" s="189">
        <v>310</v>
      </c>
      <c r="C30" s="189">
        <v>295</v>
      </c>
      <c r="D30" s="189">
        <v>310</v>
      </c>
      <c r="E30" s="189">
        <v>295</v>
      </c>
      <c r="F30" s="190">
        <v>-4.8387096774193594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74212</v>
      </c>
      <c r="C32" s="189">
        <v>69995</v>
      </c>
      <c r="D32" s="189">
        <v>74212</v>
      </c>
      <c r="E32" s="189">
        <v>69995</v>
      </c>
      <c r="F32" s="190">
        <v>-5.6823694281248294</v>
      </c>
    </row>
    <row r="33" spans="1:6" ht="15.6" customHeight="1">
      <c r="A33" s="188" t="s">
        <v>182</v>
      </c>
      <c r="B33" s="189">
        <v>6811</v>
      </c>
      <c r="C33" s="189">
        <v>9809</v>
      </c>
      <c r="D33" s="189">
        <v>6811</v>
      </c>
      <c r="E33" s="189">
        <v>9809</v>
      </c>
      <c r="F33" s="190">
        <v>44.017031272940841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2172962</v>
      </c>
      <c r="C35" s="77">
        <f>SUM(C7:C34)</f>
        <v>2395936</v>
      </c>
      <c r="D35" s="76">
        <f>SUM(D7:D34)</f>
        <v>2172962</v>
      </c>
      <c r="E35" s="78">
        <f>SUM(E7:E34)</f>
        <v>2395936</v>
      </c>
      <c r="F35" s="140">
        <f>E35*100/D35-100</f>
        <v>10.261293110509982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D72BF-994E-48EB-844C-C295BB894133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5990</v>
      </c>
      <c r="C8" s="189">
        <v>10267</v>
      </c>
      <c r="D8" s="189">
        <v>5990</v>
      </c>
      <c r="E8" s="189">
        <v>10267</v>
      </c>
      <c r="F8" s="190">
        <v>71.402337228714515</v>
      </c>
      <c r="G8" s="6"/>
    </row>
    <row r="9" spans="1:14" ht="15.6" customHeight="1">
      <c r="A9" s="188" t="s">
        <v>8</v>
      </c>
      <c r="B9" s="189">
        <v>40825</v>
      </c>
      <c r="C9" s="189">
        <v>40956</v>
      </c>
      <c r="D9" s="189">
        <v>40825</v>
      </c>
      <c r="E9" s="189">
        <v>40956</v>
      </c>
      <c r="F9" s="190">
        <v>0.32088181261481452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362170</v>
      </c>
      <c r="C11" s="189">
        <v>399875</v>
      </c>
      <c r="D11" s="189">
        <v>362170</v>
      </c>
      <c r="E11" s="189">
        <v>399875</v>
      </c>
      <c r="F11" s="190">
        <v>10.41085677996521</v>
      </c>
    </row>
    <row r="12" spans="1:14" ht="15.6" customHeight="1">
      <c r="A12" s="188" t="s">
        <v>6</v>
      </c>
      <c r="B12" s="189">
        <v>1817</v>
      </c>
      <c r="C12" s="189">
        <v>2595</v>
      </c>
      <c r="D12" s="189">
        <v>1817</v>
      </c>
      <c r="E12" s="189">
        <v>2595</v>
      </c>
      <c r="F12" s="190">
        <v>42.817831590533842</v>
      </c>
    </row>
    <row r="13" spans="1:14" ht="15.6" customHeight="1">
      <c r="A13" s="188" t="s">
        <v>175</v>
      </c>
      <c r="B13" s="189">
        <v>244663</v>
      </c>
      <c r="C13" s="189">
        <v>256861</v>
      </c>
      <c r="D13" s="189">
        <v>244663</v>
      </c>
      <c r="E13" s="189">
        <v>256861</v>
      </c>
      <c r="F13" s="190">
        <v>4.9856332996816093</v>
      </c>
    </row>
    <row r="14" spans="1:14" ht="15.6" customHeight="1">
      <c r="A14" s="188" t="s">
        <v>148</v>
      </c>
      <c r="B14" s="189">
        <v>68854</v>
      </c>
      <c r="C14" s="189">
        <v>68438</v>
      </c>
      <c r="D14" s="189">
        <v>68854</v>
      </c>
      <c r="E14" s="189">
        <v>68438</v>
      </c>
      <c r="F14" s="190">
        <v>-0.60417695413484296</v>
      </c>
    </row>
    <row r="15" spans="1:14" ht="15.6" customHeight="1">
      <c r="A15" s="188" t="s">
        <v>145</v>
      </c>
      <c r="B15" s="189">
        <v>13</v>
      </c>
      <c r="C15" s="189">
        <v>4367</v>
      </c>
      <c r="D15" s="189">
        <v>13</v>
      </c>
      <c r="E15" s="189">
        <v>4367</v>
      </c>
      <c r="F15" s="190">
        <v>33492.307692307702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134674</v>
      </c>
      <c r="C18" s="189">
        <v>146889</v>
      </c>
      <c r="D18" s="189">
        <v>134674</v>
      </c>
      <c r="E18" s="189">
        <v>146889</v>
      </c>
      <c r="F18" s="190">
        <v>9.0700506408066843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4194</v>
      </c>
      <c r="C21" s="189">
        <v>2894</v>
      </c>
      <c r="D21" s="189">
        <v>4194</v>
      </c>
      <c r="E21" s="189">
        <v>2894</v>
      </c>
      <c r="F21" s="190">
        <v>-30.996661897949451</v>
      </c>
    </row>
    <row r="22" spans="1:7" ht="15.6" customHeight="1">
      <c r="A22" s="188" t="s">
        <v>146</v>
      </c>
      <c r="B22" s="189">
        <v>100658</v>
      </c>
      <c r="C22" s="189">
        <v>97332</v>
      </c>
      <c r="D22" s="189">
        <v>100658</v>
      </c>
      <c r="E22" s="189">
        <v>97332</v>
      </c>
      <c r="F22" s="190">
        <v>-3.3042579824753062</v>
      </c>
    </row>
    <row r="23" spans="1:7" ht="15.6" customHeight="1">
      <c r="A23" s="188" t="s">
        <v>165</v>
      </c>
      <c r="B23" s="189">
        <v>25068</v>
      </c>
      <c r="C23" s="189">
        <v>26476</v>
      </c>
      <c r="D23" s="189">
        <v>25068</v>
      </c>
      <c r="E23" s="189">
        <v>26476</v>
      </c>
      <c r="F23" s="190">
        <v>5.6167225147598572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41045</v>
      </c>
      <c r="C25" s="189">
        <v>42318</v>
      </c>
      <c r="D25" s="189">
        <v>41045</v>
      </c>
      <c r="E25" s="189">
        <v>42318</v>
      </c>
      <c r="F25" s="190">
        <v>3.1014739919600491</v>
      </c>
    </row>
    <row r="26" spans="1:7" ht="15.6" customHeight="1">
      <c r="A26" s="188" t="s">
        <v>152</v>
      </c>
      <c r="B26" s="189">
        <v>8773</v>
      </c>
      <c r="C26" s="189">
        <v>7749</v>
      </c>
      <c r="D26" s="189">
        <v>8773</v>
      </c>
      <c r="E26" s="189">
        <v>7749</v>
      </c>
      <c r="F26" s="190">
        <v>-11.67217599452867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404236</v>
      </c>
      <c r="C28" s="189">
        <v>430337</v>
      </c>
      <c r="D28" s="189">
        <v>404236</v>
      </c>
      <c r="E28" s="189">
        <v>430337</v>
      </c>
      <c r="F28" s="190">
        <v>6.4568717283962807</v>
      </c>
    </row>
    <row r="29" spans="1:7" ht="15.6" customHeight="1">
      <c r="A29" s="188" t="s">
        <v>178</v>
      </c>
      <c r="B29" s="189">
        <v>11086</v>
      </c>
      <c r="C29" s="189">
        <v>6048</v>
      </c>
      <c r="D29" s="189">
        <v>11086</v>
      </c>
      <c r="E29" s="189">
        <v>6048</v>
      </c>
      <c r="F29" s="190">
        <v>-45.444705033375428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49958</v>
      </c>
      <c r="C32" s="189">
        <v>51267</v>
      </c>
      <c r="D32" s="189">
        <v>49958</v>
      </c>
      <c r="E32" s="189">
        <v>51267</v>
      </c>
      <c r="F32" s="190">
        <v>2.6202009688138048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1504024</v>
      </c>
      <c r="C35" s="77">
        <f>SUM(C7:C34)</f>
        <v>1594669</v>
      </c>
      <c r="D35" s="76">
        <f>SUM(D7:D34)</f>
        <v>1504024</v>
      </c>
      <c r="E35" s="78">
        <f>SUM(E7:E34)</f>
        <v>1594669</v>
      </c>
      <c r="F35" s="140">
        <f>E35*100/D35-100</f>
        <v>6.0268320186380038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8DEBD-EB47-4795-AAD7-C30814D03EB8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9704</v>
      </c>
      <c r="C7" s="189">
        <v>5677</v>
      </c>
      <c r="D7" s="189">
        <v>9704</v>
      </c>
      <c r="E7" s="189">
        <v>5677</v>
      </c>
      <c r="F7" s="190">
        <v>-41.49835119538335</v>
      </c>
      <c r="G7" s="13"/>
    </row>
    <row r="8" spans="1:14" ht="15.6" customHeight="1">
      <c r="A8" s="188" t="s">
        <v>11</v>
      </c>
      <c r="B8" s="189">
        <v>2161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31253</v>
      </c>
      <c r="C12" s="189">
        <v>12519</v>
      </c>
      <c r="D12" s="189">
        <v>31253</v>
      </c>
      <c r="E12" s="189">
        <v>12519</v>
      </c>
      <c r="F12" s="190">
        <v>-59.943045467635109</v>
      </c>
    </row>
    <row r="13" spans="1:14" ht="15.6" customHeight="1">
      <c r="A13" s="188" t="s">
        <v>175</v>
      </c>
      <c r="B13" s="189">
        <v>56106</v>
      </c>
      <c r="C13" s="189">
        <v>51238</v>
      </c>
      <c r="D13" s="189">
        <v>56106</v>
      </c>
      <c r="E13" s="189">
        <v>51238</v>
      </c>
      <c r="F13" s="190">
        <v>-8.6764338929882712</v>
      </c>
    </row>
    <row r="14" spans="1:14" ht="15.6" customHeight="1">
      <c r="A14" s="188" t="s">
        <v>148</v>
      </c>
      <c r="B14" s="189">
        <v>111036</v>
      </c>
      <c r="C14" s="189">
        <v>111054</v>
      </c>
      <c r="D14" s="189">
        <v>111036</v>
      </c>
      <c r="E14" s="189">
        <v>111054</v>
      </c>
      <c r="F14" s="190">
        <v>1.621095860801347E-2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8115</v>
      </c>
      <c r="D16" s="189">
        <v>0</v>
      </c>
      <c r="E16" s="189">
        <v>8115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848</v>
      </c>
      <c r="D18" s="189">
        <v>0</v>
      </c>
      <c r="E18" s="189">
        <v>848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242851</v>
      </c>
      <c r="C22" s="189">
        <v>318731</v>
      </c>
      <c r="D22" s="189">
        <v>242851</v>
      </c>
      <c r="E22" s="189">
        <v>318731</v>
      </c>
      <c r="F22" s="190">
        <v>31.24549620961</v>
      </c>
    </row>
    <row r="23" spans="1:7" ht="15.6" customHeight="1">
      <c r="A23" s="188" t="s">
        <v>165</v>
      </c>
      <c r="B23" s="189">
        <v>10308</v>
      </c>
      <c r="C23" s="189">
        <v>12428</v>
      </c>
      <c r="D23" s="189">
        <v>10308</v>
      </c>
      <c r="E23" s="189">
        <v>12428</v>
      </c>
      <c r="F23" s="190">
        <v>20.566550252231281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174140</v>
      </c>
      <c r="C28" s="189">
        <v>251825</v>
      </c>
      <c r="D28" s="189">
        <v>174140</v>
      </c>
      <c r="E28" s="189">
        <v>251825</v>
      </c>
      <c r="F28" s="190">
        <v>44.610658091190999</v>
      </c>
    </row>
    <row r="29" spans="1:7" ht="15.6" customHeight="1">
      <c r="A29" s="188" t="s">
        <v>178</v>
      </c>
      <c r="B29" s="189">
        <v>4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310</v>
      </c>
      <c r="C30" s="189">
        <v>295</v>
      </c>
      <c r="D30" s="189">
        <v>310</v>
      </c>
      <c r="E30" s="189">
        <v>295</v>
      </c>
      <c r="F30" s="190">
        <v>-4.8387096774193594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24254</v>
      </c>
      <c r="C32" s="189">
        <v>18728</v>
      </c>
      <c r="D32" s="189">
        <v>24254</v>
      </c>
      <c r="E32" s="189">
        <v>18728</v>
      </c>
      <c r="F32" s="190">
        <v>-22.783870701739911</v>
      </c>
    </row>
    <row r="33" spans="1:6" ht="15.6" customHeight="1">
      <c r="A33" s="188" t="s">
        <v>182</v>
      </c>
      <c r="B33" s="189">
        <v>6811</v>
      </c>
      <c r="C33" s="189">
        <v>9809</v>
      </c>
      <c r="D33" s="189">
        <v>6811</v>
      </c>
      <c r="E33" s="189">
        <v>9809</v>
      </c>
      <c r="F33" s="190">
        <v>44.017031272940841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668938</v>
      </c>
      <c r="C35" s="77">
        <f>SUM(C7:C34)</f>
        <v>801267</v>
      </c>
      <c r="D35" s="76">
        <f>SUM(D7:D34)</f>
        <v>668938</v>
      </c>
      <c r="E35" s="178">
        <f>SUM(E7:E34)</f>
        <v>801267</v>
      </c>
      <c r="F35" s="140">
        <f>E35*100/D35-100</f>
        <v>19.78195288651564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76BD4-AA28-49CB-BB8E-A1281E473803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268" t="s">
        <v>15</v>
      </c>
      <c r="B5" s="268"/>
      <c r="C5" s="268"/>
      <c r="D5" s="266" t="s">
        <v>154</v>
      </c>
      <c r="E5" s="266"/>
      <c r="F5" s="267" t="s">
        <v>0</v>
      </c>
      <c r="G5" s="267"/>
      <c r="H5" s="266" t="s">
        <v>12</v>
      </c>
      <c r="I5" s="266"/>
      <c r="J5" s="37"/>
      <c r="K5" s="7"/>
    </row>
    <row r="6" spans="1:15" ht="15" customHeight="1">
      <c r="A6" s="268"/>
      <c r="B6" s="268"/>
      <c r="C6" s="268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69" t="s">
        <v>16</v>
      </c>
      <c r="B7" s="155" t="s">
        <v>21</v>
      </c>
      <c r="C7" s="148" t="s">
        <v>2</v>
      </c>
      <c r="D7" s="53" cm="1">
        <f t="array" ref="D7:G7">Líquidos!B35:E35</f>
        <v>15732110</v>
      </c>
      <c r="E7" s="53">
        <v>14053011</v>
      </c>
      <c r="F7" s="53">
        <v>15732110</v>
      </c>
      <c r="G7" s="53">
        <v>14053011</v>
      </c>
      <c r="H7" s="165">
        <f>G7-F7</f>
        <v>-1679099</v>
      </c>
      <c r="I7" s="142">
        <f>((G7*100/F7)-100)</f>
        <v>-10.673069283141288</v>
      </c>
      <c r="J7" s="171"/>
      <c r="K7" s="13"/>
    </row>
    <row r="8" spans="1:15" ht="15" customHeight="1">
      <c r="A8" s="269"/>
      <c r="B8" s="42" t="s">
        <v>22</v>
      </c>
      <c r="C8" s="42" t="s">
        <v>2</v>
      </c>
      <c r="D8" s="53" cm="1">
        <f t="array" ref="D8:G8">Sólidos!B35:E35</f>
        <v>7525006</v>
      </c>
      <c r="E8" s="53">
        <v>6173538</v>
      </c>
      <c r="F8" s="55">
        <v>7525006</v>
      </c>
      <c r="G8" s="53">
        <v>6173538</v>
      </c>
      <c r="H8" s="47">
        <f t="shared" ref="H8:H18" si="0">G8-F8</f>
        <v>-1351468</v>
      </c>
      <c r="I8" s="141">
        <f>((G8*100/F8)-100)</f>
        <v>-17.959693321174754</v>
      </c>
      <c r="J8" s="37"/>
      <c r="K8" s="13"/>
    </row>
    <row r="9" spans="1:15" ht="15" customHeight="1">
      <c r="A9" s="269"/>
      <c r="B9" s="262" t="s">
        <v>23</v>
      </c>
      <c r="C9" s="43" t="s">
        <v>2</v>
      </c>
      <c r="D9" s="53" cm="1">
        <f t="array" ref="D9:G9">'Mercancía general'!B35:E35</f>
        <v>21205564</v>
      </c>
      <c r="E9" s="66">
        <v>21592408</v>
      </c>
      <c r="F9" s="53">
        <v>21205564</v>
      </c>
      <c r="G9" s="67">
        <v>21592408</v>
      </c>
      <c r="H9" s="47">
        <f t="shared" si="0"/>
        <v>386844</v>
      </c>
      <c r="I9" s="142">
        <f t="shared" ref="I9:I30" si="1">((G9*100/F9)-100)</f>
        <v>1.8242570676262204</v>
      </c>
      <c r="J9" s="37"/>
      <c r="K9" s="13"/>
    </row>
    <row r="10" spans="1:15" ht="15" customHeight="1">
      <c r="A10" s="269"/>
      <c r="B10" s="262"/>
      <c r="C10" s="36" t="s">
        <v>24</v>
      </c>
      <c r="D10" s="56" cm="1">
        <f t="array" ref="D10:G10">'Mercancías contenedores'!B35:E35</f>
        <v>14680986</v>
      </c>
      <c r="E10" s="56">
        <v>14973044</v>
      </c>
      <c r="F10" s="68">
        <v>14680986</v>
      </c>
      <c r="G10" s="56">
        <v>14973044</v>
      </c>
      <c r="H10" s="48">
        <f t="shared" si="0"/>
        <v>292058</v>
      </c>
      <c r="I10" s="143">
        <f t="shared" si="1"/>
        <v>1.989362294875832</v>
      </c>
      <c r="J10" s="37"/>
      <c r="K10" s="13"/>
    </row>
    <row r="11" spans="1:15" ht="15" customHeight="1">
      <c r="A11" s="269"/>
      <c r="B11" s="262"/>
      <c r="C11" s="36" t="s">
        <v>25</v>
      </c>
      <c r="D11" s="69">
        <f>D9-D10</f>
        <v>6524578</v>
      </c>
      <c r="E11" s="69">
        <f t="shared" ref="E11:G11" si="2">E9-E10</f>
        <v>6619364</v>
      </c>
      <c r="F11" s="70">
        <f t="shared" si="2"/>
        <v>6524578</v>
      </c>
      <c r="G11" s="71">
        <f t="shared" si="2"/>
        <v>6619364</v>
      </c>
      <c r="H11" s="48">
        <f t="shared" si="0"/>
        <v>94786</v>
      </c>
      <c r="I11" s="144">
        <f t="shared" si="1"/>
        <v>1.4527529596550153</v>
      </c>
      <c r="J11" s="37"/>
      <c r="K11" s="13"/>
    </row>
    <row r="12" spans="1:15" ht="15" customHeight="1">
      <c r="A12" s="269"/>
      <c r="B12" s="40"/>
      <c r="C12" s="41" t="s">
        <v>26</v>
      </c>
      <c r="D12" s="49">
        <f>SUM(D7,D8,D9)</f>
        <v>44462680</v>
      </c>
      <c r="E12" s="49">
        <f>SUM(E7,E8,E9)</f>
        <v>41818957</v>
      </c>
      <c r="F12" s="49">
        <f>SUM(F7,F8,F9)</f>
        <v>44462680</v>
      </c>
      <c r="G12" s="49">
        <f>SUM(G7,G8,G9)</f>
        <v>41818957</v>
      </c>
      <c r="H12" s="50">
        <f t="shared" si="0"/>
        <v>-2643723</v>
      </c>
      <c r="I12" s="145">
        <f t="shared" si="1"/>
        <v>-5.9459371319947394</v>
      </c>
      <c r="J12" s="37"/>
      <c r="K12" s="13"/>
    </row>
    <row r="13" spans="1:15" ht="15" customHeight="1">
      <c r="A13" s="264" t="s">
        <v>17</v>
      </c>
      <c r="B13" s="42" t="s">
        <v>27</v>
      </c>
      <c r="C13" s="43" t="s">
        <v>2</v>
      </c>
      <c r="D13" s="51" cm="1">
        <f t="array" ref="D13:G13">Pesca!B35:E35</f>
        <v>7853.1040000000012</v>
      </c>
      <c r="E13" s="52">
        <v>6538.0369999999994</v>
      </c>
      <c r="F13" s="53">
        <v>7853.1040000000012</v>
      </c>
      <c r="G13" s="54">
        <v>6538.0369999999994</v>
      </c>
      <c r="H13" s="53">
        <f>G13-F13</f>
        <v>-1315.0670000000018</v>
      </c>
      <c r="I13" s="146">
        <f t="shared" si="1"/>
        <v>-16.745824326279163</v>
      </c>
      <c r="J13" s="38"/>
      <c r="K13" s="13"/>
    </row>
    <row r="14" spans="1:15" ht="15" customHeight="1">
      <c r="A14" s="264"/>
      <c r="B14" s="262" t="s">
        <v>28</v>
      </c>
      <c r="C14" s="43" t="s">
        <v>2</v>
      </c>
      <c r="D14" s="55" cm="1">
        <f t="array" ref="D14:G14">Avituallamiento!B35:E35</f>
        <v>1001459</v>
      </c>
      <c r="E14" s="53">
        <v>851685</v>
      </c>
      <c r="F14" s="53">
        <v>1001459</v>
      </c>
      <c r="G14" s="52">
        <v>851685</v>
      </c>
      <c r="H14" s="53">
        <f>G14-F14</f>
        <v>-149774</v>
      </c>
      <c r="I14" s="142">
        <f t="shared" si="1"/>
        <v>-14.955579809058577</v>
      </c>
      <c r="J14" s="13"/>
      <c r="K14" s="13"/>
    </row>
    <row r="15" spans="1:15" ht="15" customHeight="1">
      <c r="A15" s="264"/>
      <c r="B15" s="262"/>
      <c r="C15" s="36" t="s">
        <v>29</v>
      </c>
      <c r="D15" s="56" cm="1">
        <f t="array" ref="D15:G15">'Avi. combustibles'!B35:E35</f>
        <v>859292</v>
      </c>
      <c r="E15" s="57">
        <v>704587</v>
      </c>
      <c r="F15" s="58">
        <v>859292</v>
      </c>
      <c r="G15" s="58">
        <v>704587</v>
      </c>
      <c r="H15" s="56">
        <f>G15-F15</f>
        <v>-154705</v>
      </c>
      <c r="I15" s="147">
        <f t="shared" si="1"/>
        <v>-18.003775200979405</v>
      </c>
      <c r="J15" s="13"/>
      <c r="K15" s="13"/>
      <c r="L15" s="39"/>
      <c r="O15" s="39"/>
    </row>
    <row r="16" spans="1:15" ht="15" customHeight="1">
      <c r="A16" s="264"/>
      <c r="B16" s="42" t="s">
        <v>30</v>
      </c>
      <c r="C16" s="43" t="s">
        <v>2</v>
      </c>
      <c r="D16" s="59" cm="1">
        <f t="array" ref="D16:G16">'Tráfico interior'!B35:E35</f>
        <v>360329</v>
      </c>
      <c r="E16" s="60">
        <v>291507</v>
      </c>
      <c r="F16" s="51">
        <v>360329</v>
      </c>
      <c r="G16" s="52">
        <v>291507</v>
      </c>
      <c r="H16" s="53">
        <f>G16-F16</f>
        <v>-68822</v>
      </c>
      <c r="I16" s="141">
        <f t="shared" si="1"/>
        <v>-19.099767157236855</v>
      </c>
      <c r="J16" s="13"/>
      <c r="K16" s="13"/>
    </row>
    <row r="17" spans="1:14" ht="15" customHeight="1">
      <c r="A17" s="264"/>
      <c r="B17" s="45"/>
      <c r="C17" s="45" t="s">
        <v>26</v>
      </c>
      <c r="D17" s="157">
        <f>SUM(D13,D14,D16)</f>
        <v>1369641.1040000001</v>
      </c>
      <c r="E17" s="158">
        <f t="shared" ref="E17:G17" si="3">SUM(E13,E14,E16)</f>
        <v>1149730.037</v>
      </c>
      <c r="F17" s="158">
        <f t="shared" si="3"/>
        <v>1369641.1040000001</v>
      </c>
      <c r="G17" s="158">
        <f t="shared" si="3"/>
        <v>1149730.037</v>
      </c>
      <c r="H17" s="159">
        <f>G17-F17</f>
        <v>-219911.06700000004</v>
      </c>
      <c r="I17" s="145">
        <f t="shared" si="1"/>
        <v>-16.056108885587307</v>
      </c>
      <c r="J17" s="13"/>
      <c r="K17" s="13"/>
    </row>
    <row r="18" spans="1:14" ht="15" customHeight="1">
      <c r="A18" s="265" t="s">
        <v>31</v>
      </c>
      <c r="B18" s="265"/>
      <c r="C18" s="265"/>
      <c r="D18" s="153">
        <f>D12+D17</f>
        <v>45832321.104000002</v>
      </c>
      <c r="E18" s="172">
        <f>E12+E17</f>
        <v>42968687.037</v>
      </c>
      <c r="F18" s="172">
        <f>F12+F17</f>
        <v>45832321.104000002</v>
      </c>
      <c r="G18" s="172">
        <f>G12+G17</f>
        <v>42968687.037</v>
      </c>
      <c r="H18" s="174">
        <f t="shared" si="0"/>
        <v>-2863634.0670000017</v>
      </c>
      <c r="I18" s="173">
        <f t="shared" si="1"/>
        <v>-6.248066862033923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263" t="s">
        <v>48</v>
      </c>
      <c r="B20" s="262" t="s">
        <v>32</v>
      </c>
      <c r="C20" s="42" t="s">
        <v>2</v>
      </c>
      <c r="D20" s="53" cm="1">
        <f t="array" ref="D20:G20">'Mercancías tránsito'!B35:E35</f>
        <v>12177640</v>
      </c>
      <c r="E20" s="53">
        <v>11251105</v>
      </c>
      <c r="F20" s="53">
        <v>12177640</v>
      </c>
      <c r="G20" s="53">
        <v>11251105</v>
      </c>
      <c r="H20" s="61">
        <f>G20-F20</f>
        <v>-926535</v>
      </c>
      <c r="I20" s="62">
        <f t="shared" si="1"/>
        <v>-7.608493928215978</v>
      </c>
      <c r="J20" s="13"/>
      <c r="K20" s="13"/>
      <c r="L20" s="13"/>
      <c r="M20" s="13"/>
    </row>
    <row r="21" spans="1:14" ht="15" customHeight="1">
      <c r="A21" s="263"/>
      <c r="B21" s="262"/>
      <c r="C21" s="35" t="s">
        <v>24</v>
      </c>
      <c r="D21" s="63" cm="1">
        <f t="array" ref="D21:G21">'Mercan. contene. tránsito'!B35:E35</f>
        <v>9426460</v>
      </c>
      <c r="E21" s="63">
        <v>8981772</v>
      </c>
      <c r="F21" s="63">
        <v>9426460</v>
      </c>
      <c r="G21" s="63">
        <v>8981772</v>
      </c>
      <c r="H21" s="64">
        <f>G21-F21</f>
        <v>-444688</v>
      </c>
      <c r="I21" s="65">
        <f t="shared" si="1"/>
        <v>-4.7174443004054609</v>
      </c>
      <c r="J21" s="13"/>
      <c r="K21" s="13"/>
      <c r="L21" s="13"/>
      <c r="M21" s="13"/>
    </row>
    <row r="22" spans="1:14" ht="15" customHeight="1">
      <c r="A22" s="263"/>
      <c r="B22" s="262" t="s">
        <v>33</v>
      </c>
      <c r="C22" s="42" t="s">
        <v>34</v>
      </c>
      <c r="D22" s="53" cm="1">
        <f t="array" ref="D22:G22">'Ro-Ro'!B35:E35</f>
        <v>5652844</v>
      </c>
      <c r="E22" s="53">
        <v>5729713</v>
      </c>
      <c r="F22" s="53">
        <v>5652844</v>
      </c>
      <c r="G22" s="53">
        <v>5729713</v>
      </c>
      <c r="H22" s="61">
        <f t="shared" ref="H22:H30" si="4">G22-F22</f>
        <v>76869</v>
      </c>
      <c r="I22" s="62">
        <f t="shared" si="1"/>
        <v>1.3598287870671868</v>
      </c>
      <c r="J22" s="13"/>
      <c r="K22" s="13"/>
      <c r="L22" s="13"/>
      <c r="M22" s="13"/>
    </row>
    <row r="23" spans="1:14" ht="15" customHeight="1">
      <c r="A23" s="263"/>
      <c r="B23" s="262"/>
      <c r="C23" s="44" t="s">
        <v>35</v>
      </c>
      <c r="D23" s="63" cm="1">
        <f t="array" ref="D23:G23">'Ro-Ro UTIS'!B35:E35</f>
        <v>240726</v>
      </c>
      <c r="E23" s="63">
        <v>245264</v>
      </c>
      <c r="F23" s="63">
        <v>240726</v>
      </c>
      <c r="G23" s="63">
        <v>245264</v>
      </c>
      <c r="H23" s="64">
        <f t="shared" si="4"/>
        <v>4538</v>
      </c>
      <c r="I23" s="65">
        <f t="shared" si="1"/>
        <v>1.8851308126251354</v>
      </c>
      <c r="J23" s="13"/>
      <c r="K23" s="13"/>
      <c r="L23" s="13"/>
      <c r="M23" s="13"/>
    </row>
    <row r="24" spans="1:14" ht="15" customHeight="1">
      <c r="A24" s="263"/>
      <c r="B24" s="262" t="s">
        <v>36</v>
      </c>
      <c r="C24" s="42" t="s">
        <v>2</v>
      </c>
      <c r="D24" s="53" cm="1">
        <f t="array" ref="D24:G24">TEUS!B35:E35</f>
        <v>1348425.5</v>
      </c>
      <c r="E24" s="53">
        <v>1413517.25</v>
      </c>
      <c r="F24" s="53">
        <v>1348425.5</v>
      </c>
      <c r="G24" s="53">
        <v>1413517.25</v>
      </c>
      <c r="H24" s="61">
        <f t="shared" si="4"/>
        <v>65091.75</v>
      </c>
      <c r="I24" s="62">
        <f t="shared" si="1"/>
        <v>4.8272411045326606</v>
      </c>
      <c r="J24" s="13"/>
      <c r="K24" s="13"/>
      <c r="L24" s="13"/>
      <c r="M24" s="13"/>
    </row>
    <row r="25" spans="1:14" ht="15" customHeight="1">
      <c r="A25" s="263"/>
      <c r="B25" s="262"/>
      <c r="C25" s="35" t="s">
        <v>40</v>
      </c>
      <c r="D25" s="63" cm="1">
        <f t="array" ref="D25:G25">'TEUS tránsito'!B35:E35</f>
        <v>743278.75</v>
      </c>
      <c r="E25" s="63">
        <v>739314</v>
      </c>
      <c r="F25" s="63">
        <v>743278.75</v>
      </c>
      <c r="G25" s="63">
        <v>739314</v>
      </c>
      <c r="H25" s="64">
        <f t="shared" si="4"/>
        <v>-3964.75</v>
      </c>
      <c r="I25" s="65">
        <f t="shared" si="1"/>
        <v>-0.53341360828625284</v>
      </c>
      <c r="J25" s="13"/>
      <c r="K25" s="13"/>
      <c r="L25" s="13"/>
      <c r="M25" s="13"/>
    </row>
    <row r="26" spans="1:14" ht="15" customHeight="1">
      <c r="A26" s="263"/>
      <c r="B26" s="262"/>
      <c r="C26" s="35" t="s">
        <v>171</v>
      </c>
      <c r="D26" s="63" cm="1">
        <f t="array" ref="D26:G26">'TEUS nacional'!B35:E35</f>
        <v>160603</v>
      </c>
      <c r="E26" s="63">
        <v>168438</v>
      </c>
      <c r="F26" s="63">
        <v>160603</v>
      </c>
      <c r="G26" s="63">
        <v>168438</v>
      </c>
      <c r="H26" s="64">
        <f t="shared" si="4"/>
        <v>7835</v>
      </c>
      <c r="I26" s="65">
        <f t="shared" si="1"/>
        <v>4.8784891938506689</v>
      </c>
      <c r="J26" s="13"/>
      <c r="K26" s="13"/>
      <c r="L26" s="13"/>
      <c r="M26" s="13"/>
    </row>
    <row r="27" spans="1:14" ht="15" customHeight="1">
      <c r="A27" s="263"/>
      <c r="B27" s="262"/>
      <c r="C27" s="35" t="s">
        <v>170</v>
      </c>
      <c r="D27" s="63" cm="1">
        <f t="array" ref="D27:G27">'TEUS exterior'!B35:E35</f>
        <v>444543.75</v>
      </c>
      <c r="E27" s="63">
        <v>505765.25</v>
      </c>
      <c r="F27" s="63">
        <v>444543.75</v>
      </c>
      <c r="G27" s="63">
        <v>505765.25</v>
      </c>
      <c r="H27" s="64">
        <f t="shared" si="4"/>
        <v>61221.5</v>
      </c>
      <c r="I27" s="65">
        <f t="shared" si="1"/>
        <v>13.771760372291823</v>
      </c>
      <c r="J27" s="13"/>
      <c r="K27" s="13"/>
      <c r="L27" s="13"/>
      <c r="M27" s="13"/>
    </row>
    <row r="28" spans="1:14" ht="15" customHeight="1">
      <c r="A28" s="263"/>
      <c r="B28" s="262" t="s">
        <v>37</v>
      </c>
      <c r="C28" s="42" t="s">
        <v>41</v>
      </c>
      <c r="D28" s="53" cm="1">
        <f t="array" ref="D28:G28">'Buques número'!B35:E35</f>
        <v>12520</v>
      </c>
      <c r="E28" s="53">
        <v>12241</v>
      </c>
      <c r="F28" s="53">
        <v>12520</v>
      </c>
      <c r="G28" s="53">
        <v>12241</v>
      </c>
      <c r="H28" s="61">
        <f t="shared" si="4"/>
        <v>-279</v>
      </c>
      <c r="I28" s="62">
        <f t="shared" si="1"/>
        <v>-2.2284345047923324</v>
      </c>
      <c r="J28" s="13"/>
      <c r="K28" s="13"/>
      <c r="L28" s="13"/>
      <c r="M28" s="13"/>
    </row>
    <row r="29" spans="1:14" ht="15" customHeight="1">
      <c r="A29" s="263"/>
      <c r="B29" s="262"/>
      <c r="C29" s="42" t="s">
        <v>42</v>
      </c>
      <c r="D29" s="53" cm="1">
        <f t="array" ref="D29:G29">'Buques GT'!B35:E35</f>
        <v>208166221</v>
      </c>
      <c r="E29" s="53">
        <v>201859245</v>
      </c>
      <c r="F29" s="53">
        <v>208166221</v>
      </c>
      <c r="G29" s="53">
        <v>201859245</v>
      </c>
      <c r="H29" s="61">
        <f t="shared" si="4"/>
        <v>-6306976</v>
      </c>
      <c r="I29" s="62">
        <f t="shared" si="1"/>
        <v>-3.0297787843302331</v>
      </c>
      <c r="J29" s="13"/>
      <c r="K29" s="13"/>
      <c r="L29" s="13"/>
      <c r="M29" s="13"/>
    </row>
    <row r="30" spans="1:14" ht="15" customHeight="1">
      <c r="A30" s="263"/>
      <c r="B30" s="262"/>
      <c r="C30" s="35" t="s">
        <v>43</v>
      </c>
      <c r="D30" s="63" cm="1">
        <f t="array" ref="D30:G30">Cruceros!B35:E35</f>
        <v>223</v>
      </c>
      <c r="E30" s="63">
        <v>282</v>
      </c>
      <c r="F30" s="63">
        <v>223</v>
      </c>
      <c r="G30" s="63">
        <v>282</v>
      </c>
      <c r="H30" s="64">
        <f t="shared" si="4"/>
        <v>59</v>
      </c>
      <c r="I30" s="65">
        <f t="shared" si="1"/>
        <v>26.457399103139011</v>
      </c>
      <c r="J30" s="13"/>
      <c r="K30" s="13"/>
      <c r="L30" s="13"/>
      <c r="M30" s="13"/>
    </row>
    <row r="31" spans="1:14" ht="15" customHeight="1">
      <c r="A31" s="263"/>
      <c r="B31" s="262" t="s">
        <v>38</v>
      </c>
      <c r="C31" s="42" t="s">
        <v>2</v>
      </c>
      <c r="D31" s="53" cm="1">
        <f t="array" ref="D31:G31">'Pasajeros total'!B35:E35</f>
        <v>2172962</v>
      </c>
      <c r="E31" s="53">
        <v>2395936</v>
      </c>
      <c r="F31" s="53">
        <v>2172962</v>
      </c>
      <c r="G31" s="53">
        <v>2395936</v>
      </c>
      <c r="H31" s="61">
        <f>G31-F31</f>
        <v>222974</v>
      </c>
      <c r="I31" s="62">
        <f>((G31*100/F31)-100)</f>
        <v>10.261293110509982</v>
      </c>
      <c r="J31" s="13"/>
      <c r="K31" s="13"/>
      <c r="L31" s="13"/>
      <c r="M31" s="13"/>
    </row>
    <row r="32" spans="1:14" ht="15" customHeight="1">
      <c r="A32" s="263"/>
      <c r="B32" s="262"/>
      <c r="C32" s="35" t="s">
        <v>44</v>
      </c>
      <c r="D32" s="63" cm="1">
        <f t="array" ref="D32:G32">'Pasajeros regulares'!B35:E35</f>
        <v>1504024</v>
      </c>
      <c r="E32" s="63">
        <v>1594669</v>
      </c>
      <c r="F32" s="63">
        <v>1504024</v>
      </c>
      <c r="G32" s="63">
        <v>1594669</v>
      </c>
      <c r="H32" s="64">
        <f>G32-F32</f>
        <v>90645</v>
      </c>
      <c r="I32" s="65">
        <f>((G32*100/F32)-100)</f>
        <v>6.0268320186380038</v>
      </c>
      <c r="J32" s="13"/>
      <c r="K32" s="13"/>
      <c r="L32" s="13"/>
      <c r="M32" s="13"/>
    </row>
    <row r="33" spans="1:13" ht="15" customHeight="1">
      <c r="A33" s="263"/>
      <c r="B33" s="262"/>
      <c r="C33" s="35" t="s">
        <v>45</v>
      </c>
      <c r="D33" s="63" cm="1">
        <f t="array" ref="D33:G33">'Pasajeros crucero'!B35:E35</f>
        <v>668938</v>
      </c>
      <c r="E33" s="63">
        <v>801267</v>
      </c>
      <c r="F33" s="63">
        <v>668938</v>
      </c>
      <c r="G33" s="63">
        <v>801267</v>
      </c>
      <c r="H33" s="64">
        <f>G33-F33</f>
        <v>132329</v>
      </c>
      <c r="I33" s="65">
        <f>((G33*100/F33)-100)</f>
        <v>19.78195288651564</v>
      </c>
      <c r="J33" s="13"/>
      <c r="K33" s="13"/>
      <c r="L33" s="13"/>
      <c r="M33" s="13"/>
    </row>
    <row r="34" spans="1:13" ht="15" customHeight="1">
      <c r="A34" s="263"/>
      <c r="B34" s="262" t="s">
        <v>39</v>
      </c>
      <c r="C34" s="42" t="s">
        <v>46</v>
      </c>
      <c r="D34" s="53" cm="1">
        <f t="array" ref="D34:G34">'Automóviles régimen pasaje'!B35:E35</f>
        <v>416115</v>
      </c>
      <c r="E34" s="53">
        <v>455046</v>
      </c>
      <c r="F34" s="53">
        <v>416115</v>
      </c>
      <c r="G34" s="53">
        <v>455046</v>
      </c>
      <c r="H34" s="61">
        <f>G34-F34</f>
        <v>38931</v>
      </c>
      <c r="I34" s="62">
        <f>((G34*100/F34)-100)</f>
        <v>9.3558271151003964</v>
      </c>
      <c r="J34" s="13"/>
      <c r="K34" s="13"/>
      <c r="L34" s="13"/>
      <c r="M34" s="13"/>
    </row>
    <row r="35" spans="1:13" ht="15" customHeight="1">
      <c r="A35" s="263"/>
      <c r="B35" s="262"/>
      <c r="C35" s="42" t="s">
        <v>164</v>
      </c>
      <c r="D35" s="53" cm="1">
        <f t="array" ref="D35:G35">'Automóviles régimen mercancía'!B35:E35</f>
        <v>270856</v>
      </c>
      <c r="E35" s="53">
        <v>199224</v>
      </c>
      <c r="F35" s="53">
        <v>270856</v>
      </c>
      <c r="G35" s="53">
        <v>199224</v>
      </c>
      <c r="H35" s="61">
        <f>G35-F35</f>
        <v>-71632</v>
      </c>
      <c r="I35" s="62">
        <f>((G35*100/F35)-100)</f>
        <v>-26.446525090823172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3BDFE-3D84-4800-9B0F-6EB67E39B5F2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1580</v>
      </c>
      <c r="C8" s="189">
        <v>3946</v>
      </c>
      <c r="D8" s="189">
        <v>1580</v>
      </c>
      <c r="E8" s="189">
        <v>3946</v>
      </c>
      <c r="F8" s="190">
        <v>149.74683544303801</v>
      </c>
      <c r="G8" s="6"/>
    </row>
    <row r="9" spans="1:14" ht="15.6" customHeight="1">
      <c r="A9" s="188" t="s">
        <v>8</v>
      </c>
      <c r="B9" s="189">
        <v>11445</v>
      </c>
      <c r="C9" s="189">
        <v>12275</v>
      </c>
      <c r="D9" s="189">
        <v>11445</v>
      </c>
      <c r="E9" s="189">
        <v>12275</v>
      </c>
      <c r="F9" s="190">
        <v>7.2520751419833971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81160</v>
      </c>
      <c r="C11" s="189">
        <v>92495</v>
      </c>
      <c r="D11" s="189">
        <v>81160</v>
      </c>
      <c r="E11" s="189">
        <v>92495</v>
      </c>
      <c r="F11" s="190">
        <v>13.96623952686052</v>
      </c>
    </row>
    <row r="12" spans="1:14" ht="15.6" customHeight="1">
      <c r="A12" s="188" t="s">
        <v>6</v>
      </c>
      <c r="B12" s="189">
        <v>1102</v>
      </c>
      <c r="C12" s="189">
        <v>1569</v>
      </c>
      <c r="D12" s="189">
        <v>1102</v>
      </c>
      <c r="E12" s="189">
        <v>1569</v>
      </c>
      <c r="F12" s="190">
        <v>42.377495462794911</v>
      </c>
    </row>
    <row r="13" spans="1:14" ht="15.6" customHeight="1">
      <c r="A13" s="188" t="s">
        <v>175</v>
      </c>
      <c r="B13" s="189">
        <v>54996</v>
      </c>
      <c r="C13" s="189">
        <v>65907</v>
      </c>
      <c r="D13" s="189">
        <v>54996</v>
      </c>
      <c r="E13" s="189">
        <v>65907</v>
      </c>
      <c r="F13" s="190">
        <v>19.83962469997817</v>
      </c>
    </row>
    <row r="14" spans="1:14" ht="15.6" customHeight="1">
      <c r="A14" s="188" t="s">
        <v>148</v>
      </c>
      <c r="B14" s="189">
        <v>22448</v>
      </c>
      <c r="C14" s="189">
        <v>23870</v>
      </c>
      <c r="D14" s="189">
        <v>22448</v>
      </c>
      <c r="E14" s="189">
        <v>23870</v>
      </c>
      <c r="F14" s="190">
        <v>6.334640057020664</v>
      </c>
    </row>
    <row r="15" spans="1:14" ht="15.6" customHeight="1">
      <c r="A15" s="188" t="s">
        <v>145</v>
      </c>
      <c r="B15" s="189">
        <v>0</v>
      </c>
      <c r="C15" s="189">
        <v>1952</v>
      </c>
      <c r="D15" s="189">
        <v>0</v>
      </c>
      <c r="E15" s="189">
        <v>1952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33915</v>
      </c>
      <c r="C18" s="189">
        <v>39466</v>
      </c>
      <c r="D18" s="189">
        <v>33915</v>
      </c>
      <c r="E18" s="189">
        <v>39466</v>
      </c>
      <c r="F18" s="190">
        <v>16.367389060887518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2628</v>
      </c>
      <c r="C21" s="189">
        <v>1759</v>
      </c>
      <c r="D21" s="189">
        <v>2628</v>
      </c>
      <c r="E21" s="189">
        <v>1759</v>
      </c>
      <c r="F21" s="190">
        <v>-33.066971080669717</v>
      </c>
    </row>
    <row r="22" spans="1:7" ht="15.6" customHeight="1">
      <c r="A22" s="188" t="s">
        <v>146</v>
      </c>
      <c r="B22" s="189">
        <v>44902</v>
      </c>
      <c r="C22" s="189">
        <v>43718</v>
      </c>
      <c r="D22" s="189">
        <v>44902</v>
      </c>
      <c r="E22" s="189">
        <v>43718</v>
      </c>
      <c r="F22" s="190">
        <v>-2.6368535922675989</v>
      </c>
    </row>
    <row r="23" spans="1:7" ht="15.6" customHeight="1">
      <c r="A23" s="188" t="s">
        <v>165</v>
      </c>
      <c r="B23" s="189">
        <v>5466</v>
      </c>
      <c r="C23" s="189">
        <v>5891</v>
      </c>
      <c r="D23" s="189">
        <v>5466</v>
      </c>
      <c r="E23" s="189">
        <v>5891</v>
      </c>
      <c r="F23" s="190">
        <v>7.7753384559092638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10120</v>
      </c>
      <c r="C25" s="189">
        <v>10620</v>
      </c>
      <c r="D25" s="189">
        <v>10120</v>
      </c>
      <c r="E25" s="189">
        <v>10620</v>
      </c>
      <c r="F25" s="190">
        <v>4.9407114624505937</v>
      </c>
    </row>
    <row r="26" spans="1:7" ht="15.6" customHeight="1">
      <c r="A26" s="188" t="s">
        <v>152</v>
      </c>
      <c r="B26" s="189">
        <v>2546</v>
      </c>
      <c r="C26" s="189">
        <v>2112</v>
      </c>
      <c r="D26" s="189">
        <v>2546</v>
      </c>
      <c r="E26" s="189">
        <v>2112</v>
      </c>
      <c r="F26" s="190">
        <v>-17.046347211311868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123443</v>
      </c>
      <c r="C28" s="189">
        <v>130692</v>
      </c>
      <c r="D28" s="189">
        <v>123443</v>
      </c>
      <c r="E28" s="189">
        <v>130692</v>
      </c>
      <c r="F28" s="190">
        <v>5.8723459410416146</v>
      </c>
    </row>
    <row r="29" spans="1:7" ht="15.6" customHeight="1">
      <c r="A29" s="188" t="s">
        <v>178</v>
      </c>
      <c r="B29" s="189">
        <v>5121</v>
      </c>
      <c r="C29" s="189">
        <v>2872</v>
      </c>
      <c r="D29" s="189">
        <v>5121</v>
      </c>
      <c r="E29" s="189">
        <v>2872</v>
      </c>
      <c r="F29" s="190">
        <v>-43.917203671157978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15243</v>
      </c>
      <c r="C32" s="189">
        <v>15902</v>
      </c>
      <c r="D32" s="189">
        <v>15243</v>
      </c>
      <c r="E32" s="189">
        <v>15902</v>
      </c>
      <c r="F32" s="190">
        <v>4.3232959391195891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416115</v>
      </c>
      <c r="C35" s="77">
        <f>SUM(C7:C34)</f>
        <v>455046</v>
      </c>
      <c r="D35" s="178">
        <f>SUM(D7:D34)</f>
        <v>416115</v>
      </c>
      <c r="E35" s="178">
        <f>SUM(E7:E34)</f>
        <v>455046</v>
      </c>
      <c r="F35" s="140">
        <f>E35*100/D35-100</f>
        <v>9.3558271151003964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0C6C2-E7B4-46CA-B530-7D1C668BCF54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51</v>
      </c>
      <c r="C8" s="189">
        <v>544</v>
      </c>
      <c r="D8" s="189">
        <v>51</v>
      </c>
      <c r="E8" s="189">
        <v>544</v>
      </c>
      <c r="F8" s="190">
        <v>966.66666666666674</v>
      </c>
      <c r="G8" s="6"/>
    </row>
    <row r="9" spans="1:14" ht="15.6" customHeight="1">
      <c r="A9" s="188" t="s">
        <v>8</v>
      </c>
      <c r="B9" s="189">
        <v>239</v>
      </c>
      <c r="C9" s="189">
        <v>604</v>
      </c>
      <c r="D9" s="189">
        <v>239</v>
      </c>
      <c r="E9" s="189">
        <v>604</v>
      </c>
      <c r="F9" s="190">
        <v>152.71966527196651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327</v>
      </c>
      <c r="C11" s="189">
        <v>382</v>
      </c>
      <c r="D11" s="189">
        <v>327</v>
      </c>
      <c r="E11" s="189">
        <v>382</v>
      </c>
      <c r="F11" s="190">
        <v>16.819571865443422</v>
      </c>
    </row>
    <row r="12" spans="1:14" ht="15.6" customHeight="1">
      <c r="A12" s="188" t="s">
        <v>6</v>
      </c>
      <c r="B12" s="189">
        <v>1224</v>
      </c>
      <c r="C12" s="189">
        <v>1258</v>
      </c>
      <c r="D12" s="189">
        <v>1224</v>
      </c>
      <c r="E12" s="189">
        <v>1258</v>
      </c>
      <c r="F12" s="190">
        <v>2.777777777777771</v>
      </c>
    </row>
    <row r="13" spans="1:14" ht="15.6" customHeight="1">
      <c r="A13" s="188" t="s">
        <v>175</v>
      </c>
      <c r="B13" s="189">
        <v>7840</v>
      </c>
      <c r="C13" s="189">
        <v>5542</v>
      </c>
      <c r="D13" s="189">
        <v>7840</v>
      </c>
      <c r="E13" s="189">
        <v>5542</v>
      </c>
      <c r="F13" s="190">
        <v>-29.311224489795919</v>
      </c>
    </row>
    <row r="14" spans="1:14" ht="15.6" customHeight="1">
      <c r="A14" s="188" t="s">
        <v>148</v>
      </c>
      <c r="B14" s="189">
        <v>49721</v>
      </c>
      <c r="C14" s="189">
        <v>42823</v>
      </c>
      <c r="D14" s="189">
        <v>49721</v>
      </c>
      <c r="E14" s="189">
        <v>42823</v>
      </c>
      <c r="F14" s="190">
        <v>-13.87341364815671</v>
      </c>
    </row>
    <row r="15" spans="1:14" ht="15.6" customHeight="1">
      <c r="A15" s="188" t="s">
        <v>145</v>
      </c>
      <c r="B15" s="189">
        <v>1514</v>
      </c>
      <c r="C15" s="189">
        <v>826</v>
      </c>
      <c r="D15" s="189">
        <v>1514</v>
      </c>
      <c r="E15" s="189">
        <v>826</v>
      </c>
      <c r="F15" s="190">
        <v>-45.442536327608977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29</v>
      </c>
      <c r="C17" s="189">
        <v>8</v>
      </c>
      <c r="D17" s="189">
        <v>29</v>
      </c>
      <c r="E17" s="189">
        <v>8</v>
      </c>
      <c r="F17" s="190">
        <v>-72.413793103448285</v>
      </c>
      <c r="G17" s="2"/>
    </row>
    <row r="18" spans="1:7" ht="15.6" customHeight="1">
      <c r="A18" s="188" t="s">
        <v>147</v>
      </c>
      <c r="B18" s="189">
        <v>171</v>
      </c>
      <c r="C18" s="189">
        <v>93</v>
      </c>
      <c r="D18" s="189">
        <v>171</v>
      </c>
      <c r="E18" s="189">
        <v>93</v>
      </c>
      <c r="F18" s="190">
        <v>-45.614035087719301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13</v>
      </c>
      <c r="D20" s="189">
        <v>0</v>
      </c>
      <c r="E20" s="189">
        <v>13</v>
      </c>
      <c r="F20" s="190" t="s">
        <v>151</v>
      </c>
    </row>
    <row r="21" spans="1:7" ht="15.6" customHeight="1">
      <c r="A21" s="188" t="s">
        <v>149</v>
      </c>
      <c r="B21" s="189">
        <v>729</v>
      </c>
      <c r="C21" s="189">
        <v>840</v>
      </c>
      <c r="D21" s="189">
        <v>729</v>
      </c>
      <c r="E21" s="189">
        <v>840</v>
      </c>
      <c r="F21" s="190">
        <v>15.226337448559679</v>
      </c>
    </row>
    <row r="22" spans="1:7" ht="15.6" customHeight="1">
      <c r="A22" s="188" t="s">
        <v>146</v>
      </c>
      <c r="B22" s="189">
        <v>28255</v>
      </c>
      <c r="C22" s="189">
        <v>25400</v>
      </c>
      <c r="D22" s="189">
        <v>28255</v>
      </c>
      <c r="E22" s="189">
        <v>25400</v>
      </c>
      <c r="F22" s="190">
        <v>-10.10440629976995</v>
      </c>
    </row>
    <row r="23" spans="1:7" ht="15.6" customHeight="1">
      <c r="A23" s="188" t="s">
        <v>165</v>
      </c>
      <c r="B23" s="189">
        <v>4599</v>
      </c>
      <c r="C23" s="189">
        <v>7890</v>
      </c>
      <c r="D23" s="189">
        <v>4599</v>
      </c>
      <c r="E23" s="189">
        <v>7890</v>
      </c>
      <c r="F23" s="190">
        <v>71.559034572733196</v>
      </c>
    </row>
    <row r="24" spans="1:7" ht="15.6" customHeight="1">
      <c r="A24" s="188" t="s">
        <v>141</v>
      </c>
      <c r="B24" s="189">
        <v>16</v>
      </c>
      <c r="C24" s="189">
        <v>5</v>
      </c>
      <c r="D24" s="189">
        <v>16</v>
      </c>
      <c r="E24" s="189">
        <v>5</v>
      </c>
      <c r="F24" s="190">
        <v>-68.75</v>
      </c>
    </row>
    <row r="25" spans="1:7" ht="15.6" customHeight="1">
      <c r="A25" s="188" t="s">
        <v>140</v>
      </c>
      <c r="B25" s="189">
        <v>227</v>
      </c>
      <c r="C25" s="189">
        <v>181</v>
      </c>
      <c r="D25" s="189">
        <v>227</v>
      </c>
      <c r="E25" s="189">
        <v>181</v>
      </c>
      <c r="F25" s="190">
        <v>-20.264317180616739</v>
      </c>
    </row>
    <row r="26" spans="1:7" ht="15.6" customHeight="1">
      <c r="A26" s="188" t="s">
        <v>152</v>
      </c>
      <c r="B26" s="189">
        <v>1</v>
      </c>
      <c r="C26" s="189">
        <v>4</v>
      </c>
      <c r="D26" s="189">
        <v>1</v>
      </c>
      <c r="E26" s="189">
        <v>4</v>
      </c>
      <c r="F26" s="190">
        <v>300</v>
      </c>
    </row>
    <row r="27" spans="1:7" ht="15.6" customHeight="1">
      <c r="A27" s="188" t="s">
        <v>173</v>
      </c>
      <c r="B27" s="189">
        <v>19555</v>
      </c>
      <c r="C27" s="189">
        <v>11380</v>
      </c>
      <c r="D27" s="189">
        <v>19555</v>
      </c>
      <c r="E27" s="189">
        <v>11380</v>
      </c>
      <c r="F27" s="190">
        <v>-41.805164919457937</v>
      </c>
    </row>
    <row r="28" spans="1:7" ht="15.6" customHeight="1">
      <c r="A28" s="188" t="s">
        <v>177</v>
      </c>
      <c r="B28" s="189">
        <v>6530</v>
      </c>
      <c r="C28" s="189">
        <v>6878</v>
      </c>
      <c r="D28" s="189">
        <v>6530</v>
      </c>
      <c r="E28" s="189">
        <v>6878</v>
      </c>
      <c r="F28" s="190">
        <v>5.3292496171516044</v>
      </c>
    </row>
    <row r="29" spans="1:7" ht="15.6" customHeight="1">
      <c r="A29" s="188" t="s">
        <v>178</v>
      </c>
      <c r="B29" s="189">
        <v>20335</v>
      </c>
      <c r="C29" s="189">
        <v>14737</v>
      </c>
      <c r="D29" s="189">
        <v>20335</v>
      </c>
      <c r="E29" s="189">
        <v>14737</v>
      </c>
      <c r="F29" s="190">
        <v>-27.528891074502081</v>
      </c>
    </row>
    <row r="30" spans="1:7" ht="15.6" customHeight="1">
      <c r="A30" s="188" t="s">
        <v>179</v>
      </c>
      <c r="B30" s="189">
        <v>944</v>
      </c>
      <c r="C30" s="189">
        <v>479</v>
      </c>
      <c r="D30" s="189">
        <v>944</v>
      </c>
      <c r="E30" s="189">
        <v>479</v>
      </c>
      <c r="F30" s="190">
        <v>-49.258474576271183</v>
      </c>
    </row>
    <row r="31" spans="1:7" ht="15.6" customHeight="1">
      <c r="A31" s="188" t="s">
        <v>180</v>
      </c>
      <c r="B31" s="189">
        <v>27293</v>
      </c>
      <c r="C31" s="189">
        <v>18942</v>
      </c>
      <c r="D31" s="189">
        <v>27293</v>
      </c>
      <c r="E31" s="189">
        <v>18942</v>
      </c>
      <c r="F31" s="190">
        <v>-30.597589125416771</v>
      </c>
    </row>
    <row r="32" spans="1:7" ht="15.6" customHeight="1">
      <c r="A32" s="188" t="s">
        <v>181</v>
      </c>
      <c r="B32" s="189">
        <v>45450</v>
      </c>
      <c r="C32" s="189">
        <v>26311</v>
      </c>
      <c r="D32" s="189">
        <v>45450</v>
      </c>
      <c r="E32" s="189">
        <v>26311</v>
      </c>
      <c r="F32" s="190">
        <v>-42.110011001100112</v>
      </c>
    </row>
    <row r="33" spans="1:6" ht="15.6" customHeight="1">
      <c r="A33" s="188" t="s">
        <v>182</v>
      </c>
      <c r="B33" s="189">
        <v>55801</v>
      </c>
      <c r="C33" s="189">
        <v>34081</v>
      </c>
      <c r="D33" s="189">
        <v>55801</v>
      </c>
      <c r="E33" s="189">
        <v>34081</v>
      </c>
      <c r="F33" s="190">
        <v>-38.924033619469178</v>
      </c>
    </row>
    <row r="34" spans="1:6" ht="15.6" customHeight="1">
      <c r="A34" s="188" t="s">
        <v>183</v>
      </c>
      <c r="B34" s="189">
        <v>5</v>
      </c>
      <c r="C34" s="189">
        <v>3</v>
      </c>
      <c r="D34" s="189">
        <v>5</v>
      </c>
      <c r="E34" s="189">
        <v>3</v>
      </c>
      <c r="F34" s="190">
        <v>-40</v>
      </c>
    </row>
    <row r="35" spans="1:6" ht="15.6" customHeight="1">
      <c r="A35" s="156" t="s">
        <v>153</v>
      </c>
      <c r="B35" s="76">
        <f>SUM(B7:B34)</f>
        <v>270856</v>
      </c>
      <c r="C35" s="77">
        <f>SUM(C7:C34)</f>
        <v>199224</v>
      </c>
      <c r="D35" s="76">
        <f>SUM(D7:D34)</f>
        <v>270856</v>
      </c>
      <c r="E35" s="78">
        <f>SUM(E7:E34)</f>
        <v>199224</v>
      </c>
      <c r="F35" s="140">
        <f>E35*100/D35-100</f>
        <v>-26.446525090823172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178E5-2068-476F-84F7-8439316F7BEB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195" customWidth="1"/>
    <col min="2" max="2" width="18.6640625" style="195" customWidth="1"/>
    <col min="3" max="3" width="22.5546875" style="195" customWidth="1"/>
    <col min="4" max="5" width="15.44140625" style="195" customWidth="1"/>
    <col min="6" max="6" width="15.5546875" style="195" customWidth="1"/>
    <col min="7" max="10" width="15.44140625" style="195" customWidth="1"/>
    <col min="11" max="11" width="11.88671875" style="195" customWidth="1"/>
    <col min="12" max="16384" width="11.44140625" style="195"/>
  </cols>
  <sheetData>
    <row r="1" spans="1:11">
      <c r="A1" s="191"/>
      <c r="B1" s="192"/>
      <c r="C1" s="192"/>
      <c r="D1" s="193"/>
      <c r="E1" s="194"/>
      <c r="F1" s="193"/>
      <c r="H1" s="196"/>
      <c r="J1" s="196"/>
      <c r="K1" s="196"/>
    </row>
    <row r="2" spans="1:11">
      <c r="A2" s="197"/>
      <c r="B2" s="193"/>
      <c r="C2" s="198"/>
      <c r="D2" s="193"/>
      <c r="E2" s="197"/>
      <c r="F2" s="193"/>
      <c r="G2" s="199"/>
      <c r="H2" s="193"/>
      <c r="I2" s="199"/>
      <c r="J2" s="193"/>
      <c r="K2" s="193"/>
    </row>
    <row r="3" spans="1:11">
      <c r="A3" s="197"/>
      <c r="B3" s="192"/>
      <c r="C3" s="198"/>
      <c r="D3" s="193"/>
      <c r="E3" s="199"/>
      <c r="F3" s="193"/>
      <c r="G3" s="199"/>
      <c r="H3" s="193"/>
      <c r="I3" s="199"/>
      <c r="J3" s="193"/>
      <c r="K3" s="193"/>
    </row>
    <row r="4" spans="1:11">
      <c r="A4" s="197"/>
      <c r="B4" s="193"/>
      <c r="C4" s="198"/>
      <c r="D4" s="196"/>
      <c r="E4" s="200"/>
      <c r="F4" s="193"/>
      <c r="G4" s="200"/>
      <c r="H4" s="196"/>
      <c r="I4" s="200"/>
      <c r="J4" s="196"/>
      <c r="K4" s="196"/>
    </row>
    <row r="5" spans="1:11">
      <c r="A5" s="197"/>
      <c r="B5" s="193"/>
      <c r="C5" s="201"/>
      <c r="D5" s="193"/>
      <c r="E5" s="199"/>
      <c r="F5" s="193"/>
      <c r="G5" s="199"/>
      <c r="H5" s="193"/>
      <c r="I5" s="199"/>
      <c r="J5" s="193"/>
      <c r="K5" s="193"/>
    </row>
    <row r="6" spans="1:11">
      <c r="A6" s="197"/>
      <c r="B6" s="193"/>
      <c r="C6" s="202"/>
      <c r="D6" s="193"/>
      <c r="E6" s="199"/>
      <c r="F6" s="193"/>
      <c r="G6" s="199"/>
      <c r="H6" s="193"/>
      <c r="I6" s="199"/>
      <c r="J6" s="193"/>
      <c r="K6" s="193"/>
    </row>
    <row r="7" spans="1:11">
      <c r="A7" s="197"/>
      <c r="B7" s="193"/>
      <c r="C7" s="198"/>
      <c r="D7" s="193"/>
      <c r="E7" s="198"/>
      <c r="F7" s="193"/>
      <c r="G7" s="199"/>
      <c r="H7" s="193"/>
      <c r="I7" s="199"/>
      <c r="J7" s="193"/>
      <c r="K7" s="193"/>
    </row>
    <row r="8" spans="1:11">
      <c r="A8" s="197"/>
      <c r="B8" s="193"/>
      <c r="C8" s="198"/>
      <c r="D8" s="196"/>
      <c r="E8" s="203"/>
      <c r="F8" s="193"/>
      <c r="G8" s="200"/>
      <c r="H8" s="196"/>
      <c r="I8" s="200"/>
      <c r="J8" s="196"/>
      <c r="K8" s="196"/>
    </row>
    <row r="9" spans="1:11">
      <c r="A9" s="197"/>
      <c r="B9" s="193"/>
      <c r="C9" s="201"/>
      <c r="D9" s="193"/>
      <c r="E9" s="198"/>
      <c r="F9" s="193"/>
      <c r="G9" s="199"/>
      <c r="H9" s="193"/>
      <c r="I9" s="199"/>
      <c r="J9" s="193"/>
      <c r="K9" s="193"/>
    </row>
    <row r="10" spans="1:11">
      <c r="A10" s="197"/>
      <c r="B10" s="193"/>
      <c r="C10" s="203"/>
      <c r="D10" s="196"/>
      <c r="E10" s="203"/>
      <c r="F10" s="193"/>
      <c r="G10" s="200"/>
      <c r="H10" s="196"/>
      <c r="I10" s="200"/>
      <c r="J10" s="196"/>
      <c r="K10" s="196"/>
    </row>
    <row r="11" spans="1:11">
      <c r="A11" s="193"/>
      <c r="B11" s="193"/>
      <c r="C11" s="198"/>
      <c r="D11" s="193"/>
      <c r="E11" s="198"/>
      <c r="F11" s="193"/>
      <c r="G11" s="197"/>
      <c r="H11" s="193"/>
      <c r="I11" s="199"/>
      <c r="J11" s="193"/>
      <c r="K11" s="193"/>
    </row>
    <row r="12" spans="1:11">
      <c r="A12" s="191"/>
      <c r="B12" s="192"/>
      <c r="C12" s="201"/>
      <c r="D12" s="192"/>
      <c r="E12" s="201"/>
      <c r="F12" s="192"/>
      <c r="G12" s="191"/>
      <c r="H12" s="192"/>
      <c r="I12" s="204"/>
      <c r="J12" s="192"/>
      <c r="K12" s="192"/>
    </row>
    <row r="13" spans="1:11">
      <c r="A13" s="197"/>
      <c r="B13" s="193"/>
      <c r="C13" s="202"/>
      <c r="D13" s="205"/>
      <c r="E13" s="202"/>
      <c r="F13" s="193"/>
      <c r="G13" s="206"/>
      <c r="H13" s="205"/>
      <c r="J13" s="205"/>
      <c r="K13" s="205"/>
    </row>
    <row r="14" spans="1:11">
      <c r="A14" s="197"/>
      <c r="B14" s="193"/>
      <c r="C14" s="198"/>
      <c r="D14" s="196"/>
      <c r="E14" s="203"/>
      <c r="F14" s="193"/>
      <c r="G14" s="194"/>
      <c r="H14" s="196"/>
      <c r="I14" s="200"/>
      <c r="J14" s="196"/>
      <c r="K14" s="196"/>
    </row>
    <row r="15" spans="1:11">
      <c r="A15" s="197"/>
      <c r="B15" s="193"/>
      <c r="C15" s="198"/>
      <c r="D15" s="193"/>
      <c r="E15" s="198"/>
      <c r="F15" s="193"/>
      <c r="G15" s="197"/>
      <c r="H15" s="193"/>
      <c r="I15" s="199"/>
      <c r="J15" s="193"/>
      <c r="K15" s="193"/>
    </row>
    <row r="16" spans="1:11">
      <c r="A16" s="197"/>
      <c r="B16" s="193"/>
      <c r="C16" s="201"/>
      <c r="D16" s="205"/>
      <c r="E16" s="202"/>
      <c r="F16" s="193"/>
      <c r="H16" s="205"/>
      <c r="J16" s="205"/>
      <c r="K16" s="205"/>
    </row>
    <row r="17" spans="1:11">
      <c r="A17" s="197"/>
      <c r="B17" s="193"/>
      <c r="C17" s="198"/>
      <c r="D17" s="196"/>
      <c r="E17" s="203"/>
      <c r="F17" s="193"/>
      <c r="G17" s="200"/>
      <c r="H17" s="196"/>
      <c r="I17" s="200"/>
      <c r="J17" s="196"/>
      <c r="K17" s="196"/>
    </row>
    <row r="18" spans="1:11">
      <c r="A18" s="197"/>
      <c r="B18" s="193"/>
      <c r="C18" s="198"/>
      <c r="D18" s="193"/>
      <c r="E18" s="193"/>
      <c r="F18" s="193"/>
      <c r="G18" s="199"/>
      <c r="H18" s="193"/>
      <c r="I18" s="199"/>
      <c r="J18" s="193"/>
      <c r="K18" s="193"/>
    </row>
    <row r="19" spans="1:11">
      <c r="A19" s="197"/>
      <c r="B19" s="193"/>
      <c r="C19" s="198"/>
      <c r="D19" s="192"/>
      <c r="E19" s="192"/>
      <c r="F19" s="205"/>
      <c r="H19" s="205"/>
      <c r="J19" s="205"/>
      <c r="K19" s="205"/>
    </row>
    <row r="20" spans="1:11">
      <c r="A20" s="197"/>
      <c r="B20" s="193"/>
      <c r="C20" s="198"/>
      <c r="D20" s="193"/>
      <c r="E20" s="198"/>
      <c r="F20" s="193"/>
      <c r="G20" s="199"/>
      <c r="H20" s="193"/>
      <c r="I20" s="199"/>
      <c r="J20" s="193"/>
      <c r="K20" s="193"/>
    </row>
    <row r="21" spans="1:11">
      <c r="A21" s="197"/>
      <c r="B21" s="193"/>
      <c r="C21" s="204"/>
      <c r="D21" s="205"/>
      <c r="E21" s="202"/>
      <c r="F21" s="205"/>
      <c r="H21" s="205"/>
      <c r="J21" s="205"/>
      <c r="K21" s="205"/>
    </row>
    <row r="22" spans="1:11">
      <c r="A22" s="197"/>
      <c r="B22" s="193"/>
      <c r="C22" s="198"/>
      <c r="D22" s="193"/>
      <c r="E22" s="198"/>
      <c r="F22" s="193"/>
      <c r="G22" s="199"/>
      <c r="H22" s="193"/>
      <c r="I22" s="199"/>
      <c r="J22" s="193"/>
      <c r="K22" s="193"/>
    </row>
    <row r="23" spans="1:11">
      <c r="A23" s="197"/>
      <c r="B23" s="193"/>
      <c r="C23" s="198"/>
      <c r="D23" s="205"/>
      <c r="E23" s="202"/>
      <c r="F23" s="205"/>
      <c r="H23" s="205"/>
      <c r="J23" s="205"/>
      <c r="K23" s="205"/>
    </row>
    <row r="24" spans="1:11">
      <c r="A24" s="197"/>
      <c r="B24" s="193"/>
      <c r="C24" s="198"/>
      <c r="D24" s="193"/>
      <c r="E24" s="198"/>
      <c r="F24" s="193"/>
      <c r="G24" s="199"/>
      <c r="H24" s="193"/>
      <c r="I24" s="199"/>
      <c r="J24" s="193"/>
      <c r="K24" s="193"/>
    </row>
    <row r="25" spans="1:11">
      <c r="A25" s="197"/>
      <c r="B25" s="193"/>
      <c r="C25" s="198"/>
      <c r="D25" s="205"/>
      <c r="E25" s="202"/>
      <c r="F25" s="205"/>
      <c r="H25" s="205"/>
      <c r="J25" s="205"/>
      <c r="K25" s="205"/>
    </row>
    <row r="26" spans="1:11">
      <c r="A26" s="197"/>
      <c r="B26" s="193"/>
      <c r="C26" s="204"/>
      <c r="D26" s="196"/>
      <c r="E26" s="203"/>
      <c r="F26" s="196"/>
      <c r="G26" s="200"/>
      <c r="H26" s="196"/>
      <c r="I26" s="200"/>
      <c r="J26" s="196"/>
      <c r="K26" s="196"/>
    </row>
    <row r="27" spans="1:11">
      <c r="A27" s="197"/>
      <c r="B27" s="193"/>
      <c r="C27" s="203"/>
      <c r="D27" s="193"/>
      <c r="E27" s="198"/>
      <c r="F27" s="193"/>
      <c r="G27" s="199"/>
      <c r="H27" s="193"/>
      <c r="I27" s="199"/>
      <c r="J27" s="193"/>
      <c r="K27" s="193"/>
    </row>
    <row r="28" spans="1:11" ht="34.799999999999997">
      <c r="A28" s="207" t="s">
        <v>163</v>
      </c>
      <c r="B28" s="193"/>
      <c r="C28" s="198"/>
      <c r="D28" s="196"/>
      <c r="E28" s="203"/>
      <c r="F28" s="196"/>
      <c r="G28" s="200"/>
      <c r="H28" s="196"/>
      <c r="I28" s="200"/>
      <c r="J28" s="196"/>
      <c r="K28" s="196"/>
    </row>
    <row r="29" spans="1:11">
      <c r="A29" s="208"/>
      <c r="B29" s="193"/>
      <c r="C29" s="198"/>
      <c r="D29" s="193"/>
      <c r="E29" s="198"/>
      <c r="F29" s="193"/>
      <c r="G29" s="197"/>
      <c r="H29" s="193"/>
      <c r="I29" s="199"/>
      <c r="J29" s="193"/>
      <c r="K29" s="193"/>
    </row>
    <row r="30" spans="1:11">
      <c r="A30" s="197"/>
      <c r="B30" s="193"/>
      <c r="C30" s="201"/>
      <c r="D30" s="192"/>
      <c r="E30" s="201"/>
      <c r="F30" s="192"/>
      <c r="G30" s="191"/>
      <c r="H30" s="192"/>
      <c r="I30" s="204"/>
      <c r="J30" s="192"/>
      <c r="K30" s="192"/>
    </row>
    <row r="31" spans="1:11">
      <c r="A31" s="197"/>
      <c r="B31" s="193"/>
      <c r="C31" s="198"/>
      <c r="D31" s="205"/>
      <c r="E31" s="202"/>
      <c r="F31" s="205"/>
      <c r="G31" s="206"/>
      <c r="H31" s="205"/>
      <c r="J31" s="205"/>
      <c r="K31" s="205"/>
    </row>
    <row r="32" spans="1:11">
      <c r="A32" s="197"/>
      <c r="B32" s="193"/>
      <c r="C32" s="204"/>
      <c r="D32" s="196"/>
      <c r="E32" s="203"/>
      <c r="F32" s="196"/>
      <c r="G32" s="194"/>
      <c r="H32" s="196"/>
      <c r="I32" s="200"/>
      <c r="J32" s="196"/>
      <c r="K32" s="196"/>
    </row>
    <row r="33" spans="1:11">
      <c r="A33" s="197"/>
      <c r="B33" s="193"/>
      <c r="C33" s="203"/>
      <c r="D33" s="193"/>
      <c r="E33" s="198"/>
      <c r="F33" s="193"/>
      <c r="G33" s="197"/>
      <c r="H33" s="193"/>
      <c r="I33" s="199"/>
      <c r="J33" s="193"/>
      <c r="K33" s="193"/>
    </row>
    <row r="34" spans="1:11">
      <c r="A34" s="197"/>
      <c r="B34" s="193"/>
      <c r="C34" s="198"/>
      <c r="D34" s="193"/>
      <c r="E34" s="198"/>
      <c r="F34" s="193"/>
      <c r="G34" s="197"/>
      <c r="H34" s="193"/>
      <c r="I34" s="199"/>
      <c r="J34" s="193"/>
      <c r="K34" s="193"/>
    </row>
    <row r="35" spans="1:11">
      <c r="A35" s="197"/>
      <c r="B35" s="193"/>
      <c r="D35" s="192"/>
      <c r="E35" s="201"/>
      <c r="F35" s="192"/>
      <c r="G35" s="191"/>
      <c r="H35" s="192"/>
      <c r="I35" s="204"/>
      <c r="J35" s="192"/>
      <c r="K35" s="192"/>
    </row>
    <row r="36" spans="1:11">
      <c r="A36" s="197"/>
      <c r="B36" s="193"/>
      <c r="C36" s="198"/>
      <c r="D36" s="192"/>
      <c r="E36" s="201"/>
      <c r="F36" s="193"/>
      <c r="G36" s="197"/>
      <c r="H36" s="193"/>
      <c r="I36" s="197"/>
      <c r="J36" s="193"/>
      <c r="K36" s="193"/>
    </row>
    <row r="37" spans="1:11">
      <c r="A37" s="197"/>
      <c r="B37" s="193"/>
      <c r="C37" s="198"/>
      <c r="D37" s="192"/>
      <c r="E37" s="201"/>
      <c r="F37" s="192"/>
      <c r="G37" s="191"/>
      <c r="H37" s="205"/>
      <c r="I37" s="206"/>
      <c r="J37" s="205"/>
      <c r="K37" s="205"/>
    </row>
    <row r="38" spans="1:11">
      <c r="A38" s="197"/>
      <c r="B38" s="193"/>
      <c r="C38" s="202"/>
      <c r="D38" s="205"/>
      <c r="E38" s="202"/>
      <c r="F38" s="205"/>
      <c r="G38" s="206"/>
      <c r="H38" s="196"/>
      <c r="I38" s="193"/>
      <c r="J38" s="193"/>
      <c r="K38" s="193"/>
    </row>
    <row r="39" spans="1:11">
      <c r="A39" s="197"/>
      <c r="B39" s="193"/>
      <c r="C39" s="193"/>
      <c r="D39" s="196"/>
      <c r="E39" s="193"/>
      <c r="F39" s="193"/>
      <c r="G39" s="197"/>
      <c r="H39" s="193"/>
      <c r="I39" s="204"/>
      <c r="J39" s="192"/>
      <c r="K39" s="192"/>
    </row>
    <row r="40" spans="1:11">
      <c r="A40" s="197"/>
      <c r="B40" s="193"/>
      <c r="C40" s="193"/>
      <c r="D40" s="193"/>
      <c r="E40" s="192"/>
      <c r="F40" s="192"/>
      <c r="G40" s="191"/>
      <c r="H40" s="205"/>
      <c r="J40" s="205"/>
      <c r="K40" s="205"/>
    </row>
    <row r="41" spans="1:11">
      <c r="A41" s="197"/>
      <c r="B41" s="193"/>
      <c r="C41" s="205"/>
      <c r="D41" s="192"/>
      <c r="F41" s="205"/>
      <c r="G41" s="206"/>
      <c r="H41" s="193"/>
      <c r="I41" s="199"/>
      <c r="J41" s="193"/>
      <c r="K41" s="193"/>
    </row>
    <row r="42" spans="1:11">
      <c r="A42" s="197"/>
      <c r="B42" s="193"/>
      <c r="C42" s="193"/>
      <c r="D42" s="193"/>
      <c r="E42" s="198"/>
      <c r="F42" s="193"/>
      <c r="G42" s="197"/>
      <c r="H42" s="193"/>
      <c r="I42" s="199"/>
      <c r="J42" s="193"/>
      <c r="K42" s="193"/>
    </row>
    <row r="43" spans="1:11">
      <c r="A43" s="191"/>
      <c r="B43" s="193"/>
      <c r="C43" s="196"/>
      <c r="D43" s="203"/>
      <c r="E43" s="205"/>
      <c r="F43" s="205"/>
      <c r="G43" s="197"/>
      <c r="H43" s="193"/>
      <c r="I43" s="199"/>
      <c r="J43" s="193"/>
      <c r="K43" s="193"/>
    </row>
    <row r="44" spans="1:11">
      <c r="A44" s="197"/>
      <c r="B44" s="193"/>
      <c r="C44" s="193"/>
      <c r="D44" s="198"/>
      <c r="E44" s="193"/>
      <c r="F44" s="193"/>
      <c r="G44" s="191"/>
      <c r="H44" s="192"/>
      <c r="I44" s="204"/>
      <c r="J44" s="192"/>
      <c r="K44" s="192"/>
    </row>
    <row r="45" spans="1:11">
      <c r="A45" s="197"/>
      <c r="B45" s="193"/>
      <c r="C45" s="192"/>
      <c r="D45" s="201"/>
      <c r="E45" s="192"/>
      <c r="F45" s="192"/>
      <c r="G45" s="191"/>
      <c r="H45" s="193"/>
      <c r="I45" s="193"/>
      <c r="J45" s="193"/>
      <c r="K45" s="193"/>
    </row>
    <row r="46" spans="1:11">
      <c r="A46" s="194"/>
      <c r="B46" s="196"/>
      <c r="C46" s="196"/>
      <c r="D46" s="203"/>
      <c r="E46" s="196"/>
      <c r="F46" s="196"/>
      <c r="G46" s="194"/>
      <c r="H46" s="196"/>
      <c r="I46" s="200"/>
      <c r="J46" s="196"/>
      <c r="K46" s="196"/>
    </row>
    <row r="47" spans="1:11">
      <c r="A47" s="193"/>
      <c r="B47" s="193"/>
      <c r="C47" s="193"/>
      <c r="D47" s="198"/>
      <c r="E47" s="193"/>
      <c r="F47" s="193"/>
      <c r="G47" s="199"/>
      <c r="H47" s="193"/>
      <c r="I47" s="199"/>
      <c r="J47" s="193"/>
      <c r="K47" s="193"/>
    </row>
    <row r="48" spans="1:11">
      <c r="A48" s="209"/>
      <c r="B48" s="210"/>
      <c r="C48" s="210"/>
      <c r="D48" s="203"/>
      <c r="E48" s="196"/>
      <c r="F48" s="196"/>
      <c r="G48" s="210"/>
      <c r="H48" s="210"/>
      <c r="I48" s="210"/>
      <c r="J48" s="210"/>
      <c r="K48" s="210"/>
    </row>
    <row r="51" spans="8:8">
      <c r="H51" s="21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F16F-6F82-44D5-B7F4-C486D79A2F47}">
  <sheetPr>
    <pageSetUpPr fitToPage="1"/>
  </sheetPr>
  <dimension ref="A1:AA36"/>
  <sheetViews>
    <sheetView topLeftCell="A22"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27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27" ht="15.6" customHeight="1">
      <c r="A7" s="213" t="s">
        <v>18</v>
      </c>
      <c r="B7" s="214">
        <v>799384</v>
      </c>
      <c r="C7" s="214">
        <v>484985</v>
      </c>
      <c r="D7" s="214">
        <v>799384</v>
      </c>
      <c r="E7" s="214">
        <v>484985</v>
      </c>
      <c r="F7" s="215">
        <v>-39.330159222601402</v>
      </c>
      <c r="G7" s="6"/>
    </row>
    <row r="8" spans="1:27" s="33" customFormat="1" ht="15.6" customHeight="1">
      <c r="A8" s="213" t="s">
        <v>11</v>
      </c>
      <c r="B8" s="214">
        <v>59312</v>
      </c>
      <c r="C8" s="214">
        <v>78717</v>
      </c>
      <c r="D8" s="214">
        <v>59312</v>
      </c>
      <c r="E8" s="214">
        <v>78717</v>
      </c>
      <c r="F8" s="215">
        <v>32.716819530617762</v>
      </c>
      <c r="G8" s="216"/>
    </row>
    <row r="9" spans="1:27" ht="15.6" customHeight="1">
      <c r="A9" s="213" t="s">
        <v>8</v>
      </c>
      <c r="B9" s="214">
        <v>79693</v>
      </c>
      <c r="C9" s="214">
        <v>69081</v>
      </c>
      <c r="D9" s="214">
        <v>79693</v>
      </c>
      <c r="E9" s="214">
        <v>69081</v>
      </c>
      <c r="F9" s="215">
        <v>-13.316100535806161</v>
      </c>
      <c r="G9" s="6"/>
    </row>
    <row r="10" spans="1:27" ht="15.6" customHeight="1">
      <c r="A10" s="213" t="s">
        <v>10</v>
      </c>
      <c r="B10" s="214">
        <v>217588</v>
      </c>
      <c r="C10" s="214">
        <v>159708</v>
      </c>
      <c r="D10" s="214">
        <v>217588</v>
      </c>
      <c r="E10" s="214">
        <v>159708</v>
      </c>
      <c r="F10" s="215">
        <v>-26.600731657995851</v>
      </c>
    </row>
    <row r="11" spans="1:27" ht="15.6" customHeight="1">
      <c r="A11" s="213" t="s">
        <v>9</v>
      </c>
      <c r="B11" s="214">
        <v>1626409</v>
      </c>
      <c r="C11" s="214">
        <v>1383712</v>
      </c>
      <c r="D11" s="214">
        <v>1626409</v>
      </c>
      <c r="E11" s="214">
        <v>1383712</v>
      </c>
      <c r="F11" s="215">
        <v>-14.92226125162858</v>
      </c>
    </row>
    <row r="12" spans="1:27" ht="15.6" customHeight="1">
      <c r="A12" s="213" t="s">
        <v>6</v>
      </c>
      <c r="B12" s="214">
        <v>118351</v>
      </c>
      <c r="C12" s="214">
        <v>129873</v>
      </c>
      <c r="D12" s="214">
        <v>118351</v>
      </c>
      <c r="E12" s="214">
        <v>129873</v>
      </c>
      <c r="F12" s="215">
        <v>9.7354479472078879</v>
      </c>
    </row>
    <row r="13" spans="1:27" ht="15.6" customHeight="1">
      <c r="A13" s="213" t="s">
        <v>175</v>
      </c>
      <c r="B13" s="214">
        <v>72571</v>
      </c>
      <c r="C13" s="214">
        <v>16267</v>
      </c>
      <c r="D13" s="214">
        <v>72571</v>
      </c>
      <c r="E13" s="214">
        <v>16267</v>
      </c>
      <c r="F13" s="215">
        <v>-77.584710145926067</v>
      </c>
    </row>
    <row r="14" spans="1:27" ht="15.6" customHeight="1">
      <c r="A14" s="213" t="s">
        <v>148</v>
      </c>
      <c r="B14" s="214">
        <v>1128563</v>
      </c>
      <c r="C14" s="214">
        <v>1327206</v>
      </c>
      <c r="D14" s="214">
        <v>1128563</v>
      </c>
      <c r="E14" s="214">
        <v>1327206</v>
      </c>
      <c r="F14" s="215">
        <v>17.601409934580531</v>
      </c>
    </row>
    <row r="15" spans="1:27" ht="15.6" customHeight="1">
      <c r="A15" s="213" t="s">
        <v>145</v>
      </c>
      <c r="B15" s="214">
        <v>2039022</v>
      </c>
      <c r="C15" s="214">
        <v>1594245</v>
      </c>
      <c r="D15" s="214">
        <v>2039022</v>
      </c>
      <c r="E15" s="214">
        <v>1594245</v>
      </c>
      <c r="F15" s="215">
        <v>-21.81325164711318</v>
      </c>
    </row>
    <row r="16" spans="1:27" ht="15.6" customHeight="1">
      <c r="A16" s="213" t="s">
        <v>144</v>
      </c>
      <c r="B16" s="214">
        <v>2184615</v>
      </c>
      <c r="C16" s="214">
        <v>2247940</v>
      </c>
      <c r="D16" s="214">
        <v>2184615</v>
      </c>
      <c r="E16" s="214">
        <v>2247940</v>
      </c>
      <c r="F16" s="215">
        <v>2.8986800877957961</v>
      </c>
      <c r="G16" s="1"/>
    </row>
    <row r="17" spans="1:7" ht="15.6" customHeight="1">
      <c r="A17" s="213" t="s">
        <v>150</v>
      </c>
      <c r="B17" s="214">
        <v>669633</v>
      </c>
      <c r="C17" s="214">
        <v>1074793</v>
      </c>
      <c r="D17" s="214">
        <v>669633</v>
      </c>
      <c r="E17" s="214">
        <v>1074793</v>
      </c>
      <c r="F17" s="215">
        <v>60.504783963753283</v>
      </c>
      <c r="G17" s="2"/>
    </row>
    <row r="18" spans="1:7" ht="15.6" customHeight="1">
      <c r="A18" s="213" t="s">
        <v>147</v>
      </c>
      <c r="B18" s="214">
        <v>53275</v>
      </c>
      <c r="C18" s="214">
        <v>7125</v>
      </c>
      <c r="D18" s="214">
        <v>53275</v>
      </c>
      <c r="E18" s="214">
        <v>7125</v>
      </c>
      <c r="F18" s="215">
        <v>-86.625997184420456</v>
      </c>
    </row>
    <row r="19" spans="1:7" ht="15.6" customHeight="1">
      <c r="A19" s="213" t="s">
        <v>143</v>
      </c>
      <c r="B19" s="214">
        <v>362600</v>
      </c>
      <c r="C19" s="214">
        <v>245799</v>
      </c>
      <c r="D19" s="214">
        <v>362600</v>
      </c>
      <c r="E19" s="214">
        <v>245799</v>
      </c>
      <c r="F19" s="215">
        <v>-32.212079426365143</v>
      </c>
    </row>
    <row r="20" spans="1:7" ht="15.6" customHeight="1">
      <c r="A20" s="213" t="s">
        <v>142</v>
      </c>
      <c r="B20" s="214">
        <v>725050</v>
      </c>
      <c r="C20" s="214">
        <v>960951</v>
      </c>
      <c r="D20" s="214">
        <v>725050</v>
      </c>
      <c r="E20" s="214">
        <v>960951</v>
      </c>
      <c r="F20" s="215">
        <v>32.535825115509283</v>
      </c>
    </row>
    <row r="21" spans="1:7" ht="15.6" customHeight="1">
      <c r="A21" s="213" t="s">
        <v>149</v>
      </c>
      <c r="B21" s="214">
        <v>1760007</v>
      </c>
      <c r="C21" s="214">
        <v>1493971</v>
      </c>
      <c r="D21" s="214">
        <v>1760007</v>
      </c>
      <c r="E21" s="214">
        <v>1493971</v>
      </c>
      <c r="F21" s="215">
        <v>-15.11562169923188</v>
      </c>
    </row>
    <row r="22" spans="1:7" ht="15.6" customHeight="1">
      <c r="A22" s="213" t="s">
        <v>146</v>
      </c>
      <c r="B22" s="214">
        <v>170616</v>
      </c>
      <c r="C22" s="214">
        <v>153293</v>
      </c>
      <c r="D22" s="214">
        <v>170616</v>
      </c>
      <c r="E22" s="214">
        <v>153293</v>
      </c>
      <c r="F22" s="215">
        <v>-10.15320954658414</v>
      </c>
    </row>
    <row r="23" spans="1:7" ht="15.6" customHeight="1">
      <c r="A23" s="213" t="s">
        <v>165</v>
      </c>
      <c r="B23" s="214">
        <v>196813</v>
      </c>
      <c r="C23" s="214">
        <v>93940</v>
      </c>
      <c r="D23" s="214">
        <v>196813</v>
      </c>
      <c r="E23" s="214">
        <v>93940</v>
      </c>
      <c r="F23" s="215">
        <v>-52.269413097712039</v>
      </c>
    </row>
    <row r="24" spans="1:7" ht="15.6" customHeight="1">
      <c r="A24" s="213" t="s">
        <v>141</v>
      </c>
      <c r="B24" s="214">
        <v>240790</v>
      </c>
      <c r="C24" s="214">
        <v>124738</v>
      </c>
      <c r="D24" s="214">
        <v>240790</v>
      </c>
      <c r="E24" s="214">
        <v>124738</v>
      </c>
      <c r="F24" s="215">
        <v>-48.196353669172311</v>
      </c>
    </row>
    <row r="25" spans="1:7" ht="15.6" customHeight="1">
      <c r="A25" s="213" t="s">
        <v>140</v>
      </c>
      <c r="B25" s="214">
        <v>1</v>
      </c>
      <c r="C25" s="214">
        <v>0</v>
      </c>
      <c r="D25" s="214">
        <v>1</v>
      </c>
      <c r="E25" s="214">
        <v>0</v>
      </c>
      <c r="F25" s="215">
        <v>-100</v>
      </c>
    </row>
    <row r="26" spans="1:7" ht="15.6" customHeight="1">
      <c r="A26" s="213" t="s">
        <v>152</v>
      </c>
      <c r="B26" s="214">
        <v>162768</v>
      </c>
      <c r="C26" s="214">
        <v>119790</v>
      </c>
      <c r="D26" s="214">
        <v>162768</v>
      </c>
      <c r="E26" s="214">
        <v>119790</v>
      </c>
      <c r="F26" s="215">
        <v>-26.404452963727511</v>
      </c>
    </row>
    <row r="27" spans="1:7" ht="15.6" customHeight="1">
      <c r="A27" s="213" t="s">
        <v>173</v>
      </c>
      <c r="B27" s="214">
        <v>189734</v>
      </c>
      <c r="C27" s="214">
        <v>155523</v>
      </c>
      <c r="D27" s="214">
        <v>189734</v>
      </c>
      <c r="E27" s="214">
        <v>155523</v>
      </c>
      <c r="F27" s="215">
        <v>-18.031032919771889</v>
      </c>
    </row>
    <row r="28" spans="1:7" ht="15.6" customHeight="1">
      <c r="A28" s="213" t="s">
        <v>177</v>
      </c>
      <c r="B28" s="214">
        <v>63703</v>
      </c>
      <c r="C28" s="214">
        <v>99108</v>
      </c>
      <c r="D28" s="214">
        <v>63703</v>
      </c>
      <c r="E28" s="214">
        <v>99108</v>
      </c>
      <c r="F28" s="215">
        <v>55.578230224636201</v>
      </c>
    </row>
    <row r="29" spans="1:7" ht="15.6" customHeight="1">
      <c r="A29" s="213" t="s">
        <v>178</v>
      </c>
      <c r="B29" s="214">
        <v>388384</v>
      </c>
      <c r="C29" s="214">
        <v>192408</v>
      </c>
      <c r="D29" s="214">
        <v>388384</v>
      </c>
      <c r="E29" s="214">
        <v>192408</v>
      </c>
      <c r="F29" s="215">
        <v>-50.459339210678088</v>
      </c>
    </row>
    <row r="30" spans="1:7" ht="15.6" customHeight="1">
      <c r="A30" s="213" t="s">
        <v>179</v>
      </c>
      <c r="B30" s="214">
        <v>195496</v>
      </c>
      <c r="C30" s="214">
        <v>134123</v>
      </c>
      <c r="D30" s="214">
        <v>195496</v>
      </c>
      <c r="E30" s="214">
        <v>134123</v>
      </c>
      <c r="F30" s="215">
        <v>-31.393481196546219</v>
      </c>
    </row>
    <row r="31" spans="1:7" ht="15.6" customHeight="1">
      <c r="A31" s="213" t="s">
        <v>180</v>
      </c>
      <c r="B31" s="214">
        <v>2379394</v>
      </c>
      <c r="C31" s="214">
        <v>1792370</v>
      </c>
      <c r="D31" s="214">
        <v>2379394</v>
      </c>
      <c r="E31" s="214">
        <v>1792370</v>
      </c>
      <c r="F31" s="215">
        <v>-24.67115576487123</v>
      </c>
    </row>
    <row r="32" spans="1:7" ht="15.6" customHeight="1">
      <c r="A32" s="213" t="s">
        <v>181</v>
      </c>
      <c r="B32" s="214">
        <v>1213228</v>
      </c>
      <c r="C32" s="214">
        <v>1365446</v>
      </c>
      <c r="D32" s="214">
        <v>1213228</v>
      </c>
      <c r="E32" s="214">
        <v>1365446</v>
      </c>
      <c r="F32" s="215">
        <v>12.546528764585061</v>
      </c>
    </row>
    <row r="33" spans="1:6" ht="15.6" customHeight="1">
      <c r="A33" s="213" t="s">
        <v>182</v>
      </c>
      <c r="B33" s="214">
        <v>118767</v>
      </c>
      <c r="C33" s="214">
        <v>122221</v>
      </c>
      <c r="D33" s="214">
        <v>118767</v>
      </c>
      <c r="E33" s="214">
        <v>122221</v>
      </c>
      <c r="F33" s="215">
        <v>2.9082152449754521</v>
      </c>
    </row>
    <row r="34" spans="1:6" ht="15.6" customHeight="1">
      <c r="A34" s="213" t="s">
        <v>183</v>
      </c>
      <c r="B34" s="214">
        <v>54619</v>
      </c>
      <c r="C34" s="214">
        <v>33731</v>
      </c>
      <c r="D34" s="214">
        <v>54619</v>
      </c>
      <c r="E34" s="214">
        <v>33731</v>
      </c>
      <c r="F34" s="215">
        <v>-38.243102217177167</v>
      </c>
    </row>
    <row r="35" spans="1:6" ht="15.6" customHeight="1">
      <c r="A35" s="217" t="s">
        <v>153</v>
      </c>
      <c r="B35" s="218">
        <f>SUM(B7:B34)</f>
        <v>17270386</v>
      </c>
      <c r="C35" s="218">
        <f>SUM(C7:C34)</f>
        <v>15661064</v>
      </c>
      <c r="D35" s="218">
        <f>SUM(D7:D34)</f>
        <v>17270386</v>
      </c>
      <c r="E35" s="218">
        <f>SUM(E7:E34)</f>
        <v>15661064</v>
      </c>
      <c r="F35" s="219">
        <f>E35*100/D35-100</f>
        <v>-9.31839045172471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556F3-01B2-4207-80D6-02938D6DBAA8}">
  <sheetPr>
    <pageSetUpPr fitToPage="1"/>
  </sheetPr>
  <dimension ref="A1:N36"/>
  <sheetViews>
    <sheetView topLeftCell="A16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442133</v>
      </c>
      <c r="C7" s="214">
        <v>353040</v>
      </c>
      <c r="D7" s="214">
        <v>442133</v>
      </c>
      <c r="E7" s="214">
        <v>353040</v>
      </c>
      <c r="F7" s="215">
        <v>-20.150723877204371</v>
      </c>
      <c r="G7" s="6"/>
    </row>
    <row r="8" spans="1:14" s="33" customFormat="1" ht="15.6" customHeight="1">
      <c r="A8" s="213" t="s">
        <v>11</v>
      </c>
      <c r="B8" s="214">
        <v>3500</v>
      </c>
      <c r="C8" s="214">
        <v>0</v>
      </c>
      <c r="D8" s="214">
        <v>3500</v>
      </c>
      <c r="E8" s="214">
        <v>0</v>
      </c>
      <c r="F8" s="215">
        <v>-100</v>
      </c>
    </row>
    <row r="9" spans="1:14" ht="15.6" customHeight="1">
      <c r="A9" s="213" t="s">
        <v>8</v>
      </c>
      <c r="B9" s="214">
        <v>6400</v>
      </c>
      <c r="C9" s="214">
        <v>0</v>
      </c>
      <c r="D9" s="214">
        <v>6400</v>
      </c>
      <c r="E9" s="214">
        <v>0</v>
      </c>
      <c r="F9" s="215">
        <v>-100</v>
      </c>
      <c r="G9" s="6"/>
    </row>
    <row r="10" spans="1:14" ht="15.6" customHeight="1">
      <c r="A10" s="213" t="s">
        <v>10</v>
      </c>
      <c r="B10" s="214">
        <v>23657</v>
      </c>
      <c r="C10" s="214">
        <v>27068</v>
      </c>
      <c r="D10" s="214">
        <v>23657</v>
      </c>
      <c r="E10" s="214">
        <v>27068</v>
      </c>
      <c r="F10" s="215">
        <v>14.41856532950078</v>
      </c>
    </row>
    <row r="11" spans="1:14" ht="15.6" customHeight="1">
      <c r="A11" s="213" t="s">
        <v>9</v>
      </c>
      <c r="B11" s="214">
        <v>1129184</v>
      </c>
      <c r="C11" s="214">
        <v>868151</v>
      </c>
      <c r="D11" s="214">
        <v>1129184</v>
      </c>
      <c r="E11" s="214">
        <v>868151</v>
      </c>
      <c r="F11" s="215">
        <v>-23.11695879502366</v>
      </c>
    </row>
    <row r="12" spans="1:14" ht="15.6" customHeight="1">
      <c r="A12" s="213" t="s">
        <v>6</v>
      </c>
      <c r="B12" s="214">
        <v>0</v>
      </c>
      <c r="C12" s="214">
        <v>5374</v>
      </c>
      <c r="D12" s="214">
        <v>0</v>
      </c>
      <c r="E12" s="214">
        <v>5374</v>
      </c>
      <c r="F12" s="215"/>
    </row>
    <row r="13" spans="1:14" ht="15.6" customHeight="1">
      <c r="A13" s="213" t="s">
        <v>175</v>
      </c>
      <c r="B13" s="214">
        <v>62381</v>
      </c>
      <c r="C13" s="214">
        <v>9492</v>
      </c>
      <c r="D13" s="214">
        <v>62381</v>
      </c>
      <c r="E13" s="214">
        <v>9492</v>
      </c>
      <c r="F13" s="215">
        <v>-84.783828409291289</v>
      </c>
    </row>
    <row r="14" spans="1:14" ht="15.6" customHeight="1">
      <c r="A14" s="213" t="s">
        <v>148</v>
      </c>
      <c r="B14" s="214">
        <v>332364</v>
      </c>
      <c r="C14" s="214">
        <v>467278</v>
      </c>
      <c r="D14" s="214">
        <v>332364</v>
      </c>
      <c r="E14" s="214">
        <v>467278</v>
      </c>
      <c r="F14" s="215">
        <v>40.592242240435183</v>
      </c>
    </row>
    <row r="15" spans="1:14" ht="15.6" customHeight="1">
      <c r="A15" s="213" t="s">
        <v>145</v>
      </c>
      <c r="B15" s="214">
        <v>1618798</v>
      </c>
      <c r="C15" s="214">
        <v>1196471</v>
      </c>
      <c r="D15" s="214">
        <v>1618798</v>
      </c>
      <c r="E15" s="214">
        <v>1196471</v>
      </c>
      <c r="F15" s="215">
        <v>-26.088925239591351</v>
      </c>
    </row>
    <row r="16" spans="1:14" ht="15.6" customHeight="1">
      <c r="A16" s="213" t="s">
        <v>144</v>
      </c>
      <c r="B16" s="214">
        <v>1595457</v>
      </c>
      <c r="C16" s="214">
        <v>1829355</v>
      </c>
      <c r="D16" s="214">
        <v>1595457</v>
      </c>
      <c r="E16" s="214">
        <v>1829355</v>
      </c>
      <c r="F16" s="215">
        <v>14.66025095004127</v>
      </c>
      <c r="G16" s="1"/>
    </row>
    <row r="17" spans="1:7" ht="15.6" customHeight="1">
      <c r="A17" s="213" t="s">
        <v>150</v>
      </c>
      <c r="B17" s="214">
        <v>399736</v>
      </c>
      <c r="C17" s="214">
        <v>603302</v>
      </c>
      <c r="D17" s="214">
        <v>399736</v>
      </c>
      <c r="E17" s="214">
        <v>603302</v>
      </c>
      <c r="F17" s="215">
        <v>50.925110572978163</v>
      </c>
      <c r="G17" s="2"/>
    </row>
    <row r="18" spans="1:7" ht="15.6" customHeight="1">
      <c r="A18" s="213" t="s">
        <v>147</v>
      </c>
      <c r="B18" s="214">
        <v>52922</v>
      </c>
      <c r="C18" s="214">
        <v>6990</v>
      </c>
      <c r="D18" s="214">
        <v>52922</v>
      </c>
      <c r="E18" s="214">
        <v>6990</v>
      </c>
      <c r="F18" s="215">
        <v>-86.791882392955671</v>
      </c>
    </row>
    <row r="19" spans="1:7" ht="15.6" customHeight="1">
      <c r="A19" s="213" t="s">
        <v>143</v>
      </c>
      <c r="B19" s="214">
        <v>165290</v>
      </c>
      <c r="C19" s="214">
        <v>171157</v>
      </c>
      <c r="D19" s="214">
        <v>165290</v>
      </c>
      <c r="E19" s="214">
        <v>171157</v>
      </c>
      <c r="F19" s="215">
        <v>3.5495190271643802</v>
      </c>
    </row>
    <row r="20" spans="1:7" ht="15.6" customHeight="1">
      <c r="A20" s="213" t="s">
        <v>142</v>
      </c>
      <c r="B20" s="214">
        <v>119538</v>
      </c>
      <c r="C20" s="214">
        <v>113352</v>
      </c>
      <c r="D20" s="214">
        <v>119538</v>
      </c>
      <c r="E20" s="214">
        <v>113352</v>
      </c>
      <c r="F20" s="215">
        <v>-5.1749234553029169</v>
      </c>
    </row>
    <row r="21" spans="1:7" ht="15.6" customHeight="1">
      <c r="A21" s="213" t="s">
        <v>149</v>
      </c>
      <c r="B21" s="214">
        <v>1389678</v>
      </c>
      <c r="C21" s="214">
        <v>1088925</v>
      </c>
      <c r="D21" s="214">
        <v>1389678</v>
      </c>
      <c r="E21" s="214">
        <v>1088925</v>
      </c>
      <c r="F21" s="215">
        <v>-21.64191992677441</v>
      </c>
    </row>
    <row r="22" spans="1:7" ht="15.6" customHeight="1">
      <c r="A22" s="213" t="s">
        <v>146</v>
      </c>
      <c r="B22" s="214">
        <v>124012</v>
      </c>
      <c r="C22" s="214">
        <v>94077</v>
      </c>
      <c r="D22" s="214">
        <v>124012</v>
      </c>
      <c r="E22" s="214">
        <v>94077</v>
      </c>
      <c r="F22" s="215">
        <v>-24.13879302003032</v>
      </c>
    </row>
    <row r="23" spans="1:7" ht="15.6" customHeight="1">
      <c r="A23" s="213" t="s">
        <v>165</v>
      </c>
      <c r="B23" s="214">
        <v>0</v>
      </c>
      <c r="C23" s="214">
        <v>6376</v>
      </c>
      <c r="D23" s="214">
        <v>0</v>
      </c>
      <c r="E23" s="214">
        <v>6376</v>
      </c>
      <c r="F23" s="215"/>
    </row>
    <row r="24" spans="1:7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116242</v>
      </c>
      <c r="C26" s="214">
        <v>73422</v>
      </c>
      <c r="D26" s="214">
        <v>116242</v>
      </c>
      <c r="E26" s="214">
        <v>73422</v>
      </c>
      <c r="F26" s="215">
        <v>-36.836943617625302</v>
      </c>
    </row>
    <row r="27" spans="1:7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7" ht="15.6" customHeight="1">
      <c r="A28" s="213" t="s">
        <v>177</v>
      </c>
      <c r="B28" s="214">
        <v>32911</v>
      </c>
      <c r="C28" s="214">
        <v>34817</v>
      </c>
      <c r="D28" s="214">
        <v>32911</v>
      </c>
      <c r="E28" s="214">
        <v>34817</v>
      </c>
      <c r="F28" s="215">
        <v>5.7913767433380912</v>
      </c>
    </row>
    <row r="29" spans="1:7" ht="15.6" customHeight="1">
      <c r="A29" s="213" t="s">
        <v>178</v>
      </c>
      <c r="B29" s="214">
        <v>19526</v>
      </c>
      <c r="C29" s="214">
        <v>21630</v>
      </c>
      <c r="D29" s="214">
        <v>19526</v>
      </c>
      <c r="E29" s="214">
        <v>21630</v>
      </c>
      <c r="F29" s="215">
        <v>10.77537642118202</v>
      </c>
    </row>
    <row r="30" spans="1:7" ht="15.6" customHeight="1">
      <c r="A30" s="213" t="s">
        <v>179</v>
      </c>
      <c r="B30" s="214">
        <v>56054</v>
      </c>
      <c r="C30" s="214">
        <v>18175</v>
      </c>
      <c r="D30" s="214">
        <v>56054</v>
      </c>
      <c r="E30" s="214">
        <v>18175</v>
      </c>
      <c r="F30" s="215">
        <v>-67.575908944945951</v>
      </c>
    </row>
    <row r="31" spans="1:7" ht="15.6" customHeight="1">
      <c r="A31" s="213" t="s">
        <v>180</v>
      </c>
      <c r="B31" s="214">
        <v>1330467</v>
      </c>
      <c r="C31" s="214">
        <v>1160306</v>
      </c>
      <c r="D31" s="214">
        <v>1330467</v>
      </c>
      <c r="E31" s="214">
        <v>1160306</v>
      </c>
      <c r="F31" s="215">
        <v>-12.7895693767677</v>
      </c>
    </row>
    <row r="32" spans="1:7" ht="15.6" customHeight="1">
      <c r="A32" s="213" t="s">
        <v>181</v>
      </c>
      <c r="B32" s="214">
        <v>255018</v>
      </c>
      <c r="C32" s="214">
        <v>262429</v>
      </c>
      <c r="D32" s="214">
        <v>255018</v>
      </c>
      <c r="E32" s="214">
        <v>262429</v>
      </c>
      <c r="F32" s="215">
        <v>2.9060693754950648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  <c r="F33" s="215"/>
    </row>
    <row r="34" spans="1:6" ht="15.6" customHeight="1">
      <c r="A34" s="213" t="s">
        <v>183</v>
      </c>
      <c r="B34" s="214">
        <v>7980</v>
      </c>
      <c r="C34" s="214">
        <v>9277</v>
      </c>
      <c r="D34" s="214">
        <v>7980</v>
      </c>
      <c r="E34" s="214">
        <v>9277</v>
      </c>
      <c r="F34" s="215">
        <v>16.253132832080201</v>
      </c>
    </row>
    <row r="35" spans="1:6" ht="15.6" customHeight="1">
      <c r="A35" s="217" t="s">
        <v>153</v>
      </c>
      <c r="B35" s="218">
        <f>SUM(B7:B34)</f>
        <v>9283248</v>
      </c>
      <c r="C35" s="218">
        <f>SUM(C7:C34)</f>
        <v>8420464</v>
      </c>
      <c r="D35" s="218">
        <f>SUM(D7:D34)</f>
        <v>9283248</v>
      </c>
      <c r="E35" s="218">
        <f>SUM(E7:E34)</f>
        <v>8420464</v>
      </c>
      <c r="F35" s="219">
        <f>E35*100/D35-100</f>
        <v>-9.293988483341181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933A4-7FA0-4A7D-8B7E-A58D1A493997}">
  <sheetPr>
    <pageSetUpPr fitToPage="1"/>
  </sheetPr>
  <dimension ref="A1:N36"/>
  <sheetViews>
    <sheetView topLeftCell="A13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332554</v>
      </c>
      <c r="C7" s="214">
        <v>120066</v>
      </c>
      <c r="D7" s="214">
        <v>332554</v>
      </c>
      <c r="E7" s="214">
        <v>120066</v>
      </c>
      <c r="F7" s="215">
        <v>-63.895788353169714</v>
      </c>
      <c r="G7" s="6"/>
    </row>
    <row r="8" spans="1:14" ht="15.6" customHeight="1">
      <c r="A8" s="213" t="s">
        <v>11</v>
      </c>
      <c r="B8" s="214">
        <v>42080</v>
      </c>
      <c r="C8" s="214">
        <v>59830</v>
      </c>
      <c r="D8" s="214">
        <v>42080</v>
      </c>
      <c r="E8" s="214">
        <v>59830</v>
      </c>
      <c r="F8" s="215">
        <v>42.18155893536121</v>
      </c>
    </row>
    <row r="9" spans="1:14" ht="15.6" customHeight="1">
      <c r="A9" s="213" t="s">
        <v>8</v>
      </c>
      <c r="B9" s="214">
        <v>23478</v>
      </c>
      <c r="C9" s="214">
        <v>8801</v>
      </c>
      <c r="D9" s="214">
        <v>23478</v>
      </c>
      <c r="E9" s="214">
        <v>8801</v>
      </c>
      <c r="F9" s="215">
        <v>-62.513842746400883</v>
      </c>
    </row>
    <row r="10" spans="1:14" ht="15.6" customHeight="1">
      <c r="A10" s="213" t="s">
        <v>10</v>
      </c>
      <c r="B10" s="214">
        <v>183141</v>
      </c>
      <c r="C10" s="214">
        <v>125332</v>
      </c>
      <c r="D10" s="214">
        <v>183141</v>
      </c>
      <c r="E10" s="214">
        <v>125332</v>
      </c>
      <c r="F10" s="215">
        <v>-31.565296683975731</v>
      </c>
    </row>
    <row r="11" spans="1:14" ht="15.6" customHeight="1">
      <c r="A11" s="213" t="s">
        <v>9</v>
      </c>
      <c r="B11" s="214">
        <v>28151</v>
      </c>
      <c r="C11" s="214">
        <v>6679</v>
      </c>
      <c r="D11" s="214">
        <v>28151</v>
      </c>
      <c r="E11" s="214">
        <v>6679</v>
      </c>
      <c r="F11" s="215">
        <v>-76.274377464388479</v>
      </c>
    </row>
    <row r="12" spans="1:14" ht="15.6" customHeight="1">
      <c r="A12" s="213" t="s">
        <v>6</v>
      </c>
      <c r="B12" s="214">
        <v>116836</v>
      </c>
      <c r="C12" s="214">
        <v>119756</v>
      </c>
      <c r="D12" s="214">
        <v>116836</v>
      </c>
      <c r="E12" s="214">
        <v>119756</v>
      </c>
      <c r="F12" s="215">
        <v>2.499229689479264</v>
      </c>
    </row>
    <row r="13" spans="1:14" ht="15.6" customHeight="1">
      <c r="A13" s="213" t="s">
        <v>175</v>
      </c>
      <c r="B13" s="214">
        <v>10180</v>
      </c>
      <c r="C13" s="214">
        <v>6640</v>
      </c>
      <c r="D13" s="214">
        <v>10180</v>
      </c>
      <c r="E13" s="214">
        <v>6640</v>
      </c>
      <c r="F13" s="215">
        <v>-34.774066797642433</v>
      </c>
    </row>
    <row r="14" spans="1:14" ht="15.6" customHeight="1">
      <c r="A14" s="213" t="s">
        <v>148</v>
      </c>
      <c r="B14" s="214">
        <v>241920</v>
      </c>
      <c r="C14" s="214">
        <v>217288</v>
      </c>
      <c r="D14" s="214">
        <v>241920</v>
      </c>
      <c r="E14" s="214">
        <v>217288</v>
      </c>
      <c r="F14" s="215">
        <v>-10.1818783068783</v>
      </c>
    </row>
    <row r="15" spans="1:14" ht="15.6" customHeight="1">
      <c r="A15" s="213" t="s">
        <v>145</v>
      </c>
      <c r="B15" s="214">
        <v>164477</v>
      </c>
      <c r="C15" s="214">
        <v>122473</v>
      </c>
      <c r="D15" s="214">
        <v>164477</v>
      </c>
      <c r="E15" s="214">
        <v>122473</v>
      </c>
      <c r="F15" s="215">
        <v>-25.53791715559014</v>
      </c>
    </row>
    <row r="16" spans="1:14" ht="15.6" customHeight="1">
      <c r="A16" s="213" t="s">
        <v>144</v>
      </c>
      <c r="B16" s="214">
        <v>558746</v>
      </c>
      <c r="C16" s="214">
        <v>379159</v>
      </c>
      <c r="D16" s="214">
        <v>558746</v>
      </c>
      <c r="E16" s="214">
        <v>379159</v>
      </c>
      <c r="F16" s="215">
        <v>-32.14108020460101</v>
      </c>
      <c r="G16" s="1"/>
    </row>
    <row r="17" spans="1:7" ht="15.6" customHeight="1">
      <c r="A17" s="213" t="s">
        <v>150</v>
      </c>
      <c r="B17" s="214">
        <v>255465</v>
      </c>
      <c r="C17" s="214">
        <v>466698</v>
      </c>
      <c r="D17" s="214">
        <v>255465</v>
      </c>
      <c r="E17" s="214">
        <v>466698</v>
      </c>
      <c r="F17" s="215">
        <v>82.685690799131009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189618</v>
      </c>
      <c r="C19" s="214">
        <v>71161</v>
      </c>
      <c r="D19" s="214">
        <v>189618</v>
      </c>
      <c r="E19" s="214">
        <v>71161</v>
      </c>
      <c r="F19" s="215">
        <v>-62.471389846955447</v>
      </c>
    </row>
    <row r="20" spans="1:7" ht="15.6" customHeight="1">
      <c r="A20" s="213" t="s">
        <v>142</v>
      </c>
      <c r="B20" s="214">
        <v>530134</v>
      </c>
      <c r="C20" s="214">
        <v>806175</v>
      </c>
      <c r="D20" s="214">
        <v>530134</v>
      </c>
      <c r="E20" s="214">
        <v>806175</v>
      </c>
      <c r="F20" s="215">
        <v>52.070042668457397</v>
      </c>
    </row>
    <row r="21" spans="1:7" ht="15.6" customHeight="1">
      <c r="A21" s="213" t="s">
        <v>149</v>
      </c>
      <c r="B21" s="214">
        <v>369381</v>
      </c>
      <c r="C21" s="214">
        <v>403540</v>
      </c>
      <c r="D21" s="214">
        <v>369381</v>
      </c>
      <c r="E21" s="214">
        <v>403540</v>
      </c>
      <c r="F21" s="215">
        <v>9.2476332025740362</v>
      </c>
    </row>
    <row r="22" spans="1:7" ht="15.6" customHeight="1">
      <c r="A22" s="213" t="s">
        <v>146</v>
      </c>
      <c r="B22" s="214">
        <v>15500</v>
      </c>
      <c r="C22" s="214">
        <v>27101</v>
      </c>
      <c r="D22" s="214">
        <v>15500</v>
      </c>
      <c r="E22" s="214">
        <v>27101</v>
      </c>
      <c r="F22" s="215">
        <v>74.845161290322579</v>
      </c>
    </row>
    <row r="23" spans="1:7" ht="15.6" customHeight="1">
      <c r="A23" s="213" t="s">
        <v>165</v>
      </c>
      <c r="B23" s="214">
        <v>179007</v>
      </c>
      <c r="C23" s="214">
        <v>78351</v>
      </c>
      <c r="D23" s="214">
        <v>179007</v>
      </c>
      <c r="E23" s="214">
        <v>78351</v>
      </c>
      <c r="F23" s="215">
        <v>-56.23020328813957</v>
      </c>
    </row>
    <row r="24" spans="1:7" ht="15.6" customHeight="1">
      <c r="A24" s="213" t="s">
        <v>141</v>
      </c>
      <c r="B24" s="214">
        <v>217105</v>
      </c>
      <c r="C24" s="214">
        <v>92996</v>
      </c>
      <c r="D24" s="214">
        <v>217105</v>
      </c>
      <c r="E24" s="214">
        <v>92996</v>
      </c>
      <c r="F24" s="215">
        <v>-57.165426867184081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20975</v>
      </c>
      <c r="C26" s="214">
        <v>13973</v>
      </c>
      <c r="D26" s="214">
        <v>20975</v>
      </c>
      <c r="E26" s="214">
        <v>13973</v>
      </c>
      <c r="F26" s="215">
        <v>-33.382598331346841</v>
      </c>
    </row>
    <row r="27" spans="1:7" ht="15.6" customHeight="1">
      <c r="A27" s="213" t="s">
        <v>173</v>
      </c>
      <c r="B27" s="214">
        <v>72223</v>
      </c>
      <c r="C27" s="214">
        <v>91379</v>
      </c>
      <c r="D27" s="214">
        <v>72223</v>
      </c>
      <c r="E27" s="214">
        <v>91379</v>
      </c>
      <c r="F27" s="215">
        <v>26.52340667100508</v>
      </c>
    </row>
    <row r="28" spans="1:7" ht="15.6" customHeight="1">
      <c r="A28" s="213" t="s">
        <v>177</v>
      </c>
      <c r="B28" s="214">
        <v>4303</v>
      </c>
      <c r="C28" s="214">
        <v>18359</v>
      </c>
      <c r="D28" s="214">
        <v>4303</v>
      </c>
      <c r="E28" s="214">
        <v>18359</v>
      </c>
      <c r="F28" s="215">
        <v>326.65582151986979</v>
      </c>
    </row>
    <row r="29" spans="1:7" ht="15.6" customHeight="1">
      <c r="A29" s="213" t="s">
        <v>178</v>
      </c>
      <c r="B29" s="214">
        <v>309098</v>
      </c>
      <c r="C29" s="214">
        <v>124793</v>
      </c>
      <c r="D29" s="214">
        <v>309098</v>
      </c>
      <c r="E29" s="214">
        <v>124793</v>
      </c>
      <c r="F29" s="215">
        <v>-59.62672032818071</v>
      </c>
    </row>
    <row r="30" spans="1:7" ht="15.6" customHeight="1">
      <c r="A30" s="213" t="s">
        <v>179</v>
      </c>
      <c r="B30" s="214">
        <v>131623</v>
      </c>
      <c r="C30" s="214">
        <v>97711</v>
      </c>
      <c r="D30" s="214">
        <v>131623</v>
      </c>
      <c r="E30" s="214">
        <v>97711</v>
      </c>
      <c r="F30" s="215">
        <v>-25.76449404739293</v>
      </c>
    </row>
    <row r="31" spans="1:7" ht="15.6" customHeight="1">
      <c r="A31" s="213" t="s">
        <v>180</v>
      </c>
      <c r="B31" s="214">
        <v>961313</v>
      </c>
      <c r="C31" s="214">
        <v>549599</v>
      </c>
      <c r="D31" s="214">
        <v>961313</v>
      </c>
      <c r="E31" s="214">
        <v>549599</v>
      </c>
      <c r="F31" s="215">
        <v>-42.828298379404004</v>
      </c>
    </row>
    <row r="32" spans="1:7" ht="15.6" customHeight="1">
      <c r="A32" s="213" t="s">
        <v>181</v>
      </c>
      <c r="B32" s="214">
        <v>141492</v>
      </c>
      <c r="C32" s="214">
        <v>143270</v>
      </c>
      <c r="D32" s="214">
        <v>141492</v>
      </c>
      <c r="E32" s="214">
        <v>143270</v>
      </c>
      <c r="F32" s="215">
        <v>1.2566081474571009</v>
      </c>
    </row>
    <row r="33" spans="1:7" ht="15.6" customHeight="1">
      <c r="A33" s="213" t="s">
        <v>182</v>
      </c>
      <c r="B33" s="214">
        <v>3505</v>
      </c>
      <c r="C33" s="214">
        <v>4346</v>
      </c>
      <c r="D33" s="214">
        <v>3505</v>
      </c>
      <c r="E33" s="214">
        <v>4346</v>
      </c>
      <c r="F33" s="215">
        <v>23.994293865905849</v>
      </c>
    </row>
    <row r="34" spans="1:7" ht="15.6" customHeight="1">
      <c r="A34" s="213" t="s">
        <v>183</v>
      </c>
      <c r="B34" s="214">
        <v>21539</v>
      </c>
      <c r="C34" s="214">
        <v>5510</v>
      </c>
      <c r="D34" s="214">
        <v>21539</v>
      </c>
      <c r="E34" s="214">
        <v>5510</v>
      </c>
      <c r="F34" s="215">
        <v>-74.418496680440128</v>
      </c>
    </row>
    <row r="35" spans="1:7" s="33" customFormat="1" ht="15.6" customHeight="1">
      <c r="A35" s="217" t="s">
        <v>153</v>
      </c>
      <c r="B35" s="218">
        <f>SUM(B7:B34)</f>
        <v>5123844</v>
      </c>
      <c r="C35" s="218">
        <f>SUM(C7:C34)</f>
        <v>4160986</v>
      </c>
      <c r="D35" s="218">
        <f>SUM(D7:D34)</f>
        <v>5123844</v>
      </c>
      <c r="E35" s="218">
        <f>SUM(E7:E34)</f>
        <v>4160986</v>
      </c>
      <c r="F35" s="219">
        <f>E35*100/D35-100</f>
        <v>-18.791711847589426</v>
      </c>
      <c r="G35" s="216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687A5-6E06-47BB-A216-41F9BE248B22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24697</v>
      </c>
      <c r="C7" s="214">
        <v>11879</v>
      </c>
      <c r="D7" s="214">
        <v>24697</v>
      </c>
      <c r="E7" s="214">
        <v>11879</v>
      </c>
      <c r="F7" s="215">
        <v>-51.901040612220108</v>
      </c>
      <c r="G7" s="6"/>
    </row>
    <row r="8" spans="1:14" s="33" customFormat="1" ht="15.6" customHeight="1">
      <c r="A8" s="213" t="s">
        <v>11</v>
      </c>
      <c r="B8" s="214">
        <v>13732</v>
      </c>
      <c r="C8" s="214">
        <v>18887</v>
      </c>
      <c r="D8" s="214">
        <v>13732</v>
      </c>
      <c r="E8" s="214">
        <v>18887</v>
      </c>
      <c r="F8" s="215">
        <v>37.54005243227499</v>
      </c>
      <c r="G8" s="216"/>
    </row>
    <row r="9" spans="1:14" ht="15.6" customHeight="1">
      <c r="A9" s="213" t="s">
        <v>8</v>
      </c>
      <c r="B9" s="214">
        <v>49815</v>
      </c>
      <c r="C9" s="214">
        <v>60280</v>
      </c>
      <c r="D9" s="214">
        <v>49815</v>
      </c>
      <c r="E9" s="214">
        <v>60280</v>
      </c>
      <c r="F9" s="215">
        <v>21.00772859580448</v>
      </c>
      <c r="G9" s="220"/>
    </row>
    <row r="10" spans="1:14" ht="15.6" customHeight="1">
      <c r="A10" s="213" t="s">
        <v>10</v>
      </c>
      <c r="B10" s="214">
        <v>10790</v>
      </c>
      <c r="C10" s="214">
        <v>7308</v>
      </c>
      <c r="D10" s="214">
        <v>10790</v>
      </c>
      <c r="E10" s="214">
        <v>7308</v>
      </c>
      <c r="F10" s="215">
        <v>-32.270620945319727</v>
      </c>
      <c r="G10" s="221"/>
    </row>
    <row r="11" spans="1:14" ht="15.6" customHeight="1">
      <c r="A11" s="213" t="s">
        <v>9</v>
      </c>
      <c r="B11" s="214">
        <v>469074</v>
      </c>
      <c r="C11" s="214">
        <v>508882</v>
      </c>
      <c r="D11" s="214">
        <v>469074</v>
      </c>
      <c r="E11" s="214">
        <v>508882</v>
      </c>
      <c r="F11" s="215">
        <v>8.4865074593774068</v>
      </c>
    </row>
    <row r="12" spans="1:14" ht="15.6" customHeight="1">
      <c r="A12" s="213" t="s">
        <v>6</v>
      </c>
      <c r="B12" s="214">
        <v>1515</v>
      </c>
      <c r="C12" s="214">
        <v>4743</v>
      </c>
      <c r="D12" s="214">
        <v>1515</v>
      </c>
      <c r="E12" s="214">
        <v>4743</v>
      </c>
      <c r="F12" s="215">
        <v>213.0693069306931</v>
      </c>
    </row>
    <row r="13" spans="1:14" ht="15.6" customHeight="1">
      <c r="A13" s="213" t="s">
        <v>175</v>
      </c>
      <c r="B13" s="214">
        <v>10</v>
      </c>
      <c r="C13" s="214">
        <v>135</v>
      </c>
      <c r="D13" s="214">
        <v>10</v>
      </c>
      <c r="E13" s="214">
        <v>135</v>
      </c>
      <c r="F13" s="215">
        <v>1250</v>
      </c>
    </row>
    <row r="14" spans="1:14" ht="15.6" customHeight="1">
      <c r="A14" s="213" t="s">
        <v>148</v>
      </c>
      <c r="B14" s="214">
        <v>554279</v>
      </c>
      <c r="C14" s="214">
        <v>642640</v>
      </c>
      <c r="D14" s="214">
        <v>554279</v>
      </c>
      <c r="E14" s="214">
        <v>642640</v>
      </c>
      <c r="F14" s="215">
        <v>15.941610632912299</v>
      </c>
    </row>
    <row r="15" spans="1:14" ht="15.6" customHeight="1">
      <c r="A15" s="213" t="s">
        <v>145</v>
      </c>
      <c r="B15" s="214">
        <v>255747</v>
      </c>
      <c r="C15" s="214">
        <v>275301</v>
      </c>
      <c r="D15" s="214">
        <v>255747</v>
      </c>
      <c r="E15" s="214">
        <v>275301</v>
      </c>
      <c r="F15" s="215">
        <v>7.6458374878297661</v>
      </c>
    </row>
    <row r="16" spans="1:14" ht="15.6" customHeight="1">
      <c r="A16" s="213" t="s">
        <v>144</v>
      </c>
      <c r="B16" s="214">
        <v>30412</v>
      </c>
      <c r="C16" s="214">
        <v>39426</v>
      </c>
      <c r="D16" s="214">
        <v>30412</v>
      </c>
      <c r="E16" s="214">
        <v>39426</v>
      </c>
      <c r="F16" s="215">
        <v>29.639615941075899</v>
      </c>
      <c r="G16" s="1"/>
    </row>
    <row r="17" spans="1:7" ht="15.6" customHeight="1">
      <c r="A17" s="213" t="s">
        <v>150</v>
      </c>
      <c r="B17" s="214">
        <v>14432</v>
      </c>
      <c r="C17" s="214">
        <v>4793</v>
      </c>
      <c r="D17" s="214">
        <v>14432</v>
      </c>
      <c r="E17" s="214">
        <v>4793</v>
      </c>
      <c r="F17" s="215">
        <v>-66.789079822616401</v>
      </c>
      <c r="G17" s="2"/>
    </row>
    <row r="18" spans="1:7" ht="15.6" customHeight="1">
      <c r="A18" s="213" t="s">
        <v>147</v>
      </c>
      <c r="B18" s="214">
        <v>353</v>
      </c>
      <c r="C18" s="214">
        <v>135</v>
      </c>
      <c r="D18" s="214">
        <v>353</v>
      </c>
      <c r="E18" s="214">
        <v>135</v>
      </c>
      <c r="F18" s="215">
        <v>-61.756373937677047</v>
      </c>
    </row>
    <row r="19" spans="1:7" ht="15.6" customHeight="1">
      <c r="A19" s="213" t="s">
        <v>143</v>
      </c>
      <c r="B19" s="214">
        <v>7692</v>
      </c>
      <c r="C19" s="214">
        <v>3481</v>
      </c>
      <c r="D19" s="214">
        <v>7692</v>
      </c>
      <c r="E19" s="214">
        <v>3481</v>
      </c>
      <c r="F19" s="215">
        <v>-54.745189807592297</v>
      </c>
    </row>
    <row r="20" spans="1:7" ht="15.6" customHeight="1">
      <c r="A20" s="213" t="s">
        <v>142</v>
      </c>
      <c r="B20" s="214">
        <v>75378</v>
      </c>
      <c r="C20" s="214">
        <v>41424</v>
      </c>
      <c r="D20" s="214">
        <v>75378</v>
      </c>
      <c r="E20" s="214">
        <v>41424</v>
      </c>
      <c r="F20" s="215">
        <v>-45.044973334394648</v>
      </c>
    </row>
    <row r="21" spans="1:7" ht="15.6" customHeight="1">
      <c r="A21" s="213" t="s">
        <v>149</v>
      </c>
      <c r="B21" s="214">
        <v>948</v>
      </c>
      <c r="C21" s="214">
        <v>1506</v>
      </c>
      <c r="D21" s="214">
        <v>948</v>
      </c>
      <c r="E21" s="214">
        <v>1506</v>
      </c>
      <c r="F21" s="215">
        <v>58.860759493670884</v>
      </c>
    </row>
    <row r="22" spans="1:7" ht="15.6" customHeight="1">
      <c r="A22" s="213" t="s">
        <v>146</v>
      </c>
      <c r="B22" s="214">
        <v>31104</v>
      </c>
      <c r="C22" s="214">
        <v>32115</v>
      </c>
      <c r="D22" s="214">
        <v>31104</v>
      </c>
      <c r="E22" s="214">
        <v>32115</v>
      </c>
      <c r="F22" s="215">
        <v>3.2503858024691401</v>
      </c>
    </row>
    <row r="23" spans="1:7" ht="15.6" customHeight="1">
      <c r="A23" s="213" t="s">
        <v>165</v>
      </c>
      <c r="B23" s="214">
        <v>17806</v>
      </c>
      <c r="C23" s="214">
        <v>9213</v>
      </c>
      <c r="D23" s="214">
        <v>17806</v>
      </c>
      <c r="E23" s="214">
        <v>9213</v>
      </c>
      <c r="F23" s="215">
        <v>-48.259013815567783</v>
      </c>
    </row>
    <row r="24" spans="1:7" ht="15.6" customHeight="1">
      <c r="A24" s="213" t="s">
        <v>141</v>
      </c>
      <c r="B24" s="214">
        <v>23685</v>
      </c>
      <c r="C24" s="214">
        <v>31742</v>
      </c>
      <c r="D24" s="214">
        <v>23685</v>
      </c>
      <c r="E24" s="214">
        <v>31742</v>
      </c>
      <c r="F24" s="215">
        <v>34.017310534093298</v>
      </c>
    </row>
    <row r="25" spans="1:7" ht="15.6" customHeight="1">
      <c r="A25" s="213" t="s">
        <v>140</v>
      </c>
      <c r="B25" s="214">
        <v>1</v>
      </c>
      <c r="C25" s="214">
        <v>0</v>
      </c>
      <c r="D25" s="214">
        <v>1</v>
      </c>
      <c r="E25" s="214">
        <v>0</v>
      </c>
      <c r="F25" s="215">
        <v>-100</v>
      </c>
    </row>
    <row r="26" spans="1:7" ht="15.6" customHeight="1">
      <c r="A26" s="213" t="s">
        <v>152</v>
      </c>
      <c r="B26" s="214">
        <v>25551</v>
      </c>
      <c r="C26" s="214">
        <v>32395</v>
      </c>
      <c r="D26" s="214">
        <v>25551</v>
      </c>
      <c r="E26" s="214">
        <v>32395</v>
      </c>
      <c r="F26" s="215">
        <v>26.78564439747954</v>
      </c>
    </row>
    <row r="27" spans="1:7" ht="15.6" customHeight="1">
      <c r="A27" s="213" t="s">
        <v>173</v>
      </c>
      <c r="B27" s="214">
        <v>117511</v>
      </c>
      <c r="C27" s="214">
        <v>64144</v>
      </c>
      <c r="D27" s="214">
        <v>117511</v>
      </c>
      <c r="E27" s="214">
        <v>64144</v>
      </c>
      <c r="F27" s="215">
        <v>-45.41447183667912</v>
      </c>
    </row>
    <row r="28" spans="1:7" ht="15.6" customHeight="1">
      <c r="A28" s="213" t="s">
        <v>177</v>
      </c>
      <c r="B28" s="214">
        <v>26489</v>
      </c>
      <c r="C28" s="214">
        <v>45932</v>
      </c>
      <c r="D28" s="214">
        <v>26489</v>
      </c>
      <c r="E28" s="214">
        <v>45932</v>
      </c>
      <c r="F28" s="215">
        <v>73.400279361244287</v>
      </c>
    </row>
    <row r="29" spans="1:7" ht="15.6" customHeight="1">
      <c r="A29" s="213" t="s">
        <v>178</v>
      </c>
      <c r="B29" s="214">
        <v>59760</v>
      </c>
      <c r="C29" s="214">
        <v>45985</v>
      </c>
      <c r="D29" s="214">
        <v>59760</v>
      </c>
      <c r="E29" s="214">
        <v>45985</v>
      </c>
      <c r="F29" s="215">
        <v>-23.05053547523427</v>
      </c>
    </row>
    <row r="30" spans="1:7" ht="15.6" customHeight="1">
      <c r="A30" s="213" t="s">
        <v>179</v>
      </c>
      <c r="B30" s="214">
        <v>7819</v>
      </c>
      <c r="C30" s="214">
        <v>18237</v>
      </c>
      <c r="D30" s="214">
        <v>7819</v>
      </c>
      <c r="E30" s="214">
        <v>18237</v>
      </c>
      <c r="F30" s="215">
        <v>133.23954469881059</v>
      </c>
    </row>
    <row r="31" spans="1:7" ht="15.6" customHeight="1">
      <c r="A31" s="213" t="s">
        <v>180</v>
      </c>
      <c r="B31" s="214">
        <v>87614</v>
      </c>
      <c r="C31" s="214">
        <v>82465</v>
      </c>
      <c r="D31" s="214">
        <v>87614</v>
      </c>
      <c r="E31" s="214">
        <v>82465</v>
      </c>
      <c r="F31" s="215">
        <v>-5.8769146483438703</v>
      </c>
    </row>
    <row r="32" spans="1:7" ht="15.6" customHeight="1">
      <c r="A32" s="213" t="s">
        <v>181</v>
      </c>
      <c r="B32" s="214">
        <v>816718</v>
      </c>
      <c r="C32" s="214">
        <v>959747</v>
      </c>
      <c r="D32" s="214">
        <v>816718</v>
      </c>
      <c r="E32" s="214">
        <v>959747</v>
      </c>
      <c r="F32" s="215">
        <v>17.512654306627251</v>
      </c>
    </row>
    <row r="33" spans="1:6" ht="15.6" customHeight="1">
      <c r="A33" s="213" t="s">
        <v>182</v>
      </c>
      <c r="B33" s="214">
        <v>115262</v>
      </c>
      <c r="C33" s="214">
        <v>117875</v>
      </c>
      <c r="D33" s="214">
        <v>115262</v>
      </c>
      <c r="E33" s="214">
        <v>117875</v>
      </c>
      <c r="F33" s="215">
        <v>2.2670090749770111</v>
      </c>
    </row>
    <row r="34" spans="1:6" ht="15.6" customHeight="1">
      <c r="A34" s="213" t="s">
        <v>183</v>
      </c>
      <c r="B34" s="214">
        <v>25100</v>
      </c>
      <c r="C34" s="214">
        <v>18944</v>
      </c>
      <c r="D34" s="214">
        <v>25100</v>
      </c>
      <c r="E34" s="214">
        <v>18944</v>
      </c>
      <c r="F34" s="215">
        <v>-24.525896414342629</v>
      </c>
    </row>
    <row r="35" spans="1:6" ht="15.6" customHeight="1">
      <c r="A35" s="217" t="s">
        <v>153</v>
      </c>
      <c r="B35" s="218">
        <f>SUM(B7:B34)</f>
        <v>2863294</v>
      </c>
      <c r="C35" s="218">
        <f>SUM(C7:C34)</f>
        <v>3079614</v>
      </c>
      <c r="D35" s="218">
        <f>SUM(D7:D34)</f>
        <v>2863294</v>
      </c>
      <c r="E35" s="218">
        <f>SUM(E7:E34)</f>
        <v>3079614</v>
      </c>
      <c r="F35" s="219">
        <f>E35*100/D35-100</f>
        <v>7.5549349804805246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9F864-24C7-4832-A22D-3EC5AFF96C89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179856</v>
      </c>
      <c r="C7" s="214">
        <v>117795</v>
      </c>
      <c r="D7" s="214">
        <v>179856</v>
      </c>
      <c r="E7" s="214">
        <v>117795</v>
      </c>
      <c r="F7" s="215">
        <v>-34.505938083800373</v>
      </c>
      <c r="G7" s="6"/>
    </row>
    <row r="8" spans="1:14" s="33" customFormat="1" ht="15.6" customHeight="1">
      <c r="A8" s="213" t="s">
        <v>11</v>
      </c>
      <c r="B8" s="214">
        <v>52231</v>
      </c>
      <c r="C8" s="214">
        <v>7513</v>
      </c>
      <c r="D8" s="214">
        <v>52231</v>
      </c>
      <c r="E8" s="214">
        <v>7513</v>
      </c>
      <c r="F8" s="215">
        <v>-85.615822021404909</v>
      </c>
      <c r="G8" s="216"/>
    </row>
    <row r="9" spans="1:14" ht="15.6" customHeight="1">
      <c r="A9" s="213" t="s">
        <v>8</v>
      </c>
      <c r="B9" s="214">
        <v>223689</v>
      </c>
      <c r="C9" s="214">
        <v>161521</v>
      </c>
      <c r="D9" s="214">
        <v>223689</v>
      </c>
      <c r="E9" s="214">
        <v>161521</v>
      </c>
      <c r="F9" s="215">
        <v>-27.792157862031662</v>
      </c>
      <c r="G9" s="6"/>
    </row>
    <row r="10" spans="1:14" ht="15.6" customHeight="1">
      <c r="A10" s="213" t="s">
        <v>10</v>
      </c>
      <c r="B10" s="214">
        <v>134687</v>
      </c>
      <c r="C10" s="214">
        <v>204118</v>
      </c>
      <c r="D10" s="214">
        <v>134687</v>
      </c>
      <c r="E10" s="214">
        <v>204118</v>
      </c>
      <c r="F10" s="215">
        <v>51.54988974437029</v>
      </c>
    </row>
    <row r="11" spans="1:14" ht="15.6" customHeight="1">
      <c r="A11" s="213" t="s">
        <v>9</v>
      </c>
      <c r="B11" s="214">
        <v>703593</v>
      </c>
      <c r="C11" s="214">
        <v>661886</v>
      </c>
      <c r="D11" s="214">
        <v>703593</v>
      </c>
      <c r="E11" s="214">
        <v>661886</v>
      </c>
      <c r="F11" s="215">
        <v>-5.9277167339640897</v>
      </c>
    </row>
    <row r="12" spans="1:14" ht="15.6" customHeight="1">
      <c r="A12" s="213" t="s">
        <v>6</v>
      </c>
      <c r="B12" s="214">
        <v>79663</v>
      </c>
      <c r="C12" s="214">
        <v>107501</v>
      </c>
      <c r="D12" s="214">
        <v>79663</v>
      </c>
      <c r="E12" s="214">
        <v>107501</v>
      </c>
      <c r="F12" s="215">
        <v>34.944704567992659</v>
      </c>
    </row>
    <row r="13" spans="1:14" ht="15.6" customHeight="1">
      <c r="A13" s="213" t="s">
        <v>175</v>
      </c>
      <c r="B13" s="214">
        <v>319</v>
      </c>
      <c r="C13" s="214">
        <v>653</v>
      </c>
      <c r="D13" s="214">
        <v>319</v>
      </c>
      <c r="E13" s="214">
        <v>653</v>
      </c>
      <c r="F13" s="215">
        <v>104.70219435736681</v>
      </c>
    </row>
    <row r="14" spans="1:14" ht="15.6" customHeight="1">
      <c r="A14" s="213" t="s">
        <v>148</v>
      </c>
      <c r="B14" s="214">
        <v>804060</v>
      </c>
      <c r="C14" s="214">
        <v>837968</v>
      </c>
      <c r="D14" s="214">
        <v>804060</v>
      </c>
      <c r="E14" s="214">
        <v>837968</v>
      </c>
      <c r="F14" s="215">
        <v>4.2170982265005108</v>
      </c>
    </row>
    <row r="15" spans="1:14" ht="15.6" customHeight="1">
      <c r="A15" s="213" t="s">
        <v>145</v>
      </c>
      <c r="B15" s="214">
        <v>676424</v>
      </c>
      <c r="C15" s="214">
        <v>611540</v>
      </c>
      <c r="D15" s="214">
        <v>676424</v>
      </c>
      <c r="E15" s="214">
        <v>611540</v>
      </c>
      <c r="F15" s="215">
        <v>-9.5922084373115126</v>
      </c>
    </row>
    <row r="16" spans="1:14" ht="15.6" customHeight="1">
      <c r="A16" s="213" t="s">
        <v>144</v>
      </c>
      <c r="B16" s="214">
        <v>547481</v>
      </c>
      <c r="C16" s="214">
        <v>616474</v>
      </c>
      <c r="D16" s="214">
        <v>547481</v>
      </c>
      <c r="E16" s="214">
        <v>616474</v>
      </c>
      <c r="F16" s="215">
        <v>12.601898513373071</v>
      </c>
      <c r="G16" s="1"/>
    </row>
    <row r="17" spans="1:7" ht="15.6" customHeight="1">
      <c r="A17" s="213" t="s">
        <v>150</v>
      </c>
      <c r="B17" s="214">
        <v>270225</v>
      </c>
      <c r="C17" s="214">
        <v>231288</v>
      </c>
      <c r="D17" s="214">
        <v>270225</v>
      </c>
      <c r="E17" s="214">
        <v>231288</v>
      </c>
      <c r="F17" s="215">
        <v>-14.4091035248404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104838</v>
      </c>
      <c r="C19" s="214">
        <v>121676</v>
      </c>
      <c r="D19" s="214">
        <v>104838</v>
      </c>
      <c r="E19" s="214">
        <v>121676</v>
      </c>
      <c r="F19" s="215">
        <v>16.060970258875599</v>
      </c>
    </row>
    <row r="20" spans="1:7" ht="15.6" customHeight="1">
      <c r="A20" s="213" t="s">
        <v>142</v>
      </c>
      <c r="B20" s="214">
        <v>265239</v>
      </c>
      <c r="C20" s="214">
        <v>293707</v>
      </c>
      <c r="D20" s="214">
        <v>265239</v>
      </c>
      <c r="E20" s="214">
        <v>293707</v>
      </c>
      <c r="F20" s="215">
        <v>10.73296159312922</v>
      </c>
    </row>
    <row r="21" spans="1:7" ht="15.6" customHeight="1">
      <c r="A21" s="213" t="s">
        <v>149</v>
      </c>
      <c r="B21" s="214">
        <v>614048</v>
      </c>
      <c r="C21" s="214">
        <v>518213</v>
      </c>
      <c r="D21" s="214">
        <v>614048</v>
      </c>
      <c r="E21" s="214">
        <v>518213</v>
      </c>
      <c r="F21" s="215">
        <v>-15.607086090989631</v>
      </c>
    </row>
    <row r="22" spans="1:7" ht="15.6" customHeight="1">
      <c r="A22" s="213" t="s">
        <v>146</v>
      </c>
      <c r="B22" s="214">
        <v>37463</v>
      </c>
      <c r="C22" s="214">
        <v>37516</v>
      </c>
      <c r="D22" s="214">
        <v>37463</v>
      </c>
      <c r="E22" s="214">
        <v>37516</v>
      </c>
      <c r="F22" s="215">
        <v>0.1414729199476881</v>
      </c>
    </row>
    <row r="23" spans="1:7" ht="15.6" customHeight="1">
      <c r="A23" s="213" t="s">
        <v>165</v>
      </c>
      <c r="B23" s="214">
        <v>40318</v>
      </c>
      <c r="C23" s="214">
        <v>24939</v>
      </c>
      <c r="D23" s="214">
        <v>40318</v>
      </c>
      <c r="E23" s="214">
        <v>24939</v>
      </c>
      <c r="F23" s="215">
        <v>-38.144253187162057</v>
      </c>
    </row>
    <row r="24" spans="1:7" ht="15.6" customHeight="1">
      <c r="A24" s="213" t="s">
        <v>141</v>
      </c>
      <c r="B24" s="214">
        <v>53704</v>
      </c>
      <c r="C24" s="214">
        <v>47129</v>
      </c>
      <c r="D24" s="214">
        <v>53704</v>
      </c>
      <c r="E24" s="214">
        <v>47129</v>
      </c>
      <c r="F24" s="215">
        <v>-12.243035900491581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41537</v>
      </c>
      <c r="C26" s="214">
        <v>21864</v>
      </c>
      <c r="D26" s="214">
        <v>41537</v>
      </c>
      <c r="E26" s="214">
        <v>21864</v>
      </c>
      <c r="F26" s="215">
        <v>-47.362592387509928</v>
      </c>
    </row>
    <row r="27" spans="1:7" ht="15.6" customHeight="1">
      <c r="A27" s="213" t="s">
        <v>173</v>
      </c>
      <c r="B27" s="214">
        <v>54533</v>
      </c>
      <c r="C27" s="214">
        <v>47410</v>
      </c>
      <c r="D27" s="214">
        <v>54533</v>
      </c>
      <c r="E27" s="214">
        <v>47410</v>
      </c>
      <c r="F27" s="215">
        <v>-13.061815781270059</v>
      </c>
    </row>
    <row r="28" spans="1:7" ht="15.6" customHeight="1">
      <c r="A28" s="213" t="s">
        <v>177</v>
      </c>
      <c r="B28" s="214">
        <v>45848</v>
      </c>
      <c r="C28" s="214">
        <v>44682</v>
      </c>
      <c r="D28" s="214">
        <v>45848</v>
      </c>
      <c r="E28" s="214">
        <v>44682</v>
      </c>
      <c r="F28" s="215">
        <v>-2.5431861804222682</v>
      </c>
    </row>
    <row r="29" spans="1:7" ht="15.6" customHeight="1">
      <c r="A29" s="213" t="s">
        <v>178</v>
      </c>
      <c r="B29" s="214">
        <v>194011</v>
      </c>
      <c r="C29" s="214">
        <v>132849</v>
      </c>
      <c r="D29" s="214">
        <v>194011</v>
      </c>
      <c r="E29" s="214">
        <v>132849</v>
      </c>
      <c r="F29" s="215">
        <v>-31.52501662276882</v>
      </c>
    </row>
    <row r="30" spans="1:7" ht="15.6" customHeight="1">
      <c r="A30" s="213" t="s">
        <v>179</v>
      </c>
      <c r="B30" s="214">
        <v>55021</v>
      </c>
      <c r="C30" s="214">
        <v>52582</v>
      </c>
      <c r="D30" s="214">
        <v>55021</v>
      </c>
      <c r="E30" s="214">
        <v>52582</v>
      </c>
      <c r="F30" s="215">
        <v>-4.4328529107068277</v>
      </c>
    </row>
    <row r="31" spans="1:7" ht="15.6" customHeight="1">
      <c r="A31" s="213" t="s">
        <v>180</v>
      </c>
      <c r="B31" s="214">
        <v>207588</v>
      </c>
      <c r="C31" s="214">
        <v>289997</v>
      </c>
      <c r="D31" s="214">
        <v>207588</v>
      </c>
      <c r="E31" s="214">
        <v>289997</v>
      </c>
      <c r="F31" s="215">
        <v>39.698344798350583</v>
      </c>
    </row>
    <row r="32" spans="1:7" ht="15.6" customHeight="1">
      <c r="A32" s="213" t="s">
        <v>181</v>
      </c>
      <c r="B32" s="214">
        <v>1013861</v>
      </c>
      <c r="C32" s="214">
        <v>1119741</v>
      </c>
      <c r="D32" s="214">
        <v>1013861</v>
      </c>
      <c r="E32" s="214">
        <v>1119741</v>
      </c>
      <c r="F32" s="215">
        <v>10.443246164908199</v>
      </c>
    </row>
    <row r="33" spans="1:6" ht="15.6" customHeight="1">
      <c r="A33" s="213" t="s">
        <v>182</v>
      </c>
      <c r="B33" s="214">
        <v>138075</v>
      </c>
      <c r="C33" s="214">
        <v>106104</v>
      </c>
      <c r="D33" s="214">
        <v>138075</v>
      </c>
      <c r="E33" s="214">
        <v>106104</v>
      </c>
      <c r="F33" s="215">
        <v>-23.154807170016301</v>
      </c>
    </row>
    <row r="34" spans="1:6" ht="15.6" customHeight="1">
      <c r="A34" s="213" t="s">
        <v>183</v>
      </c>
      <c r="B34" s="214">
        <v>21574</v>
      </c>
      <c r="C34" s="214">
        <v>29763</v>
      </c>
      <c r="D34" s="214">
        <v>21574</v>
      </c>
      <c r="E34" s="214">
        <v>29763</v>
      </c>
      <c r="F34" s="215">
        <v>37.957726893482892</v>
      </c>
    </row>
    <row r="35" spans="1:6" ht="15.6" customHeight="1">
      <c r="A35" s="217" t="s">
        <v>153</v>
      </c>
      <c r="B35" s="218">
        <f>SUM(B7:B34)</f>
        <v>6559886</v>
      </c>
      <c r="C35" s="218">
        <f>SUM(C7:C34)</f>
        <v>6446429</v>
      </c>
      <c r="D35" s="218">
        <f>SUM(D7:D34)</f>
        <v>6559886</v>
      </c>
      <c r="E35" s="218">
        <f>SUM(E7:E34)</f>
        <v>6446429</v>
      </c>
      <c r="F35" s="219">
        <f>E35*100/D35-100</f>
        <v>-1.7295574953589181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98246-3C0E-47EB-A5D3-8D1F031B3CAB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151572</v>
      </c>
      <c r="C7" s="214">
        <v>64335</v>
      </c>
      <c r="D7" s="214">
        <v>151572</v>
      </c>
      <c r="E7" s="214">
        <v>64335</v>
      </c>
      <c r="F7" s="215">
        <v>-57.554825429498862</v>
      </c>
      <c r="G7" s="6"/>
    </row>
    <row r="8" spans="1:14" s="33" customFormat="1" ht="15.6" customHeight="1">
      <c r="A8" s="213" t="s">
        <v>11</v>
      </c>
      <c r="B8" s="214">
        <v>1</v>
      </c>
      <c r="C8" s="214">
        <v>0</v>
      </c>
      <c r="D8" s="214">
        <v>1</v>
      </c>
      <c r="E8" s="214">
        <v>0</v>
      </c>
      <c r="F8" s="215">
        <v>-100</v>
      </c>
      <c r="G8" s="222"/>
    </row>
    <row r="9" spans="1:14" ht="15.6" customHeight="1">
      <c r="A9" s="213" t="s">
        <v>8</v>
      </c>
      <c r="B9" s="214">
        <v>12111</v>
      </c>
      <c r="C9" s="214">
        <v>0</v>
      </c>
      <c r="D9" s="214">
        <v>12111</v>
      </c>
      <c r="E9" s="214">
        <v>0</v>
      </c>
      <c r="F9" s="215">
        <v>-100</v>
      </c>
      <c r="G9" s="223"/>
    </row>
    <row r="10" spans="1:14" ht="15.6" customHeight="1">
      <c r="A10" s="213" t="s">
        <v>10</v>
      </c>
      <c r="B10" s="214">
        <v>21003</v>
      </c>
      <c r="C10" s="214">
        <v>5112</v>
      </c>
      <c r="D10" s="214">
        <v>21003</v>
      </c>
      <c r="E10" s="214">
        <v>5112</v>
      </c>
      <c r="F10" s="215">
        <v>-75.660619911441216</v>
      </c>
    </row>
    <row r="11" spans="1:14" ht="15.6" customHeight="1">
      <c r="A11" s="213" t="s">
        <v>9</v>
      </c>
      <c r="B11" s="214">
        <v>323377</v>
      </c>
      <c r="C11" s="214">
        <v>237322</v>
      </c>
      <c r="D11" s="214">
        <v>323377</v>
      </c>
      <c r="E11" s="214">
        <v>237322</v>
      </c>
      <c r="F11" s="215">
        <v>-26.611354549024821</v>
      </c>
    </row>
    <row r="12" spans="1:14" ht="15.6" customHeight="1">
      <c r="A12" s="213" t="s">
        <v>6</v>
      </c>
      <c r="B12" s="214">
        <v>0</v>
      </c>
      <c r="C12" s="214">
        <v>0</v>
      </c>
      <c r="D12" s="214">
        <v>0</v>
      </c>
      <c r="E12" s="214">
        <v>0</v>
      </c>
      <c r="F12" s="215"/>
    </row>
    <row r="13" spans="1:14" ht="15.6" customHeight="1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>
      <c r="A14" s="213" t="s">
        <v>148</v>
      </c>
      <c r="B14" s="214">
        <v>36561</v>
      </c>
      <c r="C14" s="214">
        <v>15103</v>
      </c>
      <c r="D14" s="214">
        <v>36561</v>
      </c>
      <c r="E14" s="214">
        <v>15103</v>
      </c>
      <c r="F14" s="215">
        <v>-58.690954842591843</v>
      </c>
    </row>
    <row r="15" spans="1:14" ht="15.6" customHeight="1">
      <c r="A15" s="213" t="s">
        <v>145</v>
      </c>
      <c r="B15" s="214">
        <v>339359</v>
      </c>
      <c r="C15" s="214">
        <v>208274</v>
      </c>
      <c r="D15" s="214">
        <v>339359</v>
      </c>
      <c r="E15" s="214">
        <v>208274</v>
      </c>
      <c r="F15" s="215">
        <v>-38.62723546450809</v>
      </c>
    </row>
    <row r="16" spans="1:14" ht="15.6" customHeight="1">
      <c r="A16" s="213" t="s">
        <v>144</v>
      </c>
      <c r="B16" s="214">
        <v>303949</v>
      </c>
      <c r="C16" s="214">
        <v>418963</v>
      </c>
      <c r="D16" s="214">
        <v>303949</v>
      </c>
      <c r="E16" s="214">
        <v>418963</v>
      </c>
      <c r="F16" s="215">
        <v>37.839900772827008</v>
      </c>
      <c r="G16" s="1"/>
    </row>
    <row r="17" spans="1:10" ht="15.6" customHeight="1">
      <c r="A17" s="213" t="s">
        <v>150</v>
      </c>
      <c r="B17" s="214">
        <v>126210</v>
      </c>
      <c r="C17" s="214">
        <v>80595</v>
      </c>
      <c r="D17" s="214">
        <v>126210</v>
      </c>
      <c r="E17" s="214">
        <v>80595</v>
      </c>
      <c r="F17" s="215">
        <v>-36.142144045638219</v>
      </c>
      <c r="G17" s="2"/>
    </row>
    <row r="18" spans="1:10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10" ht="15.6" customHeight="1">
      <c r="A19" s="213" t="s">
        <v>143</v>
      </c>
      <c r="B19" s="214">
        <v>4868</v>
      </c>
      <c r="C19" s="214">
        <v>15707</v>
      </c>
      <c r="D19" s="214">
        <v>4868</v>
      </c>
      <c r="E19" s="214">
        <v>15707</v>
      </c>
      <c r="F19" s="215">
        <v>222.65817584223501</v>
      </c>
    </row>
    <row r="20" spans="1:10" ht="15.6" customHeight="1">
      <c r="A20" s="213" t="s">
        <v>142</v>
      </c>
      <c r="B20" s="214">
        <v>3929</v>
      </c>
      <c r="C20" s="214">
        <v>6759</v>
      </c>
      <c r="D20" s="214">
        <v>3929</v>
      </c>
      <c r="E20" s="214">
        <v>6759</v>
      </c>
      <c r="F20" s="215">
        <v>72.028505981165694</v>
      </c>
      <c r="J20" s="224"/>
    </row>
    <row r="21" spans="1:10" ht="15.6" customHeight="1">
      <c r="A21" s="213" t="s">
        <v>149</v>
      </c>
      <c r="B21" s="214">
        <v>458279</v>
      </c>
      <c r="C21" s="214">
        <v>337775</v>
      </c>
      <c r="D21" s="214">
        <v>458279</v>
      </c>
      <c r="E21" s="214">
        <v>337775</v>
      </c>
      <c r="F21" s="215">
        <v>-26.294898958931132</v>
      </c>
    </row>
    <row r="22" spans="1:10" ht="15.6" customHeight="1">
      <c r="A22" s="213" t="s">
        <v>146</v>
      </c>
      <c r="B22" s="214">
        <v>21084</v>
      </c>
      <c r="C22" s="214">
        <v>17738</v>
      </c>
      <c r="D22" s="214">
        <v>21084</v>
      </c>
      <c r="E22" s="214">
        <v>17738</v>
      </c>
      <c r="F22" s="215">
        <v>-15.869853917662679</v>
      </c>
    </row>
    <row r="23" spans="1:10" ht="15.6" customHeight="1">
      <c r="A23" s="213" t="s">
        <v>165</v>
      </c>
      <c r="B23" s="214">
        <v>4216</v>
      </c>
      <c r="C23" s="214">
        <v>2709</v>
      </c>
      <c r="D23" s="214">
        <v>4216</v>
      </c>
      <c r="E23" s="214">
        <v>2709</v>
      </c>
      <c r="F23" s="215">
        <v>-35.744781783681219</v>
      </c>
    </row>
    <row r="24" spans="1:10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10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10" ht="15.6" customHeight="1">
      <c r="A26" s="213" t="s">
        <v>152</v>
      </c>
      <c r="B26" s="214">
        <v>0</v>
      </c>
      <c r="C26" s="214">
        <v>0</v>
      </c>
      <c r="D26" s="214">
        <v>0</v>
      </c>
      <c r="E26" s="214">
        <v>0</v>
      </c>
      <c r="F26" s="215"/>
    </row>
    <row r="27" spans="1:10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10" ht="15.6" customHeight="1">
      <c r="A28" s="213" t="s">
        <v>177</v>
      </c>
      <c r="B28" s="214">
        <v>29035</v>
      </c>
      <c r="C28" s="214">
        <v>30908</v>
      </c>
      <c r="D28" s="214">
        <v>29035</v>
      </c>
      <c r="E28" s="214">
        <v>30908</v>
      </c>
      <c r="F28" s="215">
        <v>6.4508351988978774</v>
      </c>
    </row>
    <row r="29" spans="1:10" ht="15.6" customHeight="1">
      <c r="A29" s="213" t="s">
        <v>178</v>
      </c>
      <c r="B29" s="214">
        <v>0</v>
      </c>
      <c r="C29" s="214">
        <v>0</v>
      </c>
      <c r="D29" s="214">
        <v>0</v>
      </c>
      <c r="E29" s="214">
        <v>0</v>
      </c>
      <c r="F29" s="215"/>
    </row>
    <row r="30" spans="1:10" ht="15.6" customHeight="1">
      <c r="A30" s="213" t="s">
        <v>179</v>
      </c>
      <c r="B30" s="214">
        <v>0</v>
      </c>
      <c r="C30" s="214">
        <v>0</v>
      </c>
      <c r="D30" s="214">
        <v>0</v>
      </c>
      <c r="E30" s="214">
        <v>0</v>
      </c>
      <c r="F30" s="215"/>
    </row>
    <row r="31" spans="1:10" ht="15.6" customHeight="1">
      <c r="A31" s="213" t="s">
        <v>180</v>
      </c>
      <c r="B31" s="214">
        <v>164223</v>
      </c>
      <c r="C31" s="214">
        <v>230801</v>
      </c>
      <c r="D31" s="214">
        <v>164223</v>
      </c>
      <c r="E31" s="214">
        <v>230801</v>
      </c>
      <c r="F31" s="215">
        <v>40.541215298709687</v>
      </c>
    </row>
    <row r="32" spans="1:10" ht="15.6" customHeight="1">
      <c r="A32" s="213" t="s">
        <v>181</v>
      </c>
      <c r="B32" s="214">
        <v>22806</v>
      </c>
      <c r="C32" s="214">
        <v>12676</v>
      </c>
      <c r="D32" s="214">
        <v>22806</v>
      </c>
      <c r="E32" s="214">
        <v>12676</v>
      </c>
      <c r="F32" s="215">
        <v>-44.418135578356583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</row>
    <row r="34" spans="1:6" ht="15.6" customHeight="1">
      <c r="A34" s="213" t="s">
        <v>183</v>
      </c>
      <c r="B34" s="214">
        <v>0</v>
      </c>
      <c r="C34" s="214">
        <v>0</v>
      </c>
      <c r="D34" s="214">
        <v>0</v>
      </c>
      <c r="E34" s="214">
        <v>0</v>
      </c>
    </row>
    <row r="35" spans="1:6" ht="15.6" customHeight="1">
      <c r="A35" s="217" t="s">
        <v>153</v>
      </c>
      <c r="B35" s="218">
        <f>SUM(B7:B34)</f>
        <v>2022583</v>
      </c>
      <c r="C35" s="218">
        <f>SUM(C7:C34)</f>
        <v>1684777</v>
      </c>
      <c r="D35" s="218">
        <f>SUM(D7:D34)</f>
        <v>2022583</v>
      </c>
      <c r="E35" s="218">
        <f>SUM(E7:E34)</f>
        <v>1684777</v>
      </c>
      <c r="F35" s="219">
        <f>E35*100/D35-100</f>
        <v>-16.701712612041135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E33CE-5CA8-4DC2-901F-8C733F0AC9E4}">
  <sheetPr>
    <pageSetUpPr fitToPage="1"/>
  </sheetPr>
  <dimension ref="A1:N36"/>
  <sheetViews>
    <sheetView topLeftCell="A16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23192</v>
      </c>
      <c r="C7" s="214">
        <v>50450</v>
      </c>
      <c r="D7" s="214">
        <v>23192</v>
      </c>
      <c r="E7" s="214">
        <v>50450</v>
      </c>
      <c r="F7" s="215">
        <v>117.53190755432909</v>
      </c>
      <c r="G7" s="6"/>
    </row>
    <row r="8" spans="1:14" s="33" customFormat="1" ht="15.6" customHeight="1">
      <c r="A8" s="213" t="s">
        <v>11</v>
      </c>
      <c r="B8" s="214">
        <v>49698</v>
      </c>
      <c r="C8" s="214">
        <v>0</v>
      </c>
      <c r="D8" s="214">
        <v>49698</v>
      </c>
      <c r="E8" s="214">
        <v>0</v>
      </c>
      <c r="F8" s="215">
        <v>-100</v>
      </c>
      <c r="G8" s="216"/>
    </row>
    <row r="9" spans="1:14" ht="15.6" customHeight="1">
      <c r="A9" s="213" t="s">
        <v>8</v>
      </c>
      <c r="B9" s="214">
        <v>185957</v>
      </c>
      <c r="C9" s="214">
        <v>124339</v>
      </c>
      <c r="D9" s="214">
        <v>185957</v>
      </c>
      <c r="E9" s="214">
        <v>124339</v>
      </c>
      <c r="F9" s="215">
        <v>-33.135617373909028</v>
      </c>
      <c r="G9" s="6"/>
    </row>
    <row r="10" spans="1:14" ht="15.6" customHeight="1">
      <c r="A10" s="213" t="s">
        <v>10</v>
      </c>
      <c r="B10" s="214">
        <v>50933</v>
      </c>
      <c r="C10" s="214">
        <v>106517</v>
      </c>
      <c r="D10" s="214">
        <v>50933</v>
      </c>
      <c r="E10" s="214">
        <v>106517</v>
      </c>
      <c r="F10" s="215">
        <v>109.1316042644258</v>
      </c>
    </row>
    <row r="11" spans="1:14" ht="15.6" customHeight="1">
      <c r="A11" s="213" t="s">
        <v>9</v>
      </c>
      <c r="B11" s="214">
        <v>0</v>
      </c>
      <c r="C11" s="214">
        <v>0</v>
      </c>
      <c r="D11" s="214">
        <v>0</v>
      </c>
      <c r="E11" s="214">
        <v>0</v>
      </c>
      <c r="F11" s="215"/>
    </row>
    <row r="12" spans="1:14" ht="15.6" customHeight="1">
      <c r="A12" s="213" t="s">
        <v>6</v>
      </c>
      <c r="B12" s="214">
        <v>63387</v>
      </c>
      <c r="C12" s="214">
        <v>89506</v>
      </c>
      <c r="D12" s="214">
        <v>63387</v>
      </c>
      <c r="E12" s="214">
        <v>89506</v>
      </c>
      <c r="F12" s="215">
        <v>41.205609983119558</v>
      </c>
    </row>
    <row r="13" spans="1:14" ht="15.6" customHeight="1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>
      <c r="A14" s="213" t="s">
        <v>148</v>
      </c>
      <c r="B14" s="214">
        <v>76341</v>
      </c>
      <c r="C14" s="214">
        <v>89654</v>
      </c>
      <c r="D14" s="214">
        <v>76341</v>
      </c>
      <c r="E14" s="214">
        <v>89654</v>
      </c>
      <c r="F14" s="215">
        <v>17.438859852503899</v>
      </c>
    </row>
    <row r="15" spans="1:14" ht="15.6" customHeight="1">
      <c r="A15" s="213" t="s">
        <v>145</v>
      </c>
      <c r="B15" s="214">
        <v>112836</v>
      </c>
      <c r="C15" s="214">
        <v>187627</v>
      </c>
      <c r="D15" s="214">
        <v>112836</v>
      </c>
      <c r="E15" s="214">
        <v>187627</v>
      </c>
      <c r="F15" s="215">
        <v>66.282923889538807</v>
      </c>
    </row>
    <row r="16" spans="1:14" ht="15.6" customHeight="1">
      <c r="A16" s="213" t="s">
        <v>144</v>
      </c>
      <c r="B16" s="214">
        <v>222789</v>
      </c>
      <c r="C16" s="214">
        <v>166566</v>
      </c>
      <c r="D16" s="214">
        <v>222789</v>
      </c>
      <c r="E16" s="214">
        <v>166566</v>
      </c>
      <c r="F16" s="215">
        <v>-25.23598561867956</v>
      </c>
      <c r="G16" s="1"/>
    </row>
    <row r="17" spans="1:7" ht="15.6" customHeight="1">
      <c r="A17" s="213" t="s">
        <v>150</v>
      </c>
      <c r="B17" s="214">
        <v>103415</v>
      </c>
      <c r="C17" s="214">
        <v>86597</v>
      </c>
      <c r="D17" s="214">
        <v>103415</v>
      </c>
      <c r="E17" s="214">
        <v>86597</v>
      </c>
      <c r="F17" s="215">
        <v>-16.262631146352081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54389</v>
      </c>
      <c r="C19" s="214">
        <v>61304</v>
      </c>
      <c r="D19" s="214">
        <v>54389</v>
      </c>
      <c r="E19" s="214">
        <v>61304</v>
      </c>
      <c r="F19" s="215">
        <v>12.71396789792054</v>
      </c>
    </row>
    <row r="20" spans="1:7" ht="15.6" customHeight="1">
      <c r="A20" s="213" t="s">
        <v>142</v>
      </c>
      <c r="B20" s="214">
        <v>209666</v>
      </c>
      <c r="C20" s="214">
        <v>230904</v>
      </c>
      <c r="D20" s="214">
        <v>209666</v>
      </c>
      <c r="E20" s="214">
        <v>230904</v>
      </c>
      <c r="F20" s="215">
        <v>10.12944397279483</v>
      </c>
    </row>
    <row r="21" spans="1:7" ht="15.6" customHeight="1">
      <c r="A21" s="213" t="s">
        <v>149</v>
      </c>
      <c r="B21" s="214">
        <v>133411</v>
      </c>
      <c r="C21" s="214">
        <v>154211</v>
      </c>
      <c r="D21" s="214">
        <v>133411</v>
      </c>
      <c r="E21" s="214">
        <v>154211</v>
      </c>
      <c r="F21" s="215">
        <v>15.59091829009601</v>
      </c>
    </row>
    <row r="22" spans="1:7" ht="15.6" customHeight="1">
      <c r="A22" s="213" t="s">
        <v>146</v>
      </c>
      <c r="B22" s="214">
        <v>8</v>
      </c>
      <c r="C22" s="214">
        <v>0</v>
      </c>
      <c r="D22" s="214">
        <v>8</v>
      </c>
      <c r="E22" s="214">
        <v>0</v>
      </c>
      <c r="F22" s="215">
        <v>-100</v>
      </c>
    </row>
    <row r="23" spans="1:7" ht="15.6" customHeight="1">
      <c r="A23" s="213" t="s">
        <v>165</v>
      </c>
      <c r="B23" s="214">
        <v>21525</v>
      </c>
      <c r="C23" s="214">
        <v>11560</v>
      </c>
      <c r="D23" s="214">
        <v>21525</v>
      </c>
      <c r="E23" s="214">
        <v>11560</v>
      </c>
      <c r="F23" s="215">
        <v>-46.29500580720093</v>
      </c>
    </row>
    <row r="24" spans="1:7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37374</v>
      </c>
      <c r="C26" s="214">
        <v>16019</v>
      </c>
      <c r="D26" s="214">
        <v>37374</v>
      </c>
      <c r="E26" s="214">
        <v>16019</v>
      </c>
      <c r="F26" s="215">
        <v>-57.138652539198382</v>
      </c>
    </row>
    <row r="27" spans="1:7" ht="15.6" customHeight="1">
      <c r="A27" s="213" t="s">
        <v>173</v>
      </c>
      <c r="B27" s="214">
        <v>2000</v>
      </c>
      <c r="C27" s="214">
        <v>0</v>
      </c>
      <c r="D27" s="214">
        <v>2000</v>
      </c>
      <c r="E27" s="214">
        <v>0</v>
      </c>
      <c r="F27" s="215">
        <v>-100</v>
      </c>
    </row>
    <row r="28" spans="1:7" ht="15.6" customHeight="1">
      <c r="A28" s="213" t="s">
        <v>177</v>
      </c>
      <c r="B28" s="214">
        <v>0</v>
      </c>
      <c r="C28" s="214">
        <v>892</v>
      </c>
      <c r="D28" s="214">
        <v>0</v>
      </c>
      <c r="E28" s="214">
        <v>892</v>
      </c>
      <c r="F28" s="215"/>
    </row>
    <row r="29" spans="1:7" ht="15.6" customHeight="1">
      <c r="A29" s="213" t="s">
        <v>178</v>
      </c>
      <c r="B29" s="214">
        <v>85286</v>
      </c>
      <c r="C29" s="214">
        <v>39146</v>
      </c>
      <c r="D29" s="214">
        <v>85286</v>
      </c>
      <c r="E29" s="214">
        <v>39146</v>
      </c>
      <c r="F29" s="215">
        <v>-54.100321271955544</v>
      </c>
    </row>
    <row r="30" spans="1:7" ht="15.6" customHeight="1">
      <c r="A30" s="213" t="s">
        <v>179</v>
      </c>
      <c r="B30" s="214">
        <v>32961</v>
      </c>
      <c r="C30" s="214">
        <v>41208</v>
      </c>
      <c r="D30" s="214">
        <v>32961</v>
      </c>
      <c r="E30" s="214">
        <v>41208</v>
      </c>
      <c r="F30" s="215">
        <v>25.020478747610809</v>
      </c>
    </row>
    <row r="31" spans="1:7" ht="15.6" customHeight="1">
      <c r="A31" s="213" t="s">
        <v>180</v>
      </c>
      <c r="B31" s="214">
        <v>0</v>
      </c>
      <c r="C31" s="214">
        <v>6685</v>
      </c>
      <c r="D31" s="214">
        <v>0</v>
      </c>
      <c r="E31" s="214">
        <v>6685</v>
      </c>
      <c r="F31" s="215"/>
    </row>
    <row r="32" spans="1:7" ht="15.6" customHeight="1">
      <c r="A32" s="213" t="s">
        <v>181</v>
      </c>
      <c r="B32" s="214">
        <v>49740</v>
      </c>
      <c r="C32" s="214">
        <v>61596</v>
      </c>
      <c r="D32" s="214">
        <v>49740</v>
      </c>
      <c r="E32" s="214">
        <v>61596</v>
      </c>
      <c r="F32" s="215">
        <v>23.83594692400483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</row>
    <row r="34" spans="1:6" ht="15.6" customHeight="1">
      <c r="A34" s="213" t="s">
        <v>183</v>
      </c>
      <c r="B34" s="214">
        <v>0</v>
      </c>
      <c r="C34" s="214">
        <v>3414</v>
      </c>
      <c r="D34" s="214">
        <v>0</v>
      </c>
      <c r="E34" s="214">
        <v>3414</v>
      </c>
    </row>
    <row r="35" spans="1:6" ht="15.6" customHeight="1">
      <c r="A35" s="217" t="s">
        <v>153</v>
      </c>
      <c r="B35" s="218">
        <f>SUM(B7:B34)</f>
        <v>1514908</v>
      </c>
      <c r="C35" s="218">
        <f>SUM(C7:C34)</f>
        <v>1528195</v>
      </c>
      <c r="D35" s="218">
        <f>SUM(D7:D34)</f>
        <v>1514908</v>
      </c>
      <c r="E35" s="218">
        <f>SUM(E7:E34)</f>
        <v>1528195</v>
      </c>
      <c r="F35" s="219">
        <f>E35*100/D35-100</f>
        <v>0.87708296477410386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62EFD-5E2D-4423-89B7-00C0745A8671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>
      <c r="A6" s="273" t="s">
        <v>88</v>
      </c>
      <c r="B6" s="273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>
      <c r="A7" s="273"/>
      <c r="B7" s="273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74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74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74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74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74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74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74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74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74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70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70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70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70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70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70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70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70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70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70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70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70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70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70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70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70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70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70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70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70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70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70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70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70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70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70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70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71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71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71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72" t="s">
        <v>139</v>
      </c>
      <c r="B48" s="272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73AF7-B045-46EF-A8E1-9F8A32622816}">
  <sheetPr>
    <pageSetUpPr fitToPage="1"/>
  </sheetPr>
  <dimension ref="A1:N36"/>
  <sheetViews>
    <sheetView topLeftCell="A13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5092</v>
      </c>
      <c r="C7" s="214">
        <v>3010</v>
      </c>
      <c r="D7" s="214">
        <v>5092</v>
      </c>
      <c r="E7" s="214">
        <v>3010</v>
      </c>
      <c r="F7" s="215">
        <v>-40.887666928515323</v>
      </c>
      <c r="G7" s="6"/>
    </row>
    <row r="8" spans="1:14" s="33" customFormat="1" ht="15.6" customHeight="1">
      <c r="A8" s="213" t="s">
        <v>11</v>
      </c>
      <c r="B8" s="214">
        <v>2532</v>
      </c>
      <c r="C8" s="214">
        <v>7513</v>
      </c>
      <c r="D8" s="214">
        <v>2532</v>
      </c>
      <c r="E8" s="214">
        <v>7513</v>
      </c>
      <c r="F8" s="215">
        <v>196.72195892575041</v>
      </c>
    </row>
    <row r="9" spans="1:14" ht="15.6" customHeight="1">
      <c r="A9" s="213" t="s">
        <v>8</v>
      </c>
      <c r="B9" s="214">
        <v>25621</v>
      </c>
      <c r="C9" s="214">
        <v>37182</v>
      </c>
      <c r="D9" s="214">
        <v>25621</v>
      </c>
      <c r="E9" s="214">
        <v>37182</v>
      </c>
      <c r="F9" s="215">
        <v>45.1231411732563</v>
      </c>
      <c r="G9" s="6"/>
    </row>
    <row r="10" spans="1:14" ht="15.6" customHeight="1">
      <c r="A10" s="213" t="s">
        <v>10</v>
      </c>
      <c r="B10" s="214">
        <v>62751</v>
      </c>
      <c r="C10" s="214">
        <v>92489</v>
      </c>
      <c r="D10" s="214">
        <v>62751</v>
      </c>
      <c r="E10" s="214">
        <v>92489</v>
      </c>
      <c r="F10" s="215">
        <v>47.390479832990707</v>
      </c>
    </row>
    <row r="11" spans="1:14" ht="15.6" customHeight="1">
      <c r="A11" s="213" t="s">
        <v>9</v>
      </c>
      <c r="B11" s="214">
        <v>380216</v>
      </c>
      <c r="C11" s="214">
        <v>424564</v>
      </c>
      <c r="D11" s="214">
        <v>380216</v>
      </c>
      <c r="E11" s="214">
        <v>424564</v>
      </c>
      <c r="F11" s="215">
        <v>11.663896311570269</v>
      </c>
    </row>
    <row r="12" spans="1:14" ht="15.6" customHeight="1">
      <c r="A12" s="213" t="s">
        <v>6</v>
      </c>
      <c r="B12" s="214">
        <v>16276</v>
      </c>
      <c r="C12" s="214">
        <v>17995</v>
      </c>
      <c r="D12" s="214">
        <v>16276</v>
      </c>
      <c r="E12" s="214">
        <v>17995</v>
      </c>
      <c r="F12" s="215">
        <v>10.56156303760137</v>
      </c>
    </row>
    <row r="13" spans="1:14" ht="15.6" customHeight="1">
      <c r="A13" s="213" t="s">
        <v>175</v>
      </c>
      <c r="B13" s="214">
        <v>319</v>
      </c>
      <c r="C13" s="214">
        <v>653</v>
      </c>
      <c r="D13" s="214">
        <v>319</v>
      </c>
      <c r="E13" s="214">
        <v>653</v>
      </c>
      <c r="F13" s="215">
        <v>104.70219435736681</v>
      </c>
    </row>
    <row r="14" spans="1:14" ht="15.6" customHeight="1">
      <c r="A14" s="213" t="s">
        <v>148</v>
      </c>
      <c r="B14" s="214">
        <v>691158</v>
      </c>
      <c r="C14" s="214">
        <v>733211</v>
      </c>
      <c r="D14" s="214">
        <v>691158</v>
      </c>
      <c r="E14" s="214">
        <v>733211</v>
      </c>
      <c r="F14" s="215">
        <v>6.0844264263742929</v>
      </c>
    </row>
    <row r="15" spans="1:14" ht="15.6" customHeight="1">
      <c r="A15" s="213" t="s">
        <v>145</v>
      </c>
      <c r="B15" s="214">
        <v>224229</v>
      </c>
      <c r="C15" s="214">
        <v>215639</v>
      </c>
      <c r="D15" s="214">
        <v>224229</v>
      </c>
      <c r="E15" s="214">
        <v>215639</v>
      </c>
      <c r="F15" s="215">
        <v>-3.83090501228655</v>
      </c>
    </row>
    <row r="16" spans="1:14" ht="15.6" customHeight="1">
      <c r="A16" s="213" t="s">
        <v>144</v>
      </c>
      <c r="B16" s="214">
        <v>20743</v>
      </c>
      <c r="C16" s="214">
        <v>30945</v>
      </c>
      <c r="D16" s="214">
        <v>20743</v>
      </c>
      <c r="E16" s="214">
        <v>30945</v>
      </c>
      <c r="F16" s="215">
        <v>49.182856867376962</v>
      </c>
      <c r="G16" s="1"/>
    </row>
    <row r="17" spans="1:8" ht="15.6" customHeight="1">
      <c r="A17" s="213" t="s">
        <v>150</v>
      </c>
      <c r="B17" s="214">
        <v>40600</v>
      </c>
      <c r="C17" s="214">
        <v>64096</v>
      </c>
      <c r="D17" s="214">
        <v>40600</v>
      </c>
      <c r="E17" s="214">
        <v>64096</v>
      </c>
      <c r="F17" s="215">
        <v>57.871921182266021</v>
      </c>
      <c r="G17" s="2"/>
    </row>
    <row r="18" spans="1:8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8" ht="15.6" customHeight="1">
      <c r="A19" s="213" t="s">
        <v>143</v>
      </c>
      <c r="B19" s="214">
        <v>45581</v>
      </c>
      <c r="C19" s="214">
        <v>44665</v>
      </c>
      <c r="D19" s="214">
        <v>45581</v>
      </c>
      <c r="E19" s="214">
        <v>44665</v>
      </c>
      <c r="F19" s="215">
        <v>-2.0096092670191581</v>
      </c>
      <c r="H19" s="225"/>
    </row>
    <row r="20" spans="1:8" ht="15.6" customHeight="1">
      <c r="A20" s="213" t="s">
        <v>142</v>
      </c>
      <c r="B20" s="214">
        <v>51644</v>
      </c>
      <c r="C20" s="214">
        <v>56044</v>
      </c>
      <c r="D20" s="214">
        <v>51644</v>
      </c>
      <c r="E20" s="214">
        <v>56044</v>
      </c>
      <c r="F20" s="215">
        <v>8.5198667802648913</v>
      </c>
    </row>
    <row r="21" spans="1:8" ht="15.6" customHeight="1">
      <c r="A21" s="213" t="s">
        <v>149</v>
      </c>
      <c r="B21" s="214">
        <v>22358</v>
      </c>
      <c r="C21" s="214">
        <v>26227</v>
      </c>
      <c r="D21" s="214">
        <v>22358</v>
      </c>
      <c r="E21" s="214">
        <v>26227</v>
      </c>
      <c r="F21" s="215">
        <v>17.304767868324529</v>
      </c>
    </row>
    <row r="22" spans="1:8" ht="15.6" customHeight="1">
      <c r="A22" s="213" t="s">
        <v>146</v>
      </c>
      <c r="B22" s="214">
        <v>16371</v>
      </c>
      <c r="C22" s="214">
        <v>19778</v>
      </c>
      <c r="D22" s="214">
        <v>16371</v>
      </c>
      <c r="E22" s="214">
        <v>19778</v>
      </c>
      <c r="F22" s="215">
        <v>20.81119051982164</v>
      </c>
    </row>
    <row r="23" spans="1:8" ht="15.6" customHeight="1">
      <c r="A23" s="213" t="s">
        <v>165</v>
      </c>
      <c r="B23" s="214">
        <v>14577</v>
      </c>
      <c r="C23" s="214">
        <v>10670</v>
      </c>
      <c r="D23" s="214">
        <v>14577</v>
      </c>
      <c r="E23" s="214">
        <v>10670</v>
      </c>
      <c r="F23" s="215">
        <v>-26.80249708444811</v>
      </c>
    </row>
    <row r="24" spans="1:8" ht="15.6" customHeight="1">
      <c r="A24" s="213" t="s">
        <v>141</v>
      </c>
      <c r="B24" s="214">
        <v>53704</v>
      </c>
      <c r="C24" s="214">
        <v>47129</v>
      </c>
      <c r="D24" s="214">
        <v>53704</v>
      </c>
      <c r="E24" s="214">
        <v>47129</v>
      </c>
      <c r="F24" s="215">
        <v>-12.243035900491581</v>
      </c>
    </row>
    <row r="25" spans="1:8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8" ht="15.6" customHeight="1">
      <c r="A26" s="213" t="s">
        <v>152</v>
      </c>
      <c r="B26" s="214">
        <v>4163</v>
      </c>
      <c r="C26" s="214">
        <v>5845</v>
      </c>
      <c r="D26" s="214">
        <v>4163</v>
      </c>
      <c r="E26" s="214">
        <v>5845</v>
      </c>
      <c r="F26" s="215">
        <v>40.403555128513091</v>
      </c>
    </row>
    <row r="27" spans="1:8" ht="15.6" customHeight="1">
      <c r="A27" s="213" t="s">
        <v>173</v>
      </c>
      <c r="B27" s="214">
        <v>52533</v>
      </c>
      <c r="C27" s="214">
        <v>47410</v>
      </c>
      <c r="D27" s="214">
        <v>52533</v>
      </c>
      <c r="E27" s="214">
        <v>47410</v>
      </c>
      <c r="F27" s="215">
        <v>-9.7519654312527422</v>
      </c>
    </row>
    <row r="28" spans="1:8" ht="15.6" customHeight="1">
      <c r="A28" s="213" t="s">
        <v>177</v>
      </c>
      <c r="B28" s="214">
        <v>16813</v>
      </c>
      <c r="C28" s="214">
        <v>12882</v>
      </c>
      <c r="D28" s="214">
        <v>16813</v>
      </c>
      <c r="E28" s="214">
        <v>12882</v>
      </c>
      <c r="F28" s="215">
        <v>-23.380717302087671</v>
      </c>
    </row>
    <row r="29" spans="1:8" ht="15.6" customHeight="1">
      <c r="A29" s="213" t="s">
        <v>178</v>
      </c>
      <c r="B29" s="214">
        <v>108725</v>
      </c>
      <c r="C29" s="214">
        <v>93703</v>
      </c>
      <c r="D29" s="214">
        <v>108725</v>
      </c>
      <c r="E29" s="214">
        <v>93703</v>
      </c>
      <c r="F29" s="215">
        <v>-13.81650954242355</v>
      </c>
    </row>
    <row r="30" spans="1:8" ht="15.6" customHeight="1">
      <c r="A30" s="213" t="s">
        <v>179</v>
      </c>
      <c r="B30" s="214">
        <v>22060</v>
      </c>
      <c r="C30" s="214">
        <v>11374</v>
      </c>
      <c r="D30" s="214">
        <v>22060</v>
      </c>
      <c r="E30" s="214">
        <v>11374</v>
      </c>
      <c r="F30" s="215">
        <v>-48.440616500453309</v>
      </c>
    </row>
    <row r="31" spans="1:8" ht="15.6" customHeight="1">
      <c r="A31" s="213" t="s">
        <v>180</v>
      </c>
      <c r="B31" s="214">
        <v>43365</v>
      </c>
      <c r="C31" s="214">
        <v>52511</v>
      </c>
      <c r="D31" s="214">
        <v>43365</v>
      </c>
      <c r="E31" s="214">
        <v>52511</v>
      </c>
      <c r="F31" s="215">
        <v>21.09074138129829</v>
      </c>
    </row>
    <row r="32" spans="1:8" ht="15.6" customHeight="1">
      <c r="A32" s="213" t="s">
        <v>181</v>
      </c>
      <c r="B32" s="214">
        <v>941315</v>
      </c>
      <c r="C32" s="214">
        <v>1045469</v>
      </c>
      <c r="D32" s="214">
        <v>941315</v>
      </c>
      <c r="E32" s="214">
        <v>1045469</v>
      </c>
      <c r="F32" s="215">
        <v>11.064733909477701</v>
      </c>
    </row>
    <row r="33" spans="1:6" ht="15.6" customHeight="1">
      <c r="A33" s="213" t="s">
        <v>182</v>
      </c>
      <c r="B33" s="214">
        <v>138075</v>
      </c>
      <c r="C33" s="214">
        <v>106104</v>
      </c>
      <c r="D33" s="214">
        <v>138075</v>
      </c>
      <c r="E33" s="214">
        <v>106104</v>
      </c>
      <c r="F33" s="215">
        <v>-23.154807170016301</v>
      </c>
    </row>
    <row r="34" spans="1:6" ht="15.6" customHeight="1">
      <c r="A34" s="213" t="s">
        <v>183</v>
      </c>
      <c r="B34" s="214">
        <v>21574</v>
      </c>
      <c r="C34" s="214">
        <v>26349</v>
      </c>
      <c r="D34" s="214">
        <v>21574</v>
      </c>
      <c r="E34" s="214">
        <v>26349</v>
      </c>
      <c r="F34" s="215">
        <v>22.133123203856499</v>
      </c>
    </row>
    <row r="35" spans="1:6" ht="15.6" customHeight="1">
      <c r="A35" s="217" t="s">
        <v>153</v>
      </c>
      <c r="B35" s="218">
        <f>SUM(B7:B34)</f>
        <v>3022395</v>
      </c>
      <c r="C35" s="218">
        <f>SUM(C7:C34)</f>
        <v>3233457</v>
      </c>
      <c r="D35" s="218">
        <f>SUM(D7:D34)</f>
        <v>3022395</v>
      </c>
      <c r="E35" s="218">
        <f>SUM(E7:E34)</f>
        <v>3233457</v>
      </c>
      <c r="F35" s="219">
        <f>E35*100/D35-100</f>
        <v>6.9832698902691419</v>
      </c>
    </row>
    <row r="36" spans="1:6" ht="15.6" customHeight="1">
      <c r="A36" s="46" t="s">
        <v>195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F4BDF-A6F4-42F7-BB1C-A9CDA5FD3F3A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26"/>
      <c r="B48" s="227"/>
      <c r="C48" s="227"/>
      <c r="D48" s="25"/>
      <c r="E48" s="19"/>
      <c r="F48" s="19"/>
      <c r="G48" s="227"/>
      <c r="H48" s="227"/>
      <c r="I48" s="227"/>
      <c r="J48" s="227"/>
      <c r="K48" s="227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6413F-2FF9-4907-80C1-592AB09F9272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30"/>
    <col min="26" max="45" width="12.88671875" style="230" customWidth="1"/>
    <col min="46" max="63" width="12.88671875" style="151" customWidth="1"/>
    <col min="64" max="16384" width="11.44140625" style="151"/>
  </cols>
  <sheetData>
    <row r="1" spans="1:42" ht="24.6">
      <c r="B1" s="228" t="s">
        <v>196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197</v>
      </c>
      <c r="AB1" s="39"/>
      <c r="AC1" s="231"/>
      <c r="AD1" s="39"/>
      <c r="AE1" s="39"/>
      <c r="AF1" s="231"/>
      <c r="AG1" s="39"/>
      <c r="AH1" s="39"/>
      <c r="AI1" s="231"/>
      <c r="AJ1" s="39"/>
      <c r="AK1" s="39"/>
      <c r="AL1" s="39"/>
      <c r="AM1" s="39"/>
      <c r="AN1" s="39"/>
      <c r="AO1" s="39"/>
    </row>
    <row r="2" spans="1:42" ht="15" customHeight="1">
      <c r="A2" s="232"/>
      <c r="B2" s="229"/>
      <c r="C2" s="229"/>
      <c r="D2" s="229"/>
      <c r="E2" s="229"/>
      <c r="F2" s="229"/>
      <c r="G2" s="229"/>
      <c r="H2" s="229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29"/>
      <c r="U2" s="229"/>
      <c r="V2" s="229"/>
      <c r="W2" s="229"/>
      <c r="X2" s="229"/>
      <c r="Z2" s="230" t="s">
        <v>198</v>
      </c>
    </row>
    <row r="3" spans="1:42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199</v>
      </c>
    </row>
    <row r="4" spans="1:42" ht="15" customHeight="1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</row>
    <row r="5" spans="1:42" ht="15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42" ht="15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200</v>
      </c>
      <c r="Z6" s="234" t="s">
        <v>201</v>
      </c>
      <c r="AA6" s="234"/>
      <c r="AF6" s="234" t="s">
        <v>202</v>
      </c>
      <c r="AG6" s="234"/>
      <c r="AL6" s="234" t="s">
        <v>203</v>
      </c>
      <c r="AM6" s="234"/>
    </row>
    <row r="7" spans="1:42" ht="1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35">
        <v>2020</v>
      </c>
      <c r="AC7" s="235">
        <v>2021</v>
      </c>
      <c r="AD7" s="235">
        <v>2022</v>
      </c>
      <c r="AG7" s="235">
        <v>2019</v>
      </c>
      <c r="AH7" s="235">
        <v>2020</v>
      </c>
      <c r="AI7" s="235">
        <v>2021</v>
      </c>
      <c r="AJ7" s="235">
        <v>2022</v>
      </c>
      <c r="AM7" s="235">
        <v>2019</v>
      </c>
      <c r="AN7" s="235">
        <v>2020</v>
      </c>
      <c r="AO7" s="235">
        <v>2021</v>
      </c>
      <c r="AP7" s="235">
        <v>2022</v>
      </c>
    </row>
    <row r="8" spans="1:42" ht="15" customHeigh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204</v>
      </c>
      <c r="AA8" s="236">
        <v>46820440</v>
      </c>
      <c r="AB8" s="236">
        <v>45800165</v>
      </c>
      <c r="AC8" s="236">
        <v>42493337</v>
      </c>
      <c r="AD8" s="236">
        <v>46756593</v>
      </c>
      <c r="AF8" s="230" t="s">
        <v>204</v>
      </c>
      <c r="AG8" s="236">
        <v>15006507</v>
      </c>
      <c r="AH8" s="236">
        <v>16073289</v>
      </c>
      <c r="AI8" s="236">
        <v>13213428</v>
      </c>
      <c r="AJ8" s="236">
        <v>15176514</v>
      </c>
      <c r="AL8" s="230" t="s">
        <v>204</v>
      </c>
      <c r="AM8" s="236">
        <v>9115628</v>
      </c>
      <c r="AN8" s="236">
        <v>7108259</v>
      </c>
      <c r="AO8" s="236">
        <v>6476535</v>
      </c>
      <c r="AP8" s="236">
        <v>8185760</v>
      </c>
    </row>
    <row r="9" spans="1:42" ht="15" customHeight="1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205</v>
      </c>
      <c r="AA9" s="236">
        <v>44583561</v>
      </c>
      <c r="AB9" s="236">
        <v>43109659</v>
      </c>
      <c r="AC9" s="236">
        <v>40489010</v>
      </c>
      <c r="AD9" s="236">
        <v>43967035</v>
      </c>
      <c r="AF9" s="230" t="s">
        <v>205</v>
      </c>
      <c r="AG9" s="236">
        <v>14348549</v>
      </c>
      <c r="AH9" s="236">
        <v>14002412</v>
      </c>
      <c r="AI9" s="236">
        <v>12145827</v>
      </c>
      <c r="AJ9" s="236">
        <v>13961403</v>
      </c>
      <c r="AL9" s="230" t="s">
        <v>205</v>
      </c>
      <c r="AM9" s="236">
        <v>7843248</v>
      </c>
      <c r="AN9" s="236">
        <v>6425079</v>
      </c>
      <c r="AO9" s="236">
        <v>6094779</v>
      </c>
      <c r="AP9" s="236">
        <v>7406116</v>
      </c>
    </row>
    <row r="10" spans="1:42" ht="15" customHeight="1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206</v>
      </c>
      <c r="AA10" s="236">
        <v>48353601</v>
      </c>
      <c r="AB10" s="236">
        <v>44303648</v>
      </c>
      <c r="AC10" s="236">
        <v>46455313</v>
      </c>
      <c r="AD10" s="236">
        <v>45981761</v>
      </c>
      <c r="AF10" s="230" t="s">
        <v>206</v>
      </c>
      <c r="AG10" s="236">
        <v>15951378</v>
      </c>
      <c r="AH10" s="236">
        <v>14965286</v>
      </c>
      <c r="AI10" s="236">
        <v>14413642</v>
      </c>
      <c r="AJ10" s="236">
        <v>15107748</v>
      </c>
      <c r="AL10" s="230" t="s">
        <v>206</v>
      </c>
      <c r="AM10" s="236">
        <v>7398685</v>
      </c>
      <c r="AN10" s="236">
        <v>6499455</v>
      </c>
      <c r="AO10" s="236">
        <v>7109023</v>
      </c>
      <c r="AP10" s="236">
        <v>6819146</v>
      </c>
    </row>
    <row r="11" spans="1:42" ht="15" customHeight="1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207</v>
      </c>
      <c r="AA11" s="236">
        <v>46400443</v>
      </c>
      <c r="AB11" s="236">
        <v>41795682</v>
      </c>
      <c r="AC11" s="236">
        <v>45471169</v>
      </c>
      <c r="AD11" s="236">
        <v>48522626</v>
      </c>
      <c r="AF11" s="230" t="s">
        <v>207</v>
      </c>
      <c r="AG11" s="236">
        <v>14553222</v>
      </c>
      <c r="AH11" s="236">
        <v>15115366</v>
      </c>
      <c r="AI11" s="236">
        <v>13408185</v>
      </c>
      <c r="AJ11" s="236">
        <v>15751949</v>
      </c>
      <c r="AL11" s="230" t="s">
        <v>207</v>
      </c>
      <c r="AM11" s="236">
        <v>6775183</v>
      </c>
      <c r="AN11" s="236">
        <v>6003312</v>
      </c>
      <c r="AO11" s="236">
        <v>7240918</v>
      </c>
      <c r="AP11" s="236">
        <v>7881967</v>
      </c>
    </row>
    <row r="12" spans="1:42" ht="15" customHeight="1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208</v>
      </c>
      <c r="AA12" s="236">
        <v>51071331</v>
      </c>
      <c r="AB12" s="236">
        <v>38167109</v>
      </c>
      <c r="AC12" s="236">
        <v>45495539</v>
      </c>
      <c r="AD12" s="236">
        <v>51334993</v>
      </c>
      <c r="AF12" s="230" t="s">
        <v>208</v>
      </c>
      <c r="AG12" s="236">
        <v>17078651</v>
      </c>
      <c r="AH12" s="236">
        <v>13043138</v>
      </c>
      <c r="AI12" s="236">
        <v>14380272</v>
      </c>
      <c r="AJ12" s="236">
        <v>16007624</v>
      </c>
      <c r="AL12" s="230" t="s">
        <v>208</v>
      </c>
      <c r="AM12" s="236">
        <v>7434110</v>
      </c>
      <c r="AN12" s="236">
        <v>4900444</v>
      </c>
      <c r="AO12" s="236">
        <v>6778350</v>
      </c>
      <c r="AP12" s="236">
        <v>8087600</v>
      </c>
    </row>
    <row r="13" spans="1:42" ht="15" customHeight="1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209</v>
      </c>
      <c r="AA13" s="236">
        <v>47139627</v>
      </c>
      <c r="AB13" s="236">
        <v>40233166</v>
      </c>
      <c r="AC13" s="236">
        <v>44903502</v>
      </c>
      <c r="AD13" s="236">
        <v>48228965</v>
      </c>
      <c r="AF13" s="230" t="s">
        <v>209</v>
      </c>
      <c r="AG13" s="236">
        <v>16093379</v>
      </c>
      <c r="AH13" s="236">
        <v>13043509</v>
      </c>
      <c r="AI13" s="236">
        <v>13541010</v>
      </c>
      <c r="AJ13" s="236">
        <v>15221080</v>
      </c>
      <c r="AL13" s="230" t="s">
        <v>209</v>
      </c>
      <c r="AM13" s="236">
        <v>6893378</v>
      </c>
      <c r="AN13" s="236">
        <v>5893666</v>
      </c>
      <c r="AO13" s="236">
        <v>6990004</v>
      </c>
      <c r="AP13" s="236">
        <v>7884812</v>
      </c>
    </row>
    <row r="14" spans="1:42" ht="15" customHeight="1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210</v>
      </c>
      <c r="AA14" s="236">
        <v>48818378</v>
      </c>
      <c r="AB14" s="236">
        <v>42217915</v>
      </c>
      <c r="AC14" s="236">
        <v>46051657</v>
      </c>
      <c r="AD14" s="236">
        <v>48153701</v>
      </c>
      <c r="AF14" s="230" t="s">
        <v>210</v>
      </c>
      <c r="AG14" s="236">
        <v>16173719</v>
      </c>
      <c r="AH14" s="236">
        <v>13620638</v>
      </c>
      <c r="AI14" s="236">
        <v>14490452</v>
      </c>
      <c r="AJ14" s="236">
        <v>16239218</v>
      </c>
      <c r="AL14" s="230" t="s">
        <v>210</v>
      </c>
      <c r="AM14" s="236">
        <v>7261076</v>
      </c>
      <c r="AN14" s="236">
        <v>5583770</v>
      </c>
      <c r="AO14" s="236">
        <v>6913445</v>
      </c>
      <c r="AP14" s="236">
        <v>7117785</v>
      </c>
    </row>
    <row r="15" spans="1:42" ht="15" customHeight="1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211</v>
      </c>
      <c r="AA15" s="236">
        <v>48198107</v>
      </c>
      <c r="AB15" s="236">
        <v>42978437</v>
      </c>
      <c r="AC15" s="236">
        <v>48800280</v>
      </c>
      <c r="AD15" s="236"/>
      <c r="AF15" s="230" t="s">
        <v>211</v>
      </c>
      <c r="AG15" s="236">
        <v>17632595</v>
      </c>
      <c r="AH15" s="236">
        <v>14001773</v>
      </c>
      <c r="AI15" s="236">
        <v>16512152</v>
      </c>
      <c r="AJ15" s="236"/>
      <c r="AL15" s="230" t="s">
        <v>211</v>
      </c>
      <c r="AM15" s="236">
        <v>7612537</v>
      </c>
      <c r="AN15" s="236">
        <v>6338903</v>
      </c>
      <c r="AO15" s="236">
        <v>8077202</v>
      </c>
      <c r="AP15" s="236"/>
    </row>
    <row r="16" spans="1:42" ht="15" customHeight="1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212</v>
      </c>
      <c r="AA16" s="236">
        <v>46635887</v>
      </c>
      <c r="AB16" s="236">
        <v>43349327</v>
      </c>
      <c r="AC16" s="236">
        <v>45052533</v>
      </c>
      <c r="AD16" s="236"/>
      <c r="AF16" s="230" t="s">
        <v>212</v>
      </c>
      <c r="AG16" s="236">
        <v>15419568</v>
      </c>
      <c r="AH16" s="236">
        <v>13231512</v>
      </c>
      <c r="AI16" s="236">
        <v>14197332</v>
      </c>
      <c r="AJ16" s="236"/>
      <c r="AL16" s="230" t="s">
        <v>212</v>
      </c>
      <c r="AM16" s="236">
        <v>8176343</v>
      </c>
      <c r="AN16" s="236">
        <v>7349376</v>
      </c>
      <c r="AO16" s="236">
        <v>7429205</v>
      </c>
      <c r="AP16" s="236"/>
    </row>
    <row r="17" spans="1:42" ht="15" customHeight="1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213</v>
      </c>
      <c r="AA17" s="236">
        <v>48624088</v>
      </c>
      <c r="AB17" s="236">
        <v>45985008</v>
      </c>
      <c r="AC17" s="236">
        <v>46987477</v>
      </c>
      <c r="AD17" s="236"/>
      <c r="AF17" s="230" t="s">
        <v>213</v>
      </c>
      <c r="AG17" s="236">
        <v>15747355</v>
      </c>
      <c r="AH17" s="236">
        <v>13918205</v>
      </c>
      <c r="AI17" s="236">
        <v>15124052</v>
      </c>
      <c r="AJ17" s="236"/>
      <c r="AL17" s="230" t="s">
        <v>213</v>
      </c>
      <c r="AM17" s="236">
        <v>8099276</v>
      </c>
      <c r="AN17" s="236">
        <v>7703032</v>
      </c>
      <c r="AO17" s="236">
        <v>7715340</v>
      </c>
      <c r="AP17" s="236"/>
    </row>
    <row r="18" spans="1:42" ht="15" customHeight="1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214</v>
      </c>
      <c r="AA18" s="236">
        <v>43594127</v>
      </c>
      <c r="AB18" s="236">
        <v>43641437</v>
      </c>
      <c r="AC18" s="236">
        <v>45669918</v>
      </c>
      <c r="AD18" s="236"/>
      <c r="AF18" s="230" t="s">
        <v>214</v>
      </c>
      <c r="AG18" s="236">
        <v>13891905</v>
      </c>
      <c r="AH18" s="236">
        <v>12143165</v>
      </c>
      <c r="AI18" s="236">
        <v>14606259</v>
      </c>
      <c r="AJ18" s="236"/>
      <c r="AL18" s="230" t="s">
        <v>214</v>
      </c>
      <c r="AM18" s="236">
        <v>7088673</v>
      </c>
      <c r="AN18" s="236">
        <v>7146925</v>
      </c>
      <c r="AO18" s="236">
        <v>6799164</v>
      </c>
      <c r="AP18" s="236"/>
    </row>
    <row r="19" spans="1:42" ht="15" customHeigh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215</v>
      </c>
      <c r="AA19" s="236">
        <v>43965686</v>
      </c>
      <c r="AB19" s="236">
        <v>43897248</v>
      </c>
      <c r="AC19" s="236">
        <v>46519669</v>
      </c>
      <c r="AD19" s="236"/>
      <c r="AF19" s="230" t="s">
        <v>215</v>
      </c>
      <c r="AG19" s="236">
        <v>15094063</v>
      </c>
      <c r="AH19" s="236">
        <v>13745088</v>
      </c>
      <c r="AI19" s="236">
        <v>14827296</v>
      </c>
      <c r="AJ19" s="236"/>
      <c r="AL19" s="230" t="s">
        <v>215</v>
      </c>
      <c r="AM19" s="236">
        <v>6896804</v>
      </c>
      <c r="AN19" s="236">
        <v>6165562</v>
      </c>
      <c r="AO19" s="236">
        <v>7356730</v>
      </c>
      <c r="AP19" s="236"/>
    </row>
    <row r="20" spans="1:42" ht="15" customHeight="1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36"/>
      <c r="AC20" s="236"/>
      <c r="AD20" s="236"/>
      <c r="AH20" s="236"/>
      <c r="AI20" s="236"/>
      <c r="AJ20" s="236"/>
      <c r="AN20" s="236"/>
      <c r="AO20" s="236"/>
      <c r="AP20" s="236"/>
    </row>
    <row r="21" spans="1:42" ht="15" customHeight="1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</row>
    <row r="22" spans="1:42" ht="15" customHeigh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C22" s="236"/>
    </row>
    <row r="23" spans="1:42" ht="15" customHeight="1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C23" s="236"/>
    </row>
    <row r="24" spans="1:42" ht="15" customHeigh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C24" s="236"/>
    </row>
    <row r="25" spans="1:42" ht="15" customHeight="1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C25" s="236"/>
    </row>
    <row r="26" spans="1:42" ht="15" customHeight="1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C26" s="236"/>
    </row>
    <row r="27" spans="1:42" ht="1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C27" s="236"/>
    </row>
    <row r="28" spans="1:42" ht="15" customHeight="1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C28" s="236"/>
    </row>
    <row r="29" spans="1:42" ht="15" customHeight="1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C29" s="236"/>
    </row>
    <row r="30" spans="1:42" ht="15" customHeight="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C30" s="236"/>
    </row>
    <row r="31" spans="1:42" ht="15" customHeight="1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C31" s="236"/>
    </row>
    <row r="32" spans="1:42" ht="15" customHeight="1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</row>
    <row r="33" spans="1:42" ht="15" customHeight="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216</v>
      </c>
      <c r="AA33" s="234"/>
      <c r="AB33" s="234"/>
      <c r="AF33" s="234" t="s">
        <v>217</v>
      </c>
      <c r="AG33" s="234"/>
      <c r="AL33" s="234" t="s">
        <v>218</v>
      </c>
      <c r="AM33" s="234"/>
    </row>
    <row r="34" spans="1:42" ht="15" customHeight="1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35">
        <v>2020</v>
      </c>
      <c r="AC34" s="235">
        <v>2021</v>
      </c>
      <c r="AD34" s="235">
        <v>2022</v>
      </c>
      <c r="AG34" s="235">
        <v>2019</v>
      </c>
      <c r="AH34" s="235">
        <v>2020</v>
      </c>
      <c r="AI34" s="235">
        <v>2021</v>
      </c>
      <c r="AJ34" s="235">
        <v>2022</v>
      </c>
      <c r="AM34" s="235">
        <v>2019</v>
      </c>
      <c r="AN34" s="235">
        <v>2020</v>
      </c>
      <c r="AO34" s="235">
        <v>2021</v>
      </c>
      <c r="AP34" s="235">
        <v>2022</v>
      </c>
    </row>
    <row r="35" spans="1:42" ht="15" customHeight="1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204</v>
      </c>
      <c r="AA35" s="236">
        <v>21616722</v>
      </c>
      <c r="AB35" s="236">
        <v>21713940</v>
      </c>
      <c r="AC35" s="236">
        <v>21954468</v>
      </c>
      <c r="AD35" s="236">
        <v>22253438</v>
      </c>
      <c r="AF35" s="230" t="s">
        <v>204</v>
      </c>
      <c r="AG35" s="236">
        <v>15688961</v>
      </c>
      <c r="AH35" s="236">
        <v>15760826</v>
      </c>
      <c r="AI35" s="236">
        <v>16670260</v>
      </c>
      <c r="AJ35" s="236">
        <v>15955111</v>
      </c>
      <c r="AL35" s="230" t="s">
        <v>204</v>
      </c>
      <c r="AM35" s="236">
        <v>1426519</v>
      </c>
      <c r="AN35" s="236">
        <v>1436084</v>
      </c>
      <c r="AO35" s="236">
        <v>1487154</v>
      </c>
      <c r="AP35" s="236">
        <v>1460985</v>
      </c>
    </row>
    <row r="36" spans="1:42" ht="15" customHeight="1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205</v>
      </c>
      <c r="AA36" s="236">
        <v>21387737</v>
      </c>
      <c r="AB36" s="236">
        <v>21770037</v>
      </c>
      <c r="AC36" s="236">
        <v>21414677</v>
      </c>
      <c r="AD36" s="236">
        <v>21336156</v>
      </c>
      <c r="AF36" s="230" t="s">
        <v>205</v>
      </c>
      <c r="AG36" s="236">
        <v>15273403</v>
      </c>
      <c r="AH36" s="236">
        <v>15335512</v>
      </c>
      <c r="AI36" s="236">
        <v>15530857</v>
      </c>
      <c r="AJ36" s="236">
        <v>14718939</v>
      </c>
      <c r="AL36" s="230" t="s">
        <v>205</v>
      </c>
      <c r="AM36" s="236">
        <v>1390109</v>
      </c>
      <c r="AN36" s="236">
        <v>1383390</v>
      </c>
      <c r="AO36" s="236">
        <v>1366845</v>
      </c>
      <c r="AP36" s="236">
        <v>1349473</v>
      </c>
    </row>
    <row r="37" spans="1:42" ht="15" customHeigh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206</v>
      </c>
      <c r="AA37" s="236">
        <v>23910619</v>
      </c>
      <c r="AB37" s="236">
        <v>21880853</v>
      </c>
      <c r="AC37" s="236">
        <v>23881813</v>
      </c>
      <c r="AD37" s="236">
        <v>22797540</v>
      </c>
      <c r="AF37" s="230" t="s">
        <v>206</v>
      </c>
      <c r="AG37" s="236">
        <v>16762324</v>
      </c>
      <c r="AH37" s="236">
        <v>15513384</v>
      </c>
      <c r="AI37" s="236">
        <v>16770863</v>
      </c>
      <c r="AJ37" s="236">
        <v>15576897</v>
      </c>
      <c r="AL37" s="230" t="s">
        <v>206</v>
      </c>
      <c r="AM37" s="236">
        <v>1468626</v>
      </c>
      <c r="AN37" s="236">
        <v>1346068</v>
      </c>
      <c r="AO37" s="236">
        <v>1483236</v>
      </c>
      <c r="AP37" s="236">
        <v>1386654</v>
      </c>
    </row>
    <row r="38" spans="1:42" ht="1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207</v>
      </c>
      <c r="AA38" s="236">
        <v>23932607</v>
      </c>
      <c r="AB38" s="236">
        <v>19851154</v>
      </c>
      <c r="AC38" s="236">
        <v>23820669</v>
      </c>
      <c r="AD38" s="236">
        <v>23589473</v>
      </c>
      <c r="AF38" s="230" t="s">
        <v>207</v>
      </c>
      <c r="AG38" s="236">
        <v>17092661</v>
      </c>
      <c r="AH38" s="236">
        <v>15415920</v>
      </c>
      <c r="AI38" s="236">
        <v>17248759</v>
      </c>
      <c r="AJ38" s="236">
        <v>16524574</v>
      </c>
      <c r="AL38" s="230" t="s">
        <v>207</v>
      </c>
      <c r="AM38" s="236">
        <v>1482835</v>
      </c>
      <c r="AN38" s="236">
        <v>1295678</v>
      </c>
      <c r="AO38" s="236">
        <v>1498199</v>
      </c>
      <c r="AP38" s="236">
        <v>1474935</v>
      </c>
    </row>
    <row r="39" spans="1:42" ht="1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208</v>
      </c>
      <c r="AA39" s="236">
        <v>25421795</v>
      </c>
      <c r="AB39" s="236">
        <v>19456818</v>
      </c>
      <c r="AC39" s="236">
        <v>23325659</v>
      </c>
      <c r="AD39" s="236">
        <v>25966576</v>
      </c>
      <c r="AF39" s="230" t="s">
        <v>208</v>
      </c>
      <c r="AG39" s="236">
        <v>17842847</v>
      </c>
      <c r="AH39" s="236">
        <v>14370790</v>
      </c>
      <c r="AI39" s="236">
        <v>16358886</v>
      </c>
      <c r="AJ39" s="236">
        <v>17841436</v>
      </c>
      <c r="AL39" s="230" t="s">
        <v>208</v>
      </c>
      <c r="AM39" s="236">
        <v>1569777</v>
      </c>
      <c r="AN39" s="236">
        <v>1232285</v>
      </c>
      <c r="AO39" s="236">
        <v>1434774</v>
      </c>
      <c r="AP39" s="236">
        <v>1604300</v>
      </c>
    </row>
    <row r="40" spans="1:42" ht="1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209</v>
      </c>
      <c r="AA40" s="236">
        <v>23125768</v>
      </c>
      <c r="AB40" s="236">
        <v>20538508</v>
      </c>
      <c r="AC40" s="236">
        <v>23428423</v>
      </c>
      <c r="AD40" s="236">
        <v>23932527</v>
      </c>
      <c r="AF40" s="230" t="s">
        <v>209</v>
      </c>
      <c r="AG40" s="236">
        <v>16406477</v>
      </c>
      <c r="AH40" s="236">
        <v>15053681</v>
      </c>
      <c r="AI40" s="236">
        <v>16563394</v>
      </c>
      <c r="AJ40" s="236">
        <v>16148010</v>
      </c>
      <c r="AL40" s="230" t="s">
        <v>209</v>
      </c>
      <c r="AM40" s="236">
        <v>1459480</v>
      </c>
      <c r="AN40" s="236">
        <v>1272315</v>
      </c>
      <c r="AO40" s="236">
        <v>1478879</v>
      </c>
      <c r="AP40" s="236">
        <v>1474713</v>
      </c>
    </row>
    <row r="41" spans="1:42" ht="1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210</v>
      </c>
      <c r="AA41" s="236">
        <v>24306034</v>
      </c>
      <c r="AB41" s="236">
        <v>22269168</v>
      </c>
      <c r="AC41" s="236">
        <v>23652061</v>
      </c>
      <c r="AD41" s="236">
        <v>23546583</v>
      </c>
      <c r="AF41" s="230" t="s">
        <v>210</v>
      </c>
      <c r="AG41" s="236">
        <v>17282258</v>
      </c>
      <c r="AH41" s="236">
        <v>16353888</v>
      </c>
      <c r="AI41" s="236">
        <v>17042833</v>
      </c>
      <c r="AJ41" s="236">
        <v>16416328</v>
      </c>
      <c r="AL41" s="230" t="s">
        <v>210</v>
      </c>
      <c r="AM41" s="236">
        <v>1551040</v>
      </c>
      <c r="AN41" s="236">
        <v>1405762</v>
      </c>
      <c r="AO41" s="236">
        <v>1554049</v>
      </c>
      <c r="AP41" s="236">
        <v>1518965</v>
      </c>
    </row>
    <row r="42" spans="1:42" ht="1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211</v>
      </c>
      <c r="AA42" s="236">
        <v>21902550</v>
      </c>
      <c r="AB42" s="236">
        <v>21829983</v>
      </c>
      <c r="AC42" s="236">
        <v>23119760</v>
      </c>
      <c r="AD42" s="236"/>
      <c r="AF42" s="230" t="s">
        <v>211</v>
      </c>
      <c r="AG42" s="236">
        <v>16173912</v>
      </c>
      <c r="AH42" s="236">
        <v>16721585</v>
      </c>
      <c r="AI42" s="236">
        <v>16886911</v>
      </c>
      <c r="AJ42" s="236"/>
      <c r="AL42" s="230" t="s">
        <v>211</v>
      </c>
      <c r="AM42" s="236">
        <v>1468306</v>
      </c>
      <c r="AN42" s="236">
        <v>1449810</v>
      </c>
      <c r="AO42" s="236">
        <v>1522958</v>
      </c>
      <c r="AP42" s="236"/>
    </row>
    <row r="43" spans="1:42" ht="1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212</v>
      </c>
      <c r="AA43" s="236">
        <v>21969911</v>
      </c>
      <c r="AB43" s="236">
        <v>21967773</v>
      </c>
      <c r="AC43" s="236">
        <v>22394269</v>
      </c>
      <c r="AD43" s="236"/>
      <c r="AF43" s="230" t="s">
        <v>212</v>
      </c>
      <c r="AG43" s="236">
        <v>15730480</v>
      </c>
      <c r="AH43" s="236">
        <v>16527782</v>
      </c>
      <c r="AI43" s="236">
        <v>15999030</v>
      </c>
      <c r="AJ43" s="236"/>
      <c r="AL43" s="230" t="s">
        <v>212</v>
      </c>
      <c r="AM43" s="236">
        <v>1426564</v>
      </c>
      <c r="AN43" s="236">
        <v>1425631</v>
      </c>
      <c r="AO43" s="236">
        <v>1468002</v>
      </c>
      <c r="AP43" s="236"/>
    </row>
    <row r="44" spans="1:42" ht="1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213</v>
      </c>
      <c r="AA44" s="236">
        <v>23848860</v>
      </c>
      <c r="AB44" s="236">
        <v>23542586</v>
      </c>
      <c r="AC44" s="236">
        <v>23042069</v>
      </c>
      <c r="AD44" s="236"/>
      <c r="AF44" s="230" t="s">
        <v>213</v>
      </c>
      <c r="AG44" s="236">
        <v>16909291</v>
      </c>
      <c r="AH44" s="236">
        <v>17663441</v>
      </c>
      <c r="AI44" s="236">
        <v>16285920</v>
      </c>
      <c r="AJ44" s="236"/>
      <c r="AL44" s="230" t="s">
        <v>213</v>
      </c>
      <c r="AM44" s="236">
        <v>1531356</v>
      </c>
      <c r="AN44" s="236">
        <v>1533480</v>
      </c>
      <c r="AO44" s="236">
        <v>1458303</v>
      </c>
      <c r="AP44" s="236"/>
    </row>
    <row r="45" spans="1:42" ht="1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214</v>
      </c>
      <c r="AA45" s="236">
        <v>21694089</v>
      </c>
      <c r="AB45" s="236">
        <v>23498333</v>
      </c>
      <c r="AC45" s="236">
        <v>23050267</v>
      </c>
      <c r="AD45" s="236"/>
      <c r="AF45" s="230" t="s">
        <v>214</v>
      </c>
      <c r="AG45" s="236">
        <v>15188037</v>
      </c>
      <c r="AH45" s="236">
        <v>17495635</v>
      </c>
      <c r="AI45" s="236">
        <v>16197439</v>
      </c>
      <c r="AJ45" s="236"/>
      <c r="AL45" s="230" t="s">
        <v>214</v>
      </c>
      <c r="AM45" s="236">
        <v>1355608</v>
      </c>
      <c r="AN45" s="236">
        <v>1493039</v>
      </c>
      <c r="AO45" s="236">
        <v>1476539</v>
      </c>
      <c r="AP45" s="236"/>
    </row>
    <row r="46" spans="1:42" ht="15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215</v>
      </c>
      <c r="AA46" s="236">
        <v>20944890</v>
      </c>
      <c r="AB46" s="236">
        <v>23129018</v>
      </c>
      <c r="AC46" s="236">
        <v>23101926</v>
      </c>
      <c r="AD46" s="236"/>
      <c r="AF46" s="230" t="s">
        <v>215</v>
      </c>
      <c r="AG46" s="236">
        <v>15091336</v>
      </c>
      <c r="AH46" s="236">
        <v>17404768</v>
      </c>
      <c r="AI46" s="236">
        <v>16403302</v>
      </c>
      <c r="AJ46" s="236"/>
      <c r="AL46" s="230" t="s">
        <v>215</v>
      </c>
      <c r="AM46" s="236">
        <v>1342806</v>
      </c>
      <c r="AN46" s="236">
        <v>1495290</v>
      </c>
      <c r="AO46" s="236">
        <v>1479590</v>
      </c>
      <c r="AP46" s="236"/>
    </row>
    <row r="47" spans="1:42" ht="15" customHeight="1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36"/>
      <c r="AC47" s="236"/>
      <c r="AD47" s="236"/>
      <c r="AH47" s="236"/>
      <c r="AI47" s="236"/>
      <c r="AJ47" s="236"/>
      <c r="AN47" s="236"/>
      <c r="AO47" s="236"/>
      <c r="AP47" s="236"/>
    </row>
    <row r="48" spans="1:42" ht="15" customHeight="1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</row>
    <row r="49" spans="1:27" ht="1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</row>
    <row r="50" spans="1:27" ht="15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</row>
    <row r="51" spans="1:27" ht="15" customHeight="1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</row>
    <row r="52" spans="1:27" ht="15" customHeight="1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</row>
    <row r="53" spans="1:27" ht="15" customHeight="1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</row>
    <row r="54" spans="1:27" ht="15" customHeight="1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</row>
    <row r="55" spans="1:27" ht="15" customHeight="1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</row>
    <row r="56" spans="1:27" ht="15" customHeight="1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</row>
    <row r="57" spans="1:27" ht="15" customHeight="1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</row>
    <row r="58" spans="1:27" ht="15" customHeight="1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</row>
    <row r="59" spans="1:27" ht="15" customHeight="1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36"/>
      <c r="AA60" s="236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36"/>
      <c r="AA61" s="236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36"/>
      <c r="AA62" s="236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36"/>
      <c r="AA63" s="236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36"/>
      <c r="AA64" s="236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36"/>
      <c r="AA65" s="236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04218-4B3C-4E8B-9463-6060DE39BAAC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24" customWidth="1"/>
    <col min="2" max="8" width="11.5546875" style="224" customWidth="1"/>
    <col min="9" max="9" width="3.6640625" style="224" customWidth="1"/>
    <col min="10" max="16" width="11.5546875" style="224" customWidth="1"/>
    <col min="17" max="17" width="3.6640625" style="224" customWidth="1"/>
    <col min="18" max="25" width="11.5546875" style="224" customWidth="1"/>
    <col min="26" max="27" width="12.88671875" style="240" customWidth="1"/>
    <col min="28" max="29" width="12.88671875" style="241" customWidth="1"/>
    <col min="30" max="31" width="12.88671875" style="240" customWidth="1"/>
    <col min="32" max="33" width="12.88671875" style="241" customWidth="1"/>
    <col min="34" max="35" width="12.88671875" style="240" customWidth="1"/>
    <col min="36" max="37" width="12.88671875" style="241" customWidth="1"/>
    <col min="38" max="43" width="12.88671875" style="240" customWidth="1"/>
    <col min="44" max="63" width="12.88671875" style="224" customWidth="1"/>
    <col min="64" max="16384" width="11.44140625" style="224"/>
  </cols>
  <sheetData>
    <row r="1" spans="1:39" ht="24.6">
      <c r="B1" s="228" t="s">
        <v>219</v>
      </c>
      <c r="C1" s="237"/>
      <c r="D1" s="237"/>
      <c r="E1" s="237"/>
      <c r="F1" s="237"/>
      <c r="G1" s="237"/>
      <c r="H1" s="237"/>
      <c r="I1" s="237"/>
      <c r="J1" s="237"/>
      <c r="K1" s="237"/>
      <c r="T1" s="238"/>
      <c r="U1" s="238"/>
      <c r="V1" s="238"/>
      <c r="W1" s="238"/>
      <c r="X1" s="238"/>
      <c r="Y1" s="238"/>
      <c r="Z1" s="239" t="s">
        <v>220</v>
      </c>
    </row>
    <row r="2" spans="1:39" ht="15" customHeight="1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39" t="s">
        <v>221</v>
      </c>
    </row>
    <row r="3" spans="1:39" ht="1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9" t="s">
        <v>222</v>
      </c>
    </row>
    <row r="4" spans="1:39" ht="1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39" t="s">
        <v>223</v>
      </c>
    </row>
    <row r="5" spans="1:39" ht="1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AE5" s="242"/>
    </row>
    <row r="6" spans="1:39" ht="1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200</v>
      </c>
      <c r="Y6" s="238"/>
      <c r="Z6" s="242" t="s">
        <v>201</v>
      </c>
      <c r="AA6" s="241"/>
      <c r="AC6" s="240"/>
      <c r="AD6" s="242" t="s">
        <v>202</v>
      </c>
      <c r="AE6" s="241"/>
      <c r="AG6" s="240"/>
      <c r="AH6" s="242" t="s">
        <v>203</v>
      </c>
      <c r="AI6" s="241"/>
      <c r="AK6" s="240"/>
    </row>
    <row r="7" spans="1:39" ht="15" customHeight="1" thickBo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AA7" s="243">
        <v>2021</v>
      </c>
      <c r="AB7" s="243">
        <v>2022</v>
      </c>
      <c r="AC7" s="240"/>
      <c r="AE7" s="243">
        <v>2021</v>
      </c>
      <c r="AF7" s="243">
        <v>2022</v>
      </c>
      <c r="AG7" s="240"/>
      <c r="AI7" s="243">
        <v>2021</v>
      </c>
      <c r="AJ7" s="243">
        <v>2022</v>
      </c>
      <c r="AK7" s="240"/>
    </row>
    <row r="8" spans="1:39" ht="1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40" t="s">
        <v>204</v>
      </c>
      <c r="AA8" s="241">
        <v>-7.2201224602575137E-2</v>
      </c>
      <c r="AB8" s="241">
        <v>0.10032763489485419</v>
      </c>
      <c r="AC8" s="240"/>
      <c r="AD8" s="240" t="s">
        <v>204</v>
      </c>
      <c r="AE8" s="241">
        <v>-0.17792630991703062</v>
      </c>
      <c r="AF8" s="241">
        <v>0.14856750269498575</v>
      </c>
      <c r="AG8" s="240"/>
      <c r="AH8" s="240" t="s">
        <v>204</v>
      </c>
      <c r="AI8" s="241">
        <v>-8.8871832047763069E-2</v>
      </c>
      <c r="AJ8" s="241">
        <v>0.26391040888376266</v>
      </c>
      <c r="AK8" s="240"/>
      <c r="AL8" s="244" t="s">
        <v>224</v>
      </c>
      <c r="AM8" s="245">
        <v>2022</v>
      </c>
    </row>
    <row r="9" spans="1:39" ht="15" customHeight="1" thickBo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40" t="s">
        <v>205</v>
      </c>
      <c r="AA9" s="241">
        <v>-6.6668414505015788E-2</v>
      </c>
      <c r="AB9" s="241">
        <v>9.3288286965419326E-2</v>
      </c>
      <c r="AC9" s="240"/>
      <c r="AD9" s="240" t="s">
        <v>205</v>
      </c>
      <c r="AE9" s="241">
        <v>-0.15681915443965877</v>
      </c>
      <c r="AF9" s="241">
        <v>0.14900524483073341</v>
      </c>
      <c r="AG9" s="240"/>
      <c r="AH9" s="240" t="s">
        <v>205</v>
      </c>
      <c r="AI9" s="241">
        <v>-7.108549272914047E-2</v>
      </c>
      <c r="AJ9" s="241">
        <v>0.24027416704411322</v>
      </c>
      <c r="AK9" s="240"/>
      <c r="AL9" s="246" t="s">
        <v>225</v>
      </c>
      <c r="AM9" s="247">
        <v>2021</v>
      </c>
    </row>
    <row r="10" spans="1:39" ht="1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40" t="s">
        <v>206</v>
      </c>
      <c r="AA10" s="241">
        <v>-2.8344070185333834E-2</v>
      </c>
      <c r="AB10" s="241">
        <v>5.6148488778304542E-2</v>
      </c>
      <c r="AC10" s="240"/>
      <c r="AD10" s="240" t="s">
        <v>206</v>
      </c>
      <c r="AE10" s="241">
        <v>-0.11696213495499108</v>
      </c>
      <c r="AF10" s="241">
        <v>0.11245768695199644</v>
      </c>
      <c r="AG10" s="240"/>
      <c r="AH10" s="240" t="s">
        <v>206</v>
      </c>
      <c r="AI10" s="241">
        <v>-1.7593952076477848E-2</v>
      </c>
      <c r="AJ10" s="241">
        <v>0.1387519431196732</v>
      </c>
      <c r="AK10" s="240"/>
    </row>
    <row r="11" spans="1:39" ht="1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40" t="s">
        <v>207</v>
      </c>
      <c r="AA11" s="241">
        <v>-5.7325572809745044E-4</v>
      </c>
      <c r="AB11" s="241">
        <v>5.8997513498875519E-2</v>
      </c>
      <c r="AC11" s="240"/>
      <c r="AD11" s="240" t="s">
        <v>207</v>
      </c>
      <c r="AE11" s="241">
        <v>-0.11595235834858542</v>
      </c>
      <c r="AF11" s="241">
        <v>0.13223409586123908</v>
      </c>
      <c r="AG11" s="240"/>
      <c r="AH11" s="240" t="s">
        <v>207</v>
      </c>
      <c r="AI11" s="241">
        <v>3.3997020675711698E-2</v>
      </c>
      <c r="AJ11" s="241">
        <v>0.12524430974707529</v>
      </c>
      <c r="AK11" s="240"/>
    </row>
    <row r="12" spans="1:39" ht="1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40" t="s">
        <v>208</v>
      </c>
      <c r="AA12" s="241">
        <v>3.390670658299328E-2</v>
      </c>
      <c r="AB12" s="241">
        <v>7.3313610554215536E-2</v>
      </c>
      <c r="AC12" s="240"/>
      <c r="AD12" s="240" t="s">
        <v>208</v>
      </c>
      <c r="AE12" s="241">
        <v>-7.7024265100422581E-2</v>
      </c>
      <c r="AF12" s="241">
        <v>0.12498097655058843</v>
      </c>
      <c r="AG12" s="240"/>
      <c r="AH12" s="240" t="s">
        <v>208</v>
      </c>
      <c r="AI12" s="241">
        <v>8.9313646457463564E-2</v>
      </c>
      <c r="AJ12" s="241">
        <v>0.13890323046813166</v>
      </c>
      <c r="AK12" s="240"/>
    </row>
    <row r="13" spans="1:39" ht="1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40" t="s">
        <v>209</v>
      </c>
      <c r="AA13" s="241">
        <v>4.6953426504110073E-2</v>
      </c>
      <c r="AB13" s="241">
        <v>7.3439596797486642E-2</v>
      </c>
      <c r="AC13" s="240"/>
      <c r="AD13" s="240" t="s">
        <v>209</v>
      </c>
      <c r="AE13" s="241">
        <v>-5.9606414433635138E-2</v>
      </c>
      <c r="AF13" s="241">
        <v>0.12482933296494295</v>
      </c>
      <c r="AG13" s="240"/>
      <c r="AH13" s="240" t="s">
        <v>209</v>
      </c>
      <c r="AI13" s="241">
        <v>0.1047887990879228</v>
      </c>
      <c r="AJ13" s="241">
        <v>0.1370323317680443</v>
      </c>
      <c r="AK13" s="240"/>
    </row>
    <row r="14" spans="1:39" ht="1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40" t="s">
        <v>210</v>
      </c>
      <c r="AA14" s="241">
        <v>5.321626473091072E-2</v>
      </c>
      <c r="AB14" s="241">
        <v>6.9328686383827859E-2</v>
      </c>
      <c r="AC14" s="240"/>
      <c r="AD14" s="240" t="s">
        <v>210</v>
      </c>
      <c r="AE14" s="241">
        <v>-4.2766537305600705E-2</v>
      </c>
      <c r="AF14" s="241">
        <v>0.12420096505996853</v>
      </c>
      <c r="AG14" s="240"/>
      <c r="AH14" s="240" t="s">
        <v>210</v>
      </c>
      <c r="AI14" s="241">
        <v>0.12234334972297461</v>
      </c>
      <c r="AJ14" s="241">
        <v>0.12142355404340237</v>
      </c>
      <c r="AK14" s="240"/>
    </row>
    <row r="15" spans="1:39" ht="1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40" t="s">
        <v>211</v>
      </c>
      <c r="AA15" s="241">
        <v>6.3655221527360764E-2</v>
      </c>
      <c r="AC15" s="240"/>
      <c r="AD15" s="240" t="s">
        <v>211</v>
      </c>
      <c r="AE15" s="241">
        <v>-1.5460735481822497E-2</v>
      </c>
      <c r="AG15" s="240"/>
      <c r="AH15" s="240" t="s">
        <v>211</v>
      </c>
      <c r="AI15" s="241">
        <v>0.14209143876768907</v>
      </c>
      <c r="AK15" s="240"/>
    </row>
    <row r="16" spans="1:39" ht="1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40" t="s">
        <v>212</v>
      </c>
      <c r="AA16" s="241">
        <v>6.0889961969038495E-2</v>
      </c>
      <c r="AC16" s="240"/>
      <c r="AD16" s="240" t="s">
        <v>212</v>
      </c>
      <c r="AE16" s="241">
        <v>-6.2521025784393206E-3</v>
      </c>
      <c r="AG16" s="240"/>
      <c r="AH16" s="240" t="s">
        <v>212</v>
      </c>
      <c r="AI16" s="241">
        <v>0.12490043182571028</v>
      </c>
      <c r="AK16" s="240"/>
    </row>
    <row r="17" spans="1:37" ht="1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40" t="s">
        <v>213</v>
      </c>
      <c r="AA17" s="241">
        <v>5.6689476150910849E-2</v>
      </c>
      <c r="AC17" s="240"/>
      <c r="AD17" s="240" t="s">
        <v>213</v>
      </c>
      <c r="AE17" s="241">
        <v>2.9161693914144847E-3</v>
      </c>
      <c r="AG17" s="240"/>
      <c r="AH17" s="240" t="s">
        <v>213</v>
      </c>
      <c r="AI17" s="241">
        <v>0.11001445710713412</v>
      </c>
      <c r="AK17" s="240"/>
    </row>
    <row r="18" spans="1:37" ht="1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40" t="s">
        <v>214</v>
      </c>
      <c r="AA18" s="241">
        <v>5.5744720786396015E-2</v>
      </c>
      <c r="AC18" s="240"/>
      <c r="AD18" s="240" t="s">
        <v>214</v>
      </c>
      <c r="AE18" s="241">
        <v>1.8766975941681495E-2</v>
      </c>
      <c r="AG18" s="240"/>
      <c r="AH18" s="240" t="s">
        <v>214</v>
      </c>
      <c r="AI18" s="241">
        <v>9.4031503256254603E-2</v>
      </c>
      <c r="AK18" s="240"/>
    </row>
    <row r="19" spans="1:37" ht="1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40" t="s">
        <v>215</v>
      </c>
      <c r="AA19" s="241">
        <v>5.608495042650645E-2</v>
      </c>
      <c r="AC19" s="240"/>
      <c r="AD19" s="240" t="s">
        <v>215</v>
      </c>
      <c r="AE19" s="241">
        <v>2.3705487428082678E-2</v>
      </c>
      <c r="AG19" s="240"/>
      <c r="AH19" s="240" t="s">
        <v>215</v>
      </c>
      <c r="AI19" s="241">
        <v>0.10195977755221521</v>
      </c>
      <c r="AK19" s="240"/>
    </row>
    <row r="20" spans="1:37" ht="1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AA20" s="241"/>
      <c r="AC20" s="240"/>
      <c r="AE20" s="241"/>
      <c r="AG20" s="240"/>
      <c r="AI20" s="241"/>
      <c r="AK20" s="240"/>
    </row>
    <row r="21" spans="1:37" ht="1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AA21" s="241"/>
      <c r="AC21" s="240"/>
      <c r="AE21" s="241"/>
      <c r="AG21" s="240"/>
      <c r="AI21" s="241"/>
      <c r="AK21" s="240"/>
    </row>
    <row r="22" spans="1:37" ht="1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AA22" s="241"/>
      <c r="AC22" s="240"/>
      <c r="AE22" s="241"/>
      <c r="AG22" s="240"/>
      <c r="AI22" s="241"/>
      <c r="AK22" s="240"/>
    </row>
    <row r="23" spans="1:37" ht="1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AA23" s="241"/>
      <c r="AC23" s="240"/>
      <c r="AE23" s="241"/>
      <c r="AG23" s="240"/>
      <c r="AI23" s="241"/>
      <c r="AK23" s="240"/>
    </row>
    <row r="24" spans="1:37" ht="1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AA24" s="241"/>
      <c r="AC24" s="240"/>
      <c r="AE24" s="241"/>
      <c r="AG24" s="240"/>
      <c r="AI24" s="241"/>
      <c r="AK24" s="240"/>
    </row>
    <row r="25" spans="1:37" ht="1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AA25" s="241"/>
      <c r="AC25" s="240"/>
      <c r="AE25" s="241"/>
      <c r="AG25" s="240"/>
      <c r="AI25" s="241"/>
      <c r="AK25" s="240"/>
    </row>
    <row r="26" spans="1:37" ht="1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AA26" s="241"/>
      <c r="AC26" s="240"/>
      <c r="AE26" s="241"/>
      <c r="AG26" s="240"/>
      <c r="AI26" s="241"/>
      <c r="AK26" s="240"/>
    </row>
    <row r="27" spans="1:37" ht="1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AA27" s="241"/>
      <c r="AC27" s="240"/>
      <c r="AE27" s="241"/>
      <c r="AG27" s="240"/>
      <c r="AI27" s="241"/>
      <c r="AK27" s="240"/>
    </row>
    <row r="28" spans="1:37" ht="1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AA28" s="241"/>
      <c r="AC28" s="240"/>
      <c r="AE28" s="241"/>
      <c r="AG28" s="240"/>
      <c r="AI28" s="241"/>
      <c r="AK28" s="240"/>
    </row>
    <row r="29" spans="1:37" ht="1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AA29" s="241"/>
      <c r="AC29" s="240"/>
      <c r="AE29" s="241"/>
      <c r="AG29" s="240"/>
      <c r="AI29" s="241"/>
      <c r="AK29" s="240"/>
    </row>
    <row r="30" spans="1:37" ht="1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AA30" s="241"/>
      <c r="AC30" s="240"/>
      <c r="AE30" s="241"/>
      <c r="AG30" s="240"/>
      <c r="AI30" s="241"/>
      <c r="AK30" s="240"/>
    </row>
    <row r="31" spans="1:37" ht="1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AA31" s="241"/>
      <c r="AC31" s="240"/>
      <c r="AE31" s="241"/>
      <c r="AG31" s="240"/>
      <c r="AI31" s="241"/>
      <c r="AK31" s="240"/>
    </row>
    <row r="32" spans="1:37" ht="1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AA32" s="241"/>
      <c r="AC32" s="240"/>
      <c r="AE32" s="241"/>
      <c r="AG32" s="240"/>
      <c r="AI32" s="241"/>
      <c r="AK32" s="240"/>
    </row>
    <row r="33" spans="1:39" ht="1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42" t="s">
        <v>216</v>
      </c>
      <c r="AA33" s="241"/>
      <c r="AC33" s="240"/>
      <c r="AD33" s="242" t="s">
        <v>217</v>
      </c>
      <c r="AE33" s="241"/>
      <c r="AG33" s="240"/>
      <c r="AH33" s="242" t="s">
        <v>218</v>
      </c>
      <c r="AI33" s="241"/>
      <c r="AK33" s="240"/>
    </row>
    <row r="34" spans="1:39" ht="15" customHeight="1" thickBo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AA34" s="243">
        <v>2021</v>
      </c>
      <c r="AB34" s="243">
        <v>2022</v>
      </c>
      <c r="AC34" s="240"/>
      <c r="AE34" s="243">
        <v>2021</v>
      </c>
      <c r="AF34" s="243">
        <v>2022</v>
      </c>
      <c r="AG34" s="240"/>
      <c r="AI34" s="243">
        <v>2021</v>
      </c>
      <c r="AJ34" s="243">
        <v>2022</v>
      </c>
      <c r="AK34" s="240"/>
    </row>
    <row r="35" spans="1:39" ht="1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40" t="s">
        <v>204</v>
      </c>
      <c r="AA35" s="241">
        <v>1.107712372789095E-2</v>
      </c>
      <c r="AB35" s="241">
        <v>1.3617729202092192E-2</v>
      </c>
      <c r="AC35" s="240"/>
      <c r="AD35" s="240" t="s">
        <v>204</v>
      </c>
      <c r="AE35" s="241">
        <v>5.7702178807125935E-2</v>
      </c>
      <c r="AF35" s="241">
        <v>-4.2899690826657774E-2</v>
      </c>
      <c r="AG35" s="240"/>
      <c r="AH35" s="240" t="s">
        <v>204</v>
      </c>
      <c r="AI35" s="241">
        <v>3.5561986624737897E-2</v>
      </c>
      <c r="AJ35" s="241">
        <v>-1.7596698122723069E-2</v>
      </c>
      <c r="AK35" s="240"/>
      <c r="AL35" s="244" t="s">
        <v>226</v>
      </c>
      <c r="AM35" s="245">
        <v>2022</v>
      </c>
    </row>
    <row r="36" spans="1:39" ht="15" customHeight="1" thickBo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40" t="s">
        <v>205</v>
      </c>
      <c r="AA36" s="241">
        <v>-2.6407888128539979E-3</v>
      </c>
      <c r="AB36" s="241">
        <v>5.0830838375992473E-3</v>
      </c>
      <c r="AC36" s="240"/>
      <c r="AD36" s="240" t="s">
        <v>205</v>
      </c>
      <c r="AE36" s="241">
        <v>3.552762386362019E-2</v>
      </c>
      <c r="AF36" s="241">
        <v>-4.7422795923507836E-2</v>
      </c>
      <c r="AG36" s="240"/>
      <c r="AH36" s="240" t="s">
        <v>205</v>
      </c>
      <c r="AI36" s="241">
        <v>1.2245191833654018E-2</v>
      </c>
      <c r="AJ36" s="241">
        <v>-1.5256137090447481E-2</v>
      </c>
      <c r="AK36" s="240"/>
      <c r="AL36" s="246" t="s">
        <v>227</v>
      </c>
      <c r="AM36" s="247">
        <v>2021</v>
      </c>
    </row>
    <row r="37" spans="1:39" ht="1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40" t="s">
        <v>206</v>
      </c>
      <c r="AA37" s="241">
        <v>2.8855395171990778E-2</v>
      </c>
      <c r="AB37" s="241">
        <v>-1.284478356427286E-2</v>
      </c>
      <c r="AC37" s="240"/>
      <c r="AD37" s="240" t="s">
        <v>206</v>
      </c>
      <c r="AE37" s="241">
        <v>5.0681658217141885E-2</v>
      </c>
      <c r="AF37" s="241">
        <v>-5.55630587123494E-2</v>
      </c>
      <c r="AG37" s="240"/>
      <c r="AH37" s="240" t="s">
        <v>206</v>
      </c>
      <c r="AI37" s="241">
        <v>4.1217445412865886E-2</v>
      </c>
      <c r="AJ37" s="241">
        <v>-3.2306988207925116E-2</v>
      </c>
      <c r="AK37" s="240"/>
    </row>
    <row r="38" spans="1:39" ht="1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40" t="s">
        <v>207</v>
      </c>
      <c r="AA38" s="241">
        <v>6.8715312845533699E-2</v>
      </c>
      <c r="AB38" s="241">
        <v>-1.2023722822037683E-2</v>
      </c>
      <c r="AC38" s="240"/>
      <c r="AD38" s="240" t="s">
        <v>207</v>
      </c>
      <c r="AE38" s="241">
        <v>6.7634882360427612E-2</v>
      </c>
      <c r="AF38" s="241">
        <v>-5.2026269293068451E-2</v>
      </c>
      <c r="AG38" s="240"/>
      <c r="AH38" s="240" t="s">
        <v>207</v>
      </c>
      <c r="AI38" s="241">
        <v>6.8522051849220555E-2</v>
      </c>
      <c r="AJ38" s="241">
        <v>-2.7999117117938396E-2</v>
      </c>
      <c r="AK38" s="240"/>
    </row>
    <row r="39" spans="1:39" ht="1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40" t="s">
        <v>208</v>
      </c>
      <c r="AA39" s="241">
        <v>9.2903636992539868E-2</v>
      </c>
      <c r="AB39" s="241">
        <v>1.3513406253361638E-2</v>
      </c>
      <c r="AC39" s="240"/>
      <c r="AD39" s="240" t="s">
        <v>208</v>
      </c>
      <c r="AE39" s="241">
        <v>8.0935625370566977E-2</v>
      </c>
      <c r="AF39" s="241">
        <v>-2.376697641821451E-2</v>
      </c>
      <c r="AG39" s="240"/>
      <c r="AH39" s="240" t="s">
        <v>208</v>
      </c>
      <c r="AI39" s="241">
        <v>8.6158597028014441E-2</v>
      </c>
      <c r="AJ39" s="241">
        <v>8.4440500189259633E-4</v>
      </c>
      <c r="AK39" s="240"/>
    </row>
    <row r="40" spans="1:39" ht="1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40" t="s">
        <v>209</v>
      </c>
      <c r="AA40" s="241">
        <v>0.10074488478716503</v>
      </c>
      <c r="AB40" s="241">
        <v>1.4873865078394033E-2</v>
      </c>
      <c r="AC40" s="240"/>
      <c r="AD40" s="240" t="s">
        <v>209</v>
      </c>
      <c r="AE40" s="241">
        <v>8.4121339467344292E-2</v>
      </c>
      <c r="AF40" s="241">
        <v>-2.3986076114950662E-2</v>
      </c>
      <c r="AG40" s="240"/>
      <c r="AH40" s="240" t="s">
        <v>209</v>
      </c>
      <c r="AI40" s="241">
        <v>9.8328483445521045E-2</v>
      </c>
      <c r="AJ40" s="241">
        <v>2.2550924456453457E-4</v>
      </c>
      <c r="AK40" s="240"/>
    </row>
    <row r="41" spans="1:39" ht="1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40" t="s">
        <v>210</v>
      </c>
      <c r="AA41" s="241">
        <v>9.4909456423107053E-2</v>
      </c>
      <c r="AB41" s="241">
        <v>1.2042047645319798E-2</v>
      </c>
      <c r="AC41" s="240"/>
      <c r="AD41" s="240" t="s">
        <v>210</v>
      </c>
      <c r="AE41" s="241">
        <v>7.7750834127204627E-2</v>
      </c>
      <c r="AF41" s="241">
        <v>-2.5859921395592948E-2</v>
      </c>
      <c r="AG41" s="240"/>
      <c r="AH41" s="240" t="s">
        <v>210</v>
      </c>
      <c r="AI41" s="241">
        <v>9.940200064407477E-2</v>
      </c>
      <c r="AJ41" s="241">
        <v>-3.2136817372885674E-3</v>
      </c>
      <c r="AK41" s="240"/>
    </row>
    <row r="42" spans="1:39" ht="1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40" t="s">
        <v>211</v>
      </c>
      <c r="AA42" s="241">
        <v>9.0290162283593392E-2</v>
      </c>
      <c r="AC42" s="240"/>
      <c r="AD42" s="240" t="s">
        <v>211</v>
      </c>
      <c r="AE42" s="241">
        <v>6.8637918315036045E-2</v>
      </c>
      <c r="AG42" s="240"/>
      <c r="AH42" s="240" t="s">
        <v>211</v>
      </c>
      <c r="AI42" s="241">
        <v>9.2844062944951983E-2</v>
      </c>
      <c r="AK42" s="240"/>
    </row>
    <row r="43" spans="1:39" ht="1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40" t="s">
        <v>212</v>
      </c>
      <c r="AA43" s="241">
        <v>8.2150303625241602E-2</v>
      </c>
      <c r="AC43" s="240"/>
      <c r="AD43" s="240" t="s">
        <v>212</v>
      </c>
      <c r="AE43" s="241">
        <v>5.6846746119525449E-2</v>
      </c>
      <c r="AG43" s="240"/>
      <c r="AH43" s="240" t="s">
        <v>212</v>
      </c>
      <c r="AI43" s="241">
        <v>8.5496124241785196E-2</v>
      </c>
      <c r="AK43" s="240"/>
    </row>
    <row r="44" spans="1:39" ht="1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40" t="s">
        <v>213</v>
      </c>
      <c r="AA44" s="241">
        <v>7.0817381667195894E-2</v>
      </c>
      <c r="AC44" s="240"/>
      <c r="AD44" s="240" t="s">
        <v>213</v>
      </c>
      <c r="AE44" s="241">
        <v>4.1841214184188825E-2</v>
      </c>
      <c r="AG44" s="240"/>
      <c r="AH44" s="240" t="s">
        <v>213</v>
      </c>
      <c r="AI44" s="241">
        <v>7.0526888604864404E-2</v>
      </c>
      <c r="AK44" s="240"/>
    </row>
    <row r="45" spans="1:39" ht="1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40" t="s">
        <v>214</v>
      </c>
      <c r="AA45" s="241">
        <v>6.1954659598844726E-2</v>
      </c>
      <c r="AC45" s="240"/>
      <c r="AD45" s="240" t="s">
        <v>214</v>
      </c>
      <c r="AE45" s="241">
        <v>3.0319697512395861E-2</v>
      </c>
      <c r="AG45" s="240"/>
      <c r="AH45" s="240" t="s">
        <v>214</v>
      </c>
      <c r="AI45" s="241">
        <v>6.2552353605993996E-2</v>
      </c>
      <c r="AK45" s="240"/>
    </row>
    <row r="46" spans="1:39" ht="1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40" t="s">
        <v>215</v>
      </c>
      <c r="AA46" s="241">
        <v>5.6370216489294196E-2</v>
      </c>
      <c r="AC46" s="240"/>
      <c r="AD46" s="240" t="s">
        <v>215</v>
      </c>
      <c r="AE46" s="241">
        <v>2.2421777253976812E-2</v>
      </c>
      <c r="AG46" s="240"/>
      <c r="AH46" s="240" t="s">
        <v>215</v>
      </c>
      <c r="AI46" s="241">
        <v>5.6038250010495713E-2</v>
      </c>
      <c r="AK46" s="240"/>
    </row>
    <row r="47" spans="1:39" ht="1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</row>
    <row r="48" spans="1:39" ht="1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</row>
    <row r="49" spans="1:25" ht="1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</row>
    <row r="50" spans="1:25" ht="1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</row>
    <row r="51" spans="1:25" ht="1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</row>
    <row r="52" spans="1:25" ht="1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</row>
    <row r="53" spans="1:25" ht="1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</row>
    <row r="54" spans="1:25" ht="1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</row>
    <row r="55" spans="1:25" ht="1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25" ht="1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25" ht="1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25" ht="1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  <row r="59" spans="1:25" ht="15" customHeight="1">
      <c r="A59" s="238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40B5A-B83A-43C8-9C22-6E0B9930A7DB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30" customWidth="1"/>
    <col min="26" max="27" width="12.88671875" style="230" customWidth="1"/>
    <col min="28" max="28" width="12.88671875" style="39" customWidth="1"/>
    <col min="29" max="29" width="12.88671875" style="231" customWidth="1"/>
    <col min="30" max="31" width="12.88671875" style="39" customWidth="1"/>
    <col min="32" max="32" width="12.88671875" style="231" customWidth="1"/>
    <col min="33" max="34" width="12.88671875" style="39" customWidth="1"/>
    <col min="35" max="35" width="12.88671875" style="231" customWidth="1"/>
    <col min="36" max="41" width="12.88671875" style="39" customWidth="1"/>
    <col min="42" max="45" width="12.88671875" style="230" customWidth="1"/>
    <col min="46" max="63" width="12.88671875" style="151" customWidth="1"/>
    <col min="64" max="16384" width="11.44140625" style="151"/>
  </cols>
  <sheetData>
    <row r="1" spans="1:42" ht="24.6">
      <c r="B1" s="228" t="s">
        <v>228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197</v>
      </c>
      <c r="AB1" s="39" t="s">
        <v>229</v>
      </c>
    </row>
    <row r="2" spans="1:42" ht="15" customHeight="1">
      <c r="A2" s="32"/>
      <c r="B2" s="229"/>
      <c r="C2" s="229"/>
      <c r="D2" s="229"/>
      <c r="E2" s="229"/>
      <c r="F2" s="229"/>
      <c r="G2" s="229"/>
      <c r="H2" s="229"/>
      <c r="J2" s="32"/>
      <c r="K2" s="32"/>
      <c r="L2" s="32"/>
      <c r="M2" s="32"/>
      <c r="N2" s="32"/>
      <c r="O2" s="32"/>
      <c r="P2" s="32"/>
      <c r="Q2" s="32"/>
      <c r="R2" s="32"/>
      <c r="S2" s="32"/>
      <c r="T2" s="229"/>
      <c r="U2" s="229"/>
      <c r="V2" s="229"/>
      <c r="W2" s="229"/>
      <c r="X2" s="229"/>
      <c r="Z2" s="230" t="s">
        <v>198</v>
      </c>
      <c r="AB2" s="39" t="s">
        <v>230</v>
      </c>
    </row>
    <row r="3" spans="1:42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199</v>
      </c>
      <c r="AB3" s="39" t="s">
        <v>231</v>
      </c>
    </row>
    <row r="4" spans="1:42" ht="15" customHeight="1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AB4" s="39" t="s">
        <v>232</v>
      </c>
    </row>
    <row r="5" spans="1:42" ht="15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AB5" s="39" t="s">
        <v>233</v>
      </c>
    </row>
    <row r="6" spans="1:42" ht="15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200</v>
      </c>
      <c r="Z6" s="234" t="s">
        <v>201</v>
      </c>
      <c r="AA6" s="234"/>
    </row>
    <row r="7" spans="1:42" ht="1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48" t="s">
        <v>201</v>
      </c>
      <c r="AE7" s="248" t="s">
        <v>202</v>
      </c>
      <c r="AH7" s="248" t="s">
        <v>203</v>
      </c>
      <c r="AP7" s="235">
        <v>2022</v>
      </c>
    </row>
    <row r="8" spans="1:42" ht="15" customHeight="1" thickBo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204</v>
      </c>
      <c r="AA8" s="236">
        <v>46820440</v>
      </c>
      <c r="AP8" s="236">
        <v>8185760</v>
      </c>
    </row>
    <row r="9" spans="1:42" ht="15" customHeight="1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205</v>
      </c>
      <c r="AA9" s="236">
        <v>44583561</v>
      </c>
      <c r="AB9" s="249">
        <v>44317</v>
      </c>
      <c r="AC9" s="231">
        <v>522.706906</v>
      </c>
      <c r="AE9" s="249">
        <v>44317</v>
      </c>
      <c r="AF9" s="231">
        <v>161.265244</v>
      </c>
      <c r="AH9" s="249">
        <v>44317</v>
      </c>
      <c r="AI9" s="231">
        <v>79.880838999999995</v>
      </c>
      <c r="AK9" s="250" t="s">
        <v>224</v>
      </c>
      <c r="AL9" s="251">
        <v>2022</v>
      </c>
      <c r="AP9" s="236">
        <v>7406116</v>
      </c>
    </row>
    <row r="10" spans="1:42" ht="15" customHeight="1" thickBot="1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206</v>
      </c>
      <c r="AA10" s="236">
        <v>48353601</v>
      </c>
      <c r="AB10" s="249">
        <v>44348</v>
      </c>
      <c r="AC10" s="231">
        <v>527.37724200000002</v>
      </c>
      <c r="AE10" s="249">
        <v>44348</v>
      </c>
      <c r="AF10" s="231">
        <v>161.762745</v>
      </c>
      <c r="AH10" s="249">
        <v>44348</v>
      </c>
      <c r="AI10" s="231">
        <v>80.977176999999998</v>
      </c>
      <c r="AK10" s="252" t="s">
        <v>234</v>
      </c>
      <c r="AL10" s="253">
        <v>2021</v>
      </c>
      <c r="AP10" s="236">
        <v>6819146</v>
      </c>
    </row>
    <row r="11" spans="1:42" ht="15" customHeight="1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207</v>
      </c>
      <c r="AA11" s="236">
        <v>46400443</v>
      </c>
      <c r="AB11" s="249">
        <v>44378</v>
      </c>
      <c r="AC11" s="231">
        <v>531.21098400000005</v>
      </c>
      <c r="AE11" s="249">
        <v>44378</v>
      </c>
      <c r="AF11" s="231">
        <v>162.63255899999999</v>
      </c>
      <c r="AH11" s="249">
        <v>44378</v>
      </c>
      <c r="AI11" s="231">
        <v>82.306852000000006</v>
      </c>
      <c r="AP11" s="236">
        <v>7881967</v>
      </c>
    </row>
    <row r="12" spans="1:42" ht="15" customHeight="1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208</v>
      </c>
      <c r="AA12" s="236">
        <v>51071331</v>
      </c>
      <c r="AB12" s="249">
        <v>44409</v>
      </c>
      <c r="AC12" s="231">
        <v>537.04507799999999</v>
      </c>
      <c r="AE12" s="249">
        <v>44409</v>
      </c>
      <c r="AF12" s="231">
        <v>165.14293799999999</v>
      </c>
      <c r="AH12" s="249">
        <v>44409</v>
      </c>
      <c r="AI12" s="231">
        <v>84.045151000000004</v>
      </c>
      <c r="AP12" s="236">
        <v>8087600</v>
      </c>
    </row>
    <row r="13" spans="1:42" ht="15" customHeight="1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209</v>
      </c>
      <c r="AA13" s="236">
        <v>47139627</v>
      </c>
      <c r="AB13" s="249">
        <v>44440</v>
      </c>
      <c r="AC13" s="231">
        <v>538.74828400000001</v>
      </c>
      <c r="AE13" s="249">
        <v>44440</v>
      </c>
      <c r="AF13" s="231">
        <v>166.10875799999999</v>
      </c>
      <c r="AH13" s="249">
        <v>44440</v>
      </c>
      <c r="AI13" s="231">
        <v>84.124979999999994</v>
      </c>
      <c r="AP13" s="236">
        <v>7884812</v>
      </c>
    </row>
    <row r="14" spans="1:42" ht="15" customHeight="1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210</v>
      </c>
      <c r="AA14" s="236">
        <v>48818378</v>
      </c>
      <c r="AB14" s="249">
        <v>44470</v>
      </c>
      <c r="AC14" s="231">
        <v>539.75075300000003</v>
      </c>
      <c r="AE14" s="249">
        <v>44470</v>
      </c>
      <c r="AF14" s="231">
        <v>167.314605</v>
      </c>
      <c r="AH14" s="249">
        <v>44470</v>
      </c>
      <c r="AI14" s="231">
        <v>84.137287999999998</v>
      </c>
      <c r="AP14" s="236">
        <v>7117785</v>
      </c>
    </row>
    <row r="15" spans="1:42" ht="15" customHeight="1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211</v>
      </c>
      <c r="AA15" s="236">
        <v>48198107</v>
      </c>
      <c r="AB15" s="249">
        <v>44501</v>
      </c>
      <c r="AC15" s="231">
        <v>541.77923399999997</v>
      </c>
      <c r="AE15" s="249">
        <v>44501</v>
      </c>
      <c r="AF15" s="231">
        <v>169.77769900000001</v>
      </c>
      <c r="AH15" s="249">
        <v>44501</v>
      </c>
      <c r="AI15" s="231">
        <v>83.789527000000007</v>
      </c>
      <c r="AP15" s="236"/>
    </row>
    <row r="16" spans="1:42" ht="15" customHeight="1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212</v>
      </c>
      <c r="AA16" s="236">
        <v>46635887</v>
      </c>
      <c r="AB16" s="249">
        <v>44531</v>
      </c>
      <c r="AC16" s="231">
        <v>544.40165500000001</v>
      </c>
      <c r="AE16" s="249">
        <v>44531</v>
      </c>
      <c r="AF16" s="231">
        <v>170.85990699999999</v>
      </c>
      <c r="AH16" s="249">
        <v>44531</v>
      </c>
      <c r="AI16" s="231">
        <v>84.980694999999997</v>
      </c>
      <c r="AP16" s="236"/>
    </row>
    <row r="17" spans="1:42" ht="15" customHeight="1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213</v>
      </c>
      <c r="AA17" s="236">
        <v>48624088</v>
      </c>
      <c r="AB17" s="249">
        <v>44562</v>
      </c>
      <c r="AC17" s="231">
        <v>548.66491099999996</v>
      </c>
      <c r="AE17" s="249">
        <v>44562</v>
      </c>
      <c r="AF17" s="231">
        <v>172.822993</v>
      </c>
      <c r="AH17" s="249">
        <v>44562</v>
      </c>
      <c r="AI17" s="231">
        <v>86.689920000000001</v>
      </c>
      <c r="AP17" s="236"/>
    </row>
    <row r="18" spans="1:42" ht="15" customHeight="1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214</v>
      </c>
      <c r="AA18" s="236">
        <v>43594127</v>
      </c>
      <c r="AB18" s="249">
        <v>44593</v>
      </c>
      <c r="AC18" s="231">
        <v>552.14293599999996</v>
      </c>
      <c r="AE18" s="249">
        <v>44593</v>
      </c>
      <c r="AF18" s="231">
        <v>174.63856899999999</v>
      </c>
      <c r="AH18" s="249">
        <v>44593</v>
      </c>
      <c r="AI18" s="231">
        <v>88.001256999999995</v>
      </c>
      <c r="AP18" s="236"/>
    </row>
    <row r="19" spans="1:42" ht="15" customHeigh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215</v>
      </c>
      <c r="AA19" s="236">
        <v>43965686</v>
      </c>
      <c r="AB19" s="249">
        <v>44621</v>
      </c>
      <c r="AC19" s="231">
        <v>551.66938400000004</v>
      </c>
      <c r="AE19" s="249">
        <v>44621</v>
      </c>
      <c r="AF19" s="231">
        <v>175.33267499999999</v>
      </c>
      <c r="AH19" s="249">
        <v>44621</v>
      </c>
      <c r="AI19" s="231">
        <v>87.711380000000005</v>
      </c>
      <c r="AP19" s="236"/>
    </row>
    <row r="20" spans="1:42" ht="15" customHeight="1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49">
        <v>44652</v>
      </c>
      <c r="AC20" s="231">
        <v>554.72084099999995</v>
      </c>
      <c r="AE20" s="249">
        <v>44652</v>
      </c>
      <c r="AF20" s="231">
        <v>177.67643899999999</v>
      </c>
      <c r="AH20" s="249">
        <v>44652</v>
      </c>
      <c r="AI20" s="231">
        <v>88.352429000000001</v>
      </c>
      <c r="AP20" s="236"/>
    </row>
    <row r="21" spans="1:42" ht="15" customHeight="1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AB21" s="249">
        <v>44682</v>
      </c>
      <c r="AC21" s="231">
        <v>560.560295</v>
      </c>
      <c r="AE21" s="249">
        <v>44682</v>
      </c>
      <c r="AF21" s="231">
        <v>179.30379099999999</v>
      </c>
      <c r="AH21" s="249">
        <v>44682</v>
      </c>
      <c r="AI21" s="231">
        <v>89.661679000000007</v>
      </c>
    </row>
    <row r="22" spans="1:42" ht="15" customHeigh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B22" s="249">
        <v>44714</v>
      </c>
      <c r="AC22" s="231">
        <v>563.88575800000001</v>
      </c>
      <c r="AE22" s="249">
        <v>44714</v>
      </c>
      <c r="AF22" s="231">
        <v>180.98386099999999</v>
      </c>
      <c r="AH22" s="249">
        <v>44714</v>
      </c>
      <c r="AI22" s="231">
        <v>90.556487000000004</v>
      </c>
    </row>
    <row r="23" spans="1:42" ht="15" customHeight="1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B23" s="249">
        <v>44746</v>
      </c>
      <c r="AC23" s="231">
        <v>565.98780199999999</v>
      </c>
      <c r="AE23" s="249">
        <v>44746</v>
      </c>
      <c r="AF23" s="231">
        <v>182.73262700000001</v>
      </c>
      <c r="AH23" s="249">
        <v>44746</v>
      </c>
      <c r="AI23" s="231">
        <v>90.760827000000006</v>
      </c>
    </row>
    <row r="24" spans="1:42" ht="15" customHeigh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B24" s="249">
        <v>44778</v>
      </c>
      <c r="AC24" s="231">
        <v>564.38430900000003</v>
      </c>
      <c r="AE24" s="249">
        <v>44778</v>
      </c>
      <c r="AF24" s="231">
        <v>181.57939099999999</v>
      </c>
      <c r="AH24" s="249">
        <v>44778</v>
      </c>
      <c r="AI24" s="231">
        <v>90.884389999999996</v>
      </c>
    </row>
    <row r="25" spans="1:42" ht="15" customHeight="1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B25" s="254"/>
      <c r="AE25" s="254"/>
      <c r="AH25" s="254"/>
    </row>
    <row r="26" spans="1:42" ht="15" customHeight="1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B26" s="254"/>
      <c r="AE26" s="254"/>
      <c r="AH26" s="254"/>
    </row>
    <row r="27" spans="1:42" ht="1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B27" s="254"/>
      <c r="AE27" s="254"/>
      <c r="AH27" s="254"/>
    </row>
    <row r="28" spans="1:42" ht="15" customHeight="1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B28" s="254"/>
      <c r="AE28" s="254"/>
      <c r="AH28" s="254"/>
    </row>
    <row r="29" spans="1:42" ht="15" customHeight="1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B29" s="254"/>
      <c r="AE29" s="254"/>
      <c r="AH29" s="254"/>
    </row>
    <row r="30" spans="1:42" ht="15" customHeight="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B30" s="254"/>
      <c r="AE30" s="254"/>
      <c r="AH30" s="254"/>
    </row>
    <row r="31" spans="1:42" ht="15" customHeight="1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B31" s="254"/>
      <c r="AE31" s="254"/>
      <c r="AH31" s="254"/>
    </row>
    <row r="32" spans="1:42" ht="15" customHeight="1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AB32" s="254"/>
      <c r="AE32" s="254"/>
      <c r="AH32" s="254"/>
    </row>
    <row r="33" spans="1:42" ht="15" customHeight="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216</v>
      </c>
      <c r="AA33" s="234"/>
    </row>
    <row r="34" spans="1:42" ht="15" customHeight="1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48" t="s">
        <v>216</v>
      </c>
      <c r="AE34" s="248" t="s">
        <v>217</v>
      </c>
      <c r="AH34" s="248" t="s">
        <v>235</v>
      </c>
      <c r="AP34" s="235">
        <v>2022</v>
      </c>
    </row>
    <row r="35" spans="1:42" ht="15" customHeight="1" thickBot="1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204</v>
      </c>
      <c r="AA35" s="236">
        <v>21616722</v>
      </c>
      <c r="AP35" s="236">
        <v>1460985</v>
      </c>
    </row>
    <row r="36" spans="1:42" ht="15" customHeight="1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205</v>
      </c>
      <c r="AA36" s="236">
        <v>21387737</v>
      </c>
      <c r="AB36" s="249">
        <v>44317</v>
      </c>
      <c r="AC36" s="231">
        <v>271.17265500000002</v>
      </c>
      <c r="AE36" s="249">
        <v>44317</v>
      </c>
      <c r="AF36" s="231">
        <v>199.80040500000001</v>
      </c>
      <c r="AH36" s="249">
        <v>44317</v>
      </c>
      <c r="AI36" s="231">
        <v>17.345535000000002</v>
      </c>
      <c r="AK36" s="250" t="s">
        <v>226</v>
      </c>
      <c r="AL36" s="251">
        <v>2022</v>
      </c>
      <c r="AP36" s="236">
        <v>1349473</v>
      </c>
    </row>
    <row r="37" spans="1:42" ht="15" customHeight="1" thickBo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206</v>
      </c>
      <c r="AA37" s="236">
        <v>23910619</v>
      </c>
      <c r="AB37" s="249">
        <v>44348</v>
      </c>
      <c r="AC37" s="231">
        <v>274.06256999999999</v>
      </c>
      <c r="AE37" s="249">
        <v>44348</v>
      </c>
      <c r="AF37" s="231">
        <v>201.31011799999999</v>
      </c>
      <c r="AH37" s="249">
        <v>44348</v>
      </c>
      <c r="AI37" s="231">
        <v>17.552098999999998</v>
      </c>
      <c r="AK37" s="252" t="s">
        <v>236</v>
      </c>
      <c r="AL37" s="253">
        <v>2021</v>
      </c>
      <c r="AP37" s="236">
        <v>1386654</v>
      </c>
    </row>
    <row r="38" spans="1:42" ht="1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207</v>
      </c>
      <c r="AA38" s="236">
        <v>23932607</v>
      </c>
      <c r="AB38" s="249">
        <v>44378</v>
      </c>
      <c r="AC38" s="231">
        <v>275.44546300000002</v>
      </c>
      <c r="AE38" s="249">
        <v>44378</v>
      </c>
      <c r="AF38" s="231">
        <v>201.99906300000001</v>
      </c>
      <c r="AH38" s="249">
        <v>44378</v>
      </c>
      <c r="AI38" s="231">
        <v>17.700386000000002</v>
      </c>
      <c r="AP38" s="236">
        <v>1474935</v>
      </c>
    </row>
    <row r="39" spans="1:42" ht="1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208</v>
      </c>
      <c r="AA39" s="236">
        <v>25421795</v>
      </c>
      <c r="AB39" s="249">
        <v>44409</v>
      </c>
      <c r="AC39" s="231">
        <v>276.747367</v>
      </c>
      <c r="AE39" s="249">
        <v>44409</v>
      </c>
      <c r="AF39" s="231">
        <v>202.157746</v>
      </c>
      <c r="AH39" s="249">
        <v>44409</v>
      </c>
      <c r="AI39" s="231">
        <v>17.774260999999999</v>
      </c>
      <c r="AP39" s="236">
        <v>1604300</v>
      </c>
    </row>
    <row r="40" spans="1:42" ht="1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209</v>
      </c>
      <c r="AA40" s="236">
        <v>23125768</v>
      </c>
      <c r="AB40" s="249">
        <v>44440</v>
      </c>
      <c r="AC40" s="231">
        <v>277.17386299999998</v>
      </c>
      <c r="AE40" s="249">
        <v>44440</v>
      </c>
      <c r="AF40" s="231">
        <v>201.62899400000001</v>
      </c>
      <c r="AH40" s="249">
        <v>44440</v>
      </c>
      <c r="AI40" s="231">
        <v>17.816631999999998</v>
      </c>
      <c r="AP40" s="236">
        <v>1474713</v>
      </c>
    </row>
    <row r="41" spans="1:42" ht="1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210</v>
      </c>
      <c r="AA41" s="236">
        <v>24306034</v>
      </c>
      <c r="AB41" s="249">
        <v>44470</v>
      </c>
      <c r="AC41" s="231">
        <v>276.67334599999998</v>
      </c>
      <c r="AE41" s="249">
        <v>44470</v>
      </c>
      <c r="AF41" s="231">
        <v>200.251473</v>
      </c>
      <c r="AH41" s="249">
        <v>44470</v>
      </c>
      <c r="AI41" s="231">
        <v>17.741454999999998</v>
      </c>
      <c r="AP41" s="236">
        <v>1518965</v>
      </c>
    </row>
    <row r="42" spans="1:42" ht="1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211</v>
      </c>
      <c r="AA42" s="236">
        <v>21902550</v>
      </c>
      <c r="AB42" s="249">
        <v>44501</v>
      </c>
      <c r="AC42" s="231">
        <v>276.22528</v>
      </c>
      <c r="AE42" s="249">
        <v>44501</v>
      </c>
      <c r="AF42" s="231">
        <v>198.95327700000001</v>
      </c>
      <c r="AH42" s="249">
        <v>44501</v>
      </c>
      <c r="AI42" s="231">
        <v>17.724955000000001</v>
      </c>
      <c r="AP42" s="236"/>
    </row>
    <row r="43" spans="1:42" ht="1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212</v>
      </c>
      <c r="AA43" s="236">
        <v>21969911</v>
      </c>
      <c r="AB43" s="249">
        <v>44531</v>
      </c>
      <c r="AC43" s="231">
        <v>276.19818800000002</v>
      </c>
      <c r="AE43" s="249">
        <v>44531</v>
      </c>
      <c r="AF43" s="231">
        <v>197.95181099999999</v>
      </c>
      <c r="AH43" s="249">
        <v>44531</v>
      </c>
      <c r="AI43" s="231">
        <v>17.709254999999999</v>
      </c>
      <c r="AP43" s="236"/>
    </row>
    <row r="44" spans="1:42" ht="1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213</v>
      </c>
      <c r="AA44" s="236">
        <v>23848860</v>
      </c>
      <c r="AB44" s="249">
        <v>44562</v>
      </c>
      <c r="AC44" s="231">
        <v>276.49715800000001</v>
      </c>
      <c r="AE44" s="249">
        <v>44562</v>
      </c>
      <c r="AF44" s="231">
        <v>197.236662</v>
      </c>
      <c r="AH44" s="249">
        <v>44562</v>
      </c>
      <c r="AI44" s="231">
        <v>17.683085999999999</v>
      </c>
      <c r="AP44" s="236"/>
    </row>
    <row r="45" spans="1:42" ht="1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214</v>
      </c>
      <c r="AA45" s="236">
        <v>21694089</v>
      </c>
      <c r="AB45" s="249">
        <v>44593</v>
      </c>
      <c r="AC45" s="231">
        <v>276.41863699999999</v>
      </c>
      <c r="AE45" s="249">
        <v>44593</v>
      </c>
      <c r="AF45" s="231">
        <v>196.424744</v>
      </c>
      <c r="AH45" s="249">
        <v>44593</v>
      </c>
      <c r="AI45" s="231">
        <v>17.665714000000001</v>
      </c>
      <c r="AP45" s="236"/>
    </row>
    <row r="46" spans="1:42" ht="15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215</v>
      </c>
      <c r="AA46" s="236">
        <v>20944890</v>
      </c>
      <c r="AB46" s="249">
        <v>44621</v>
      </c>
      <c r="AC46" s="231">
        <v>275.33436399999999</v>
      </c>
      <c r="AE46" s="249">
        <v>44621</v>
      </c>
      <c r="AF46" s="231">
        <v>195.23077799999999</v>
      </c>
      <c r="AH46" s="249">
        <v>44621</v>
      </c>
      <c r="AI46" s="231">
        <v>17.569132</v>
      </c>
      <c r="AP46" s="236"/>
    </row>
    <row r="47" spans="1:42" ht="15" customHeight="1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49">
        <v>44652</v>
      </c>
      <c r="AC47" s="231">
        <v>275.10316799999998</v>
      </c>
      <c r="AE47" s="249">
        <v>44652</v>
      </c>
      <c r="AF47" s="231">
        <v>194.50659300000001</v>
      </c>
      <c r="AH47" s="249">
        <v>44652</v>
      </c>
      <c r="AI47" s="231">
        <v>17.545867999999999</v>
      </c>
      <c r="AP47" s="236"/>
    </row>
    <row r="48" spans="1:42" ht="15" customHeight="1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AB48" s="249">
        <v>44682</v>
      </c>
      <c r="AC48" s="231">
        <v>277.74408499999998</v>
      </c>
      <c r="AE48" s="249">
        <v>44682</v>
      </c>
      <c r="AF48" s="231">
        <v>195.98914300000001</v>
      </c>
      <c r="AH48" s="249">
        <v>44682</v>
      </c>
      <c r="AI48" s="231">
        <v>17.715394</v>
      </c>
    </row>
    <row r="49" spans="1:35" ht="1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AB49" s="249">
        <v>44714</v>
      </c>
      <c r="AC49" s="231">
        <v>278.24818900000002</v>
      </c>
      <c r="AE49" s="249">
        <v>44714</v>
      </c>
      <c r="AF49" s="231">
        <v>195.573759</v>
      </c>
      <c r="AH49" s="249">
        <v>44714</v>
      </c>
      <c r="AI49" s="231">
        <v>17.711227999999998</v>
      </c>
    </row>
    <row r="50" spans="1:35" ht="15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AB50" s="249">
        <v>44746</v>
      </c>
      <c r="AC50" s="231">
        <v>278.14271100000002</v>
      </c>
      <c r="AE50" s="249">
        <v>44746</v>
      </c>
      <c r="AF50" s="231">
        <v>194.94725399999999</v>
      </c>
      <c r="AH50" s="249">
        <v>44746</v>
      </c>
      <c r="AI50" s="231">
        <v>17.676144000000001</v>
      </c>
    </row>
    <row r="51" spans="1:35" ht="15" customHeight="1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AB51" s="249">
        <v>44778</v>
      </c>
      <c r="AC51" s="231">
        <v>277.53878700000001</v>
      </c>
      <c r="AE51" s="249">
        <v>44778</v>
      </c>
      <c r="AF51" s="231">
        <v>194.333505</v>
      </c>
      <c r="AH51" s="249">
        <v>44778</v>
      </c>
      <c r="AI51" s="231">
        <v>17.681687</v>
      </c>
    </row>
    <row r="52" spans="1:35" ht="15" customHeight="1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AB52" s="254"/>
      <c r="AE52" s="254"/>
      <c r="AH52" s="254"/>
    </row>
    <row r="53" spans="1:35" ht="15" customHeight="1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AB53" s="254"/>
      <c r="AE53" s="254"/>
      <c r="AH53" s="254"/>
    </row>
    <row r="54" spans="1:35" ht="15" customHeight="1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  <c r="AB54" s="254"/>
      <c r="AE54" s="254"/>
      <c r="AH54" s="254"/>
    </row>
    <row r="55" spans="1:35" ht="15" customHeight="1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  <c r="AB55" s="254"/>
      <c r="AE55" s="254"/>
      <c r="AH55" s="254"/>
    </row>
    <row r="56" spans="1:35" ht="15" customHeight="1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  <c r="AB56" s="254"/>
      <c r="AE56" s="254"/>
      <c r="AH56" s="254"/>
    </row>
    <row r="57" spans="1:35" ht="15" customHeight="1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  <c r="AB57" s="254"/>
      <c r="AH57" s="254"/>
    </row>
    <row r="58" spans="1:35" ht="15" customHeight="1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  <c r="AH58" s="254"/>
    </row>
    <row r="59" spans="1:35" ht="15" customHeight="1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35" ht="15" customHeight="1">
      <c r="Z60" s="236"/>
      <c r="AA60" s="236"/>
    </row>
    <row r="61" spans="1:35" ht="15" customHeight="1">
      <c r="Z61" s="236"/>
      <c r="AA61" s="236"/>
    </row>
    <row r="62" spans="1:35" ht="15" customHeight="1">
      <c r="Z62" s="236"/>
      <c r="AA62" s="236"/>
    </row>
    <row r="63" spans="1:35" ht="15" customHeight="1">
      <c r="Z63" s="236"/>
      <c r="AA63" s="236"/>
    </row>
    <row r="64" spans="1:35" ht="15" customHeight="1">
      <c r="Z64" s="236"/>
      <c r="AA64" s="236"/>
    </row>
    <row r="65" spans="26:27" ht="15" customHeight="1">
      <c r="Z65" s="236"/>
      <c r="AA65" s="236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A06C9-8F47-4981-80EF-8021470B3D3A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24" customWidth="1"/>
    <col min="2" max="8" width="11.5546875" style="224" customWidth="1"/>
    <col min="9" max="9" width="3.6640625" style="224" customWidth="1"/>
    <col min="10" max="16" width="11.5546875" style="224" customWidth="1"/>
    <col min="17" max="17" width="3.6640625" style="224" customWidth="1"/>
    <col min="18" max="25" width="11.5546875" style="224" customWidth="1"/>
    <col min="26" max="26" width="12.88671875" style="240" customWidth="1"/>
    <col min="27" max="27" width="12.88671875" style="241" customWidth="1"/>
    <col min="28" max="29" width="12.88671875" style="240" customWidth="1"/>
    <col min="30" max="30" width="12.88671875" style="241" customWidth="1"/>
    <col min="31" max="32" width="12.88671875" style="240" customWidth="1"/>
    <col min="33" max="33" width="12.88671875" style="241" customWidth="1"/>
    <col min="34" max="43" width="12.88671875" style="240" customWidth="1"/>
    <col min="44" max="45" width="12.88671875" style="239" customWidth="1"/>
    <col min="46" max="47" width="12.88671875" style="259" customWidth="1"/>
    <col min="48" max="63" width="12.88671875" style="224" customWidth="1"/>
    <col min="64" max="16384" width="11.44140625" style="224"/>
  </cols>
  <sheetData>
    <row r="1" spans="1:36" ht="24.6">
      <c r="B1" s="228" t="s">
        <v>237</v>
      </c>
      <c r="C1" s="255"/>
      <c r="D1" s="255"/>
      <c r="E1" s="255"/>
      <c r="F1" s="255"/>
      <c r="G1" s="255"/>
      <c r="H1" s="255"/>
      <c r="I1" s="255"/>
      <c r="J1" s="255"/>
      <c r="K1" s="255"/>
      <c r="T1" s="238"/>
      <c r="U1" s="238"/>
      <c r="V1" s="238"/>
      <c r="W1" s="238"/>
      <c r="X1" s="238"/>
      <c r="Y1" s="238"/>
      <c r="Z1" s="240" t="s">
        <v>229</v>
      </c>
    </row>
    <row r="2" spans="1:36" ht="15" customHeight="1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40" t="s">
        <v>238</v>
      </c>
    </row>
    <row r="3" spans="1:36" ht="1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40" t="s">
        <v>239</v>
      </c>
    </row>
    <row r="4" spans="1:36" ht="1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40" t="s">
        <v>232</v>
      </c>
    </row>
    <row r="5" spans="1:36" ht="1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Z5" s="240" t="s">
        <v>233</v>
      </c>
    </row>
    <row r="6" spans="1:36" ht="1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200</v>
      </c>
      <c r="Y6" s="238"/>
    </row>
    <row r="7" spans="1:36" ht="15" customHeigh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Y7" s="238"/>
      <c r="Z7" s="242" t="s">
        <v>201</v>
      </c>
      <c r="AC7" s="242" t="s">
        <v>202</v>
      </c>
      <c r="AF7" s="242" t="s">
        <v>203</v>
      </c>
    </row>
    <row r="8" spans="1:36" ht="1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AB8" s="256"/>
    </row>
    <row r="9" spans="1:36" ht="15" customHeigh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57">
        <v>44317</v>
      </c>
      <c r="AA9" s="241">
        <v>-3.2296930744679743E-2</v>
      </c>
      <c r="AC9" s="257">
        <v>44317</v>
      </c>
      <c r="AD9" s="241">
        <v>-0.11998134809660414</v>
      </c>
      <c r="AF9" s="257">
        <v>44317</v>
      </c>
      <c r="AG9" s="241">
        <v>-3.7170017837479606E-2</v>
      </c>
      <c r="AI9" s="240" t="s">
        <v>224</v>
      </c>
      <c r="AJ9" s="240">
        <v>2022</v>
      </c>
    </row>
    <row r="10" spans="1:36" ht="1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57">
        <v>44348</v>
      </c>
      <c r="AA10" s="241">
        <v>-1.1005170745848858E-2</v>
      </c>
      <c r="AC10" s="257">
        <v>44348</v>
      </c>
      <c r="AD10" s="241">
        <v>-0.10232649483950539</v>
      </c>
      <c r="AF10" s="257">
        <v>44348</v>
      </c>
      <c r="AG10" s="241">
        <v>-1.2050849946496668E-2</v>
      </c>
      <c r="AI10" s="240" t="s">
        <v>234</v>
      </c>
      <c r="AJ10" s="240">
        <v>2021</v>
      </c>
    </row>
    <row r="11" spans="1:36" ht="1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57">
        <v>44378</v>
      </c>
      <c r="AA11" s="241">
        <v>8.66948879794208E-3</v>
      </c>
      <c r="AC11" s="257">
        <v>44378</v>
      </c>
      <c r="AD11" s="241">
        <v>-8.4529350113766957E-2</v>
      </c>
      <c r="AF11" s="257">
        <v>44378</v>
      </c>
      <c r="AG11" s="241">
        <v>2.5150005073011385E-2</v>
      </c>
    </row>
    <row r="12" spans="1:36" ht="1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57">
        <v>44409</v>
      </c>
      <c r="AA12" s="241">
        <v>2.9931900021573341E-2</v>
      </c>
      <c r="AC12" s="257">
        <v>44409</v>
      </c>
      <c r="AD12" s="241">
        <v>-5.1002474440878132E-2</v>
      </c>
      <c r="AF12" s="257">
        <v>44409</v>
      </c>
      <c r="AG12" s="241">
        <v>6.3674387055334444E-2</v>
      </c>
      <c r="AI12" s="240" t="s">
        <v>240</v>
      </c>
      <c r="AJ12" s="240">
        <v>2021</v>
      </c>
    </row>
    <row r="13" spans="1:36" ht="1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57">
        <v>44440</v>
      </c>
      <c r="AA13" s="241">
        <v>3.97519268810737E-2</v>
      </c>
      <c r="AC13" s="257">
        <v>44440</v>
      </c>
      <c r="AD13" s="241">
        <v>-3.3297327642771393E-2</v>
      </c>
      <c r="AF13" s="257">
        <v>44440</v>
      </c>
      <c r="AG13" s="241">
        <v>7.594563941478924E-2</v>
      </c>
      <c r="AI13" s="240" t="s">
        <v>241</v>
      </c>
      <c r="AJ13" s="240">
        <v>2020</v>
      </c>
    </row>
    <row r="14" spans="1:36" ht="1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57">
        <v>44470</v>
      </c>
      <c r="AA14" s="241">
        <v>4.7019546728201363E-2</v>
      </c>
      <c r="AC14" s="257">
        <v>44470</v>
      </c>
      <c r="AD14" s="241">
        <v>-1.5802786353800967E-2</v>
      </c>
      <c r="AF14" s="257">
        <v>44470</v>
      </c>
      <c r="AG14" s="241">
        <v>8.1584418758764626E-2</v>
      </c>
    </row>
    <row r="15" spans="1:36" ht="1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57">
        <v>44501</v>
      </c>
      <c r="AA15" s="241">
        <v>5.085808247340836E-2</v>
      </c>
      <c r="AC15" s="257">
        <v>44501</v>
      </c>
      <c r="AD15" s="241">
        <v>9.0658047011240236E-3</v>
      </c>
      <c r="AF15" s="257">
        <v>44501</v>
      </c>
      <c r="AG15" s="241">
        <v>7.6307982020327222E-2</v>
      </c>
    </row>
    <row r="16" spans="1:36" ht="1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57">
        <v>44531</v>
      </c>
      <c r="AA16" s="241">
        <v>5.608495042650645E-2</v>
      </c>
      <c r="AC16" s="257">
        <v>44531</v>
      </c>
      <c r="AD16" s="241">
        <v>2.3705487428082678E-2</v>
      </c>
      <c r="AF16" s="257">
        <v>44531</v>
      </c>
      <c r="AG16" s="241">
        <v>0.10195977755221521</v>
      </c>
    </row>
    <row r="17" spans="1:33" ht="1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57">
        <v>44562</v>
      </c>
      <c r="AA17" s="241">
        <v>7.1227417592410941E-2</v>
      </c>
      <c r="AC17" s="257">
        <v>44562</v>
      </c>
      <c r="AD17" s="241">
        <v>5.3519169791040752E-2</v>
      </c>
      <c r="AF17" s="257">
        <v>44562</v>
      </c>
      <c r="AG17" s="241">
        <v>0.1334081155887506</v>
      </c>
    </row>
    <row r="18" spans="1:33" ht="1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57">
        <v>44593</v>
      </c>
      <c r="AA18" s="241">
        <v>8.3562457782957289E-2</v>
      </c>
      <c r="AC18" s="257">
        <v>44593</v>
      </c>
      <c r="AD18" s="241">
        <v>7.6773347988849994E-2</v>
      </c>
      <c r="AF18" s="257">
        <v>44593</v>
      </c>
      <c r="AG18" s="241">
        <v>0.1555430364760727</v>
      </c>
    </row>
    <row r="19" spans="1:33" ht="1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57">
        <v>44621</v>
      </c>
      <c r="AA19" s="241">
        <v>7.8080732102192199E-2</v>
      </c>
      <c r="AC19" s="257">
        <v>44621</v>
      </c>
      <c r="AD19" s="241">
        <v>8.4742533114256557E-2</v>
      </c>
      <c r="AF19" s="257">
        <v>44621</v>
      </c>
      <c r="AG19" s="241">
        <v>0.14259110757126067</v>
      </c>
    </row>
    <row r="20" spans="1:33" ht="1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57">
        <v>44652</v>
      </c>
      <c r="AA20" s="241">
        <v>7.6313070552057813E-2</v>
      </c>
      <c r="AC20" s="257">
        <v>44652</v>
      </c>
      <c r="AD20" s="241">
        <v>0.11097691956717298</v>
      </c>
      <c r="AF20" s="257">
        <v>44652</v>
      </c>
      <c r="AG20" s="241">
        <v>0.1326808570134152</v>
      </c>
    </row>
    <row r="21" spans="1:33" ht="1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57">
        <v>44682</v>
      </c>
      <c r="AA21" s="241">
        <v>7.2394562929306266E-2</v>
      </c>
      <c r="AC21" s="257">
        <v>44682</v>
      </c>
      <c r="AD21" s="241">
        <v>0.11185638363589362</v>
      </c>
      <c r="AF21" s="257">
        <v>44682</v>
      </c>
      <c r="AG21" s="241">
        <v>0.12244288020059485</v>
      </c>
    </row>
    <row r="22" spans="1:33" ht="1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57">
        <v>44714</v>
      </c>
      <c r="AA22" s="241">
        <v>6.9203336991928807E-2</v>
      </c>
      <c r="AC22" s="257">
        <v>44714</v>
      </c>
      <c r="AD22" s="241">
        <v>0.11882288471304064</v>
      </c>
      <c r="AF22" s="257">
        <v>44714</v>
      </c>
      <c r="AG22" s="241">
        <v>0.11829641826116016</v>
      </c>
    </row>
    <row r="23" spans="1:33" ht="1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57">
        <v>44746</v>
      </c>
      <c r="AA23" s="241">
        <v>6.5443991271084065E-2</v>
      </c>
      <c r="AC23" s="257">
        <v>44746</v>
      </c>
      <c r="AD23" s="241">
        <v>0.12359190634146017</v>
      </c>
      <c r="AF23" s="257">
        <v>44746</v>
      </c>
      <c r="AG23" s="241">
        <v>0.1027128944258493</v>
      </c>
    </row>
    <row r="24" spans="1:33" ht="1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58"/>
      <c r="AC24" s="258"/>
      <c r="AF24" s="258"/>
    </row>
    <row r="25" spans="1:33" ht="1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58"/>
      <c r="AF25" s="258"/>
    </row>
    <row r="26" spans="1:33" ht="1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</row>
    <row r="27" spans="1:33" ht="1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</row>
    <row r="28" spans="1:33" ht="1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</row>
    <row r="29" spans="1:33" ht="1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</row>
    <row r="30" spans="1:33" ht="1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</row>
    <row r="31" spans="1:33" ht="1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</row>
    <row r="32" spans="1:33" ht="1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</row>
    <row r="33" spans="1:36" ht="1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</row>
    <row r="34" spans="1:36" ht="15" customHeigh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42" t="s">
        <v>216</v>
      </c>
      <c r="AC34" s="242" t="s">
        <v>217</v>
      </c>
      <c r="AF34" s="242" t="s">
        <v>218</v>
      </c>
    </row>
    <row r="35" spans="1:36" ht="1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</row>
    <row r="36" spans="1:36" ht="15" customHeigh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57">
        <v>44317</v>
      </c>
      <c r="AA36" s="241">
        <v>3.3176820471204849E-2</v>
      </c>
      <c r="AC36" s="257">
        <v>44317</v>
      </c>
      <c r="AD36" s="241">
        <v>5.6149073775790724E-2</v>
      </c>
      <c r="AF36" s="257">
        <v>44317</v>
      </c>
      <c r="AG36" s="241">
        <v>3.0713666235557043E-2</v>
      </c>
      <c r="AI36" s="240" t="s">
        <v>226</v>
      </c>
      <c r="AJ36" s="240">
        <v>2022</v>
      </c>
    </row>
    <row r="37" spans="1:36" ht="1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57">
        <v>44348</v>
      </c>
      <c r="AA37" s="241">
        <v>5.4478845436970291E-2</v>
      </c>
      <c r="AC37" s="257">
        <v>44348</v>
      </c>
      <c r="AD37" s="241">
        <v>6.6461848107498292E-2</v>
      </c>
      <c r="AF37" s="257">
        <v>44348</v>
      </c>
      <c r="AG37" s="241">
        <v>5.3775140462097824E-2</v>
      </c>
      <c r="AI37" s="240" t="s">
        <v>236</v>
      </c>
      <c r="AJ37" s="240">
        <v>2021</v>
      </c>
    </row>
    <row r="38" spans="1:36" ht="1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57">
        <v>44378</v>
      </c>
      <c r="AA38" s="241">
        <v>6.8277349830211873E-2</v>
      </c>
      <c r="AC38" s="257">
        <v>44378</v>
      </c>
      <c r="AD38" s="241">
        <v>8.08038726901944E-2</v>
      </c>
      <c r="AF38" s="257">
        <v>44378</v>
      </c>
      <c r="AG38" s="241">
        <v>7.2996350315848127E-2</v>
      </c>
    </row>
    <row r="39" spans="1:36" ht="1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57">
        <v>44409</v>
      </c>
      <c r="AA39" s="241">
        <v>7.3581722612025266E-2</v>
      </c>
      <c r="AC39" s="257">
        <v>44409</v>
      </c>
      <c r="AD39" s="241">
        <v>7.8527995959128849E-2</v>
      </c>
      <c r="AF39" s="257">
        <v>44409</v>
      </c>
      <c r="AG39" s="241">
        <v>7.8639977385228974E-2</v>
      </c>
      <c r="AI39" s="240" t="s">
        <v>242</v>
      </c>
      <c r="AJ39" s="240">
        <v>2021</v>
      </c>
    </row>
    <row r="40" spans="1:36" ht="1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57">
        <v>44440</v>
      </c>
      <c r="AA40" s="241">
        <v>7.5245212739847314E-2</v>
      </c>
      <c r="AC40" s="257">
        <v>44440</v>
      </c>
      <c r="AD40" s="241">
        <v>7.1150979713181212E-2</v>
      </c>
      <c r="AF40" s="257">
        <v>44440</v>
      </c>
      <c r="AG40" s="241">
        <v>8.127261172729433E-2</v>
      </c>
      <c r="AI40" s="240" t="s">
        <v>243</v>
      </c>
      <c r="AJ40" s="240">
        <v>2020</v>
      </c>
    </row>
    <row r="41" spans="1:36" ht="1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57">
        <v>44470</v>
      </c>
      <c r="AA41" s="241">
        <v>7.4580264859136353E-2</v>
      </c>
      <c r="AC41" s="257">
        <v>44470</v>
      </c>
      <c r="AD41" s="241">
        <v>5.9588156124762294E-2</v>
      </c>
      <c r="AF41" s="257">
        <v>44470</v>
      </c>
      <c r="AG41" s="241">
        <v>7.6571233412972506E-2</v>
      </c>
    </row>
    <row r="42" spans="1:36" ht="1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57">
        <v>44501</v>
      </c>
      <c r="AA42" s="241">
        <v>6.537393231964686E-2</v>
      </c>
      <c r="AC42" s="257">
        <v>44501</v>
      </c>
      <c r="AD42" s="241">
        <v>4.0020850607342881E-2</v>
      </c>
      <c r="AF42" s="257">
        <v>44501</v>
      </c>
      <c r="AG42" s="241">
        <v>6.6674097100036675E-2</v>
      </c>
    </row>
    <row r="43" spans="1:36" ht="1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57">
        <v>44531</v>
      </c>
      <c r="AA43" s="241">
        <v>5.6370216489294196E-2</v>
      </c>
      <c r="AC43" s="257">
        <v>44531</v>
      </c>
      <c r="AD43" s="241">
        <v>2.2421777253976812E-2</v>
      </c>
      <c r="AF43" s="257">
        <v>44531</v>
      </c>
      <c r="AG43" s="241">
        <v>5.6038250010495713E-2</v>
      </c>
    </row>
    <row r="44" spans="1:36" ht="1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57">
        <v>44562</v>
      </c>
      <c r="AA44" s="241">
        <v>5.6541730906002952E-2</v>
      </c>
      <c r="AC44" s="257">
        <v>44562</v>
      </c>
      <c r="AD44" s="241">
        <v>1.3965485222009164E-2</v>
      </c>
      <c r="AF44" s="257">
        <v>44562</v>
      </c>
      <c r="AG44" s="241">
        <v>5.1275982464107132E-2</v>
      </c>
    </row>
    <row r="45" spans="1:36" ht="1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57">
        <v>44593</v>
      </c>
      <c r="AA45" s="241">
        <v>5.7677949004432211E-2</v>
      </c>
      <c r="AC45" s="257">
        <v>44593</v>
      </c>
      <c r="AD45" s="241">
        <v>8.7786489405812067E-3</v>
      </c>
      <c r="AF45" s="257">
        <v>44593</v>
      </c>
      <c r="AG45" s="241">
        <v>5.127725370591122E-2</v>
      </c>
    </row>
    <row r="46" spans="1:36" ht="1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57">
        <v>44621</v>
      </c>
      <c r="AA46" s="241">
        <v>4.5523648250621565E-2</v>
      </c>
      <c r="AC46" s="257">
        <v>44621</v>
      </c>
      <c r="AD46" s="241">
        <v>-3.7863608876990895E-3</v>
      </c>
      <c r="AF46" s="257">
        <v>44621</v>
      </c>
      <c r="AG46" s="241">
        <v>3.7063786393869119E-2</v>
      </c>
    </row>
    <row r="47" spans="1:36" ht="1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57">
        <v>44652</v>
      </c>
      <c r="AA47" s="241">
        <v>2.913249490708722E-2</v>
      </c>
      <c r="AC47" s="257">
        <v>44652</v>
      </c>
      <c r="AD47" s="241">
        <v>-1.6677794302476911E-2</v>
      </c>
      <c r="AF47" s="257">
        <v>44652</v>
      </c>
      <c r="AG47" s="241">
        <v>2.3455283267629311E-2</v>
      </c>
    </row>
    <row r="48" spans="1:36" ht="1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57">
        <v>44682</v>
      </c>
      <c r="AA48" s="241">
        <v>2.4188659435443471E-2</v>
      </c>
      <c r="AC48" s="257">
        <v>44682</v>
      </c>
      <c r="AD48" s="241">
        <v>-1.904209853828874E-2</v>
      </c>
      <c r="AF48" s="257">
        <v>44682</v>
      </c>
      <c r="AG48" s="241">
        <v>2.1281096259066032E-2</v>
      </c>
    </row>
    <row r="49" spans="1:33" ht="1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57">
        <v>44714</v>
      </c>
      <c r="AA49" s="241">
        <v>1.5228245141246361E-2</v>
      </c>
      <c r="AC49" s="257">
        <v>44714</v>
      </c>
      <c r="AD49" s="241">
        <v>-2.8462136215130586E-2</v>
      </c>
      <c r="AF49" s="257">
        <v>44714</v>
      </c>
      <c r="AG49" s="241">
        <v>9.0246756242657964E-3</v>
      </c>
    </row>
    <row r="50" spans="1:33" ht="1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57">
        <v>44746</v>
      </c>
      <c r="AA50" s="241">
        <v>9.7482854527903839E-3</v>
      </c>
      <c r="AC50" s="257">
        <v>44746</v>
      </c>
      <c r="AD50" s="241">
        <v>-3.4877221187902305E-2</v>
      </c>
      <c r="AF50" s="257">
        <v>44746</v>
      </c>
      <c r="AG50" s="241">
        <v>-1.4106472028349514E-3</v>
      </c>
    </row>
    <row r="51" spans="1:33" ht="1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58"/>
      <c r="AC51" s="258"/>
      <c r="AF51" s="258"/>
    </row>
    <row r="52" spans="1:33" ht="1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58"/>
      <c r="AF52" s="258"/>
    </row>
    <row r="53" spans="1:33" ht="1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58"/>
      <c r="AF53" s="258"/>
    </row>
    <row r="54" spans="1:33" ht="1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AF54" s="258"/>
    </row>
    <row r="55" spans="1:33" ht="1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33" ht="1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33" ht="1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33" ht="1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89C0B-C023-47AC-8A18-684BE212E009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 ht="19.5" customHeight="1">
      <c r="A6" s="278" t="s">
        <v>88</v>
      </c>
      <c r="B6" s="278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 ht="19.5" customHeight="1">
      <c r="A7" s="278"/>
      <c r="B7" s="278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5866622</v>
      </c>
      <c r="D8" s="184">
        <v>4791087</v>
      </c>
      <c r="E8" s="185">
        <v>-1075535</v>
      </c>
      <c r="F8" s="186">
        <v>-18.333122536273859</v>
      </c>
      <c r="G8" s="187">
        <v>0</v>
      </c>
      <c r="H8" s="184">
        <v>0</v>
      </c>
      <c r="I8" s="185">
        <v>0</v>
      </c>
      <c r="J8" s="186" t="s">
        <v>151</v>
      </c>
      <c r="K8" s="187">
        <v>211</v>
      </c>
      <c r="L8" s="184">
        <v>449</v>
      </c>
      <c r="M8" s="185">
        <v>238</v>
      </c>
      <c r="N8" s="186">
        <v>112.7962085308057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1908123</v>
      </c>
      <c r="D9" s="184">
        <v>822017</v>
      </c>
      <c r="E9" s="185">
        <v>-1086106</v>
      </c>
      <c r="F9" s="186">
        <v>-56.920125170127918</v>
      </c>
      <c r="G9" s="187">
        <v>0</v>
      </c>
      <c r="H9" s="184">
        <v>0</v>
      </c>
      <c r="I9" s="185">
        <v>0</v>
      </c>
      <c r="J9" s="186" t="s">
        <v>151</v>
      </c>
      <c r="K9" s="187">
        <v>33404</v>
      </c>
      <c r="L9" s="184">
        <v>32749</v>
      </c>
      <c r="M9" s="185">
        <v>-655</v>
      </c>
      <c r="N9" s="186">
        <v>-1.96084301281283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1854352</v>
      </c>
      <c r="D10" s="184">
        <v>2011597</v>
      </c>
      <c r="E10" s="185">
        <v>157245</v>
      </c>
      <c r="F10" s="186">
        <v>8.4797816164352895</v>
      </c>
      <c r="G10" s="187">
        <v>0</v>
      </c>
      <c r="H10" s="184">
        <v>0</v>
      </c>
      <c r="I10" s="185">
        <v>0</v>
      </c>
      <c r="J10" s="186" t="s">
        <v>151</v>
      </c>
      <c r="K10" s="187">
        <v>2009</v>
      </c>
      <c r="L10" s="184">
        <v>3779</v>
      </c>
      <c r="M10" s="185">
        <v>1770</v>
      </c>
      <c r="N10" s="186">
        <v>88.103534096565454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1242687</v>
      </c>
      <c r="D11" s="184">
        <v>1533259</v>
      </c>
      <c r="E11" s="185">
        <v>290572</v>
      </c>
      <c r="F11" s="186">
        <v>23.382557313305771</v>
      </c>
      <c r="G11" s="187">
        <v>0</v>
      </c>
      <c r="H11" s="184">
        <v>0</v>
      </c>
      <c r="I11" s="185">
        <v>0</v>
      </c>
      <c r="J11" s="186" t="s">
        <v>151</v>
      </c>
      <c r="K11" s="187">
        <v>848</v>
      </c>
      <c r="L11" s="184">
        <v>791</v>
      </c>
      <c r="M11" s="185">
        <v>-57</v>
      </c>
      <c r="N11" s="186">
        <v>-6.7216981132075517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696118</v>
      </c>
      <c r="D12" s="184">
        <v>545307</v>
      </c>
      <c r="E12" s="185">
        <v>-150811</v>
      </c>
      <c r="F12" s="186">
        <v>-21.66457410956188</v>
      </c>
      <c r="G12" s="187">
        <v>0</v>
      </c>
      <c r="H12" s="184">
        <v>0</v>
      </c>
      <c r="I12" s="185">
        <v>0</v>
      </c>
      <c r="J12" s="186" t="s">
        <v>151</v>
      </c>
      <c r="K12" s="187">
        <v>26417</v>
      </c>
      <c r="L12" s="184">
        <v>27588</v>
      </c>
      <c r="M12" s="185">
        <v>1171</v>
      </c>
      <c r="N12" s="186">
        <v>4.4327516372033102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217394</v>
      </c>
      <c r="D13" s="184">
        <v>190424</v>
      </c>
      <c r="E13" s="185">
        <v>-26970</v>
      </c>
      <c r="F13" s="186">
        <v>-12.406046165027551</v>
      </c>
      <c r="G13" s="187">
        <v>0</v>
      </c>
      <c r="H13" s="184">
        <v>0</v>
      </c>
      <c r="I13" s="185">
        <v>0</v>
      </c>
      <c r="J13" s="186" t="s">
        <v>151</v>
      </c>
      <c r="K13" s="187">
        <v>11281</v>
      </c>
      <c r="L13" s="184">
        <v>12067</v>
      </c>
      <c r="M13" s="185">
        <v>786</v>
      </c>
      <c r="N13" s="186">
        <v>6.9674674231007856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1011721</v>
      </c>
      <c r="H14" s="184">
        <v>711807</v>
      </c>
      <c r="I14" s="185">
        <v>-299914</v>
      </c>
      <c r="J14" s="186">
        <v>-29.643943340110571</v>
      </c>
      <c r="K14" s="187">
        <v>29146</v>
      </c>
      <c r="L14" s="184">
        <v>26374</v>
      </c>
      <c r="M14" s="185">
        <v>-2772</v>
      </c>
      <c r="N14" s="186">
        <v>-9.510739037946891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1435734</v>
      </c>
      <c r="D15" s="184">
        <v>1520110</v>
      </c>
      <c r="E15" s="185">
        <v>84376</v>
      </c>
      <c r="F15" s="186">
        <v>5.8768546262747776</v>
      </c>
      <c r="G15" s="187">
        <v>0</v>
      </c>
      <c r="H15" s="184">
        <v>0</v>
      </c>
      <c r="I15" s="185">
        <v>0</v>
      </c>
      <c r="J15" s="186" t="s">
        <v>151</v>
      </c>
      <c r="K15" s="187">
        <v>110</v>
      </c>
      <c r="L15" s="184">
        <v>458</v>
      </c>
      <c r="M15" s="185">
        <v>348</v>
      </c>
      <c r="N15" s="186">
        <v>316.36363636363637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396535</v>
      </c>
      <c r="D16" s="184">
        <v>290108</v>
      </c>
      <c r="E16" s="185">
        <v>-106427</v>
      </c>
      <c r="F16" s="186">
        <v>-26.83924495946134</v>
      </c>
      <c r="G16" s="187">
        <v>0</v>
      </c>
      <c r="H16" s="184">
        <v>0</v>
      </c>
      <c r="I16" s="185">
        <v>0</v>
      </c>
      <c r="J16" s="186" t="s">
        <v>151</v>
      </c>
      <c r="K16" s="187">
        <v>62428</v>
      </c>
      <c r="L16" s="184">
        <v>72785</v>
      </c>
      <c r="M16" s="185">
        <v>10357</v>
      </c>
      <c r="N16" s="186">
        <v>16.59031203946947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369046</v>
      </c>
      <c r="H17" s="184">
        <v>591618</v>
      </c>
      <c r="I17" s="185">
        <v>222572</v>
      </c>
      <c r="J17" s="186">
        <v>60.310096844295828</v>
      </c>
      <c r="K17" s="187">
        <v>2697</v>
      </c>
      <c r="L17" s="184">
        <v>20295</v>
      </c>
      <c r="M17" s="185">
        <v>17598</v>
      </c>
      <c r="N17" s="186">
        <v>652.50278086763069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529090</v>
      </c>
      <c r="H18" s="184">
        <v>527981</v>
      </c>
      <c r="I18" s="185">
        <v>-1109</v>
      </c>
      <c r="J18" s="186">
        <v>-0.20960517114291119</v>
      </c>
      <c r="K18" s="187">
        <v>165855</v>
      </c>
      <c r="L18" s="184">
        <v>184753</v>
      </c>
      <c r="M18" s="185">
        <v>18898</v>
      </c>
      <c r="N18" s="186">
        <v>11.39429019324109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135812</v>
      </c>
      <c r="H19" s="184">
        <v>91156</v>
      </c>
      <c r="I19" s="185">
        <v>-44656</v>
      </c>
      <c r="J19" s="186">
        <v>-32.880746914852878</v>
      </c>
      <c r="K19" s="187">
        <v>169397</v>
      </c>
      <c r="L19" s="184">
        <v>113646</v>
      </c>
      <c r="M19" s="185">
        <v>-55751</v>
      </c>
      <c r="N19" s="186">
        <v>-32.911444712716268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29362</v>
      </c>
      <c r="H20" s="184">
        <v>31379</v>
      </c>
      <c r="I20" s="185">
        <v>2017</v>
      </c>
      <c r="J20" s="186">
        <v>6.8694230638239873</v>
      </c>
      <c r="K20" s="187">
        <v>1228096</v>
      </c>
      <c r="L20" s="184">
        <v>1027794</v>
      </c>
      <c r="M20" s="185">
        <v>-200302</v>
      </c>
      <c r="N20" s="186">
        <v>-16.30996273906926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295947</v>
      </c>
      <c r="L21" s="184">
        <v>315750</v>
      </c>
      <c r="M21" s="185">
        <v>19803</v>
      </c>
      <c r="N21" s="186">
        <v>6.6914008251477526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26292</v>
      </c>
      <c r="H22" s="184">
        <v>42333</v>
      </c>
      <c r="I22" s="185">
        <v>16041</v>
      </c>
      <c r="J22" s="186">
        <v>61.010953902327721</v>
      </c>
      <c r="K22" s="187">
        <v>30796</v>
      </c>
      <c r="L22" s="184">
        <v>24416</v>
      </c>
      <c r="M22" s="185">
        <v>-6380</v>
      </c>
      <c r="N22" s="186">
        <v>-20.716976230679311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3871</v>
      </c>
      <c r="D23" s="184">
        <v>7651</v>
      </c>
      <c r="E23" s="185">
        <v>3780</v>
      </c>
      <c r="F23" s="186">
        <v>97.649186256781206</v>
      </c>
      <c r="G23" s="187">
        <v>860921</v>
      </c>
      <c r="H23" s="184">
        <v>1062654</v>
      </c>
      <c r="I23" s="185">
        <v>201733</v>
      </c>
      <c r="J23" s="186">
        <v>23.43223129648365</v>
      </c>
      <c r="K23" s="187">
        <v>290137</v>
      </c>
      <c r="L23" s="184">
        <v>229467</v>
      </c>
      <c r="M23" s="185">
        <v>-60670</v>
      </c>
      <c r="N23" s="186">
        <v>-20.910811099583999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80147</v>
      </c>
      <c r="H24" s="184">
        <v>23059</v>
      </c>
      <c r="I24" s="185">
        <v>-57088</v>
      </c>
      <c r="J24" s="186">
        <v>-71.229116498434124</v>
      </c>
      <c r="K24" s="187">
        <v>103</v>
      </c>
      <c r="L24" s="184">
        <v>3473</v>
      </c>
      <c r="M24" s="185">
        <v>3370</v>
      </c>
      <c r="N24" s="186">
        <v>3271.844660194175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43788</v>
      </c>
      <c r="H25" s="184">
        <v>19486</v>
      </c>
      <c r="I25" s="185">
        <v>-24302</v>
      </c>
      <c r="J25" s="186">
        <v>-55.499223531561157</v>
      </c>
      <c r="K25" s="187">
        <v>10454</v>
      </c>
      <c r="L25" s="184">
        <v>16252</v>
      </c>
      <c r="M25" s="185">
        <v>5798</v>
      </c>
      <c r="N25" s="186">
        <v>55.462024105605508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8249</v>
      </c>
      <c r="D26" s="184">
        <v>36663</v>
      </c>
      <c r="E26" s="185">
        <v>28414</v>
      </c>
      <c r="F26" s="186">
        <v>344.45387319675109</v>
      </c>
      <c r="G26" s="187">
        <v>330481</v>
      </c>
      <c r="H26" s="184">
        <v>286781</v>
      </c>
      <c r="I26" s="185">
        <v>-43700</v>
      </c>
      <c r="J26" s="186">
        <v>-13.223150498818381</v>
      </c>
      <c r="K26" s="187">
        <v>162600</v>
      </c>
      <c r="L26" s="184">
        <v>169731</v>
      </c>
      <c r="M26" s="185">
        <v>7131</v>
      </c>
      <c r="N26" s="186">
        <v>4.3856088560885667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1512086</v>
      </c>
      <c r="D27" s="184">
        <v>1749504</v>
      </c>
      <c r="E27" s="185">
        <v>237418</v>
      </c>
      <c r="F27" s="186">
        <v>15.701355610725839</v>
      </c>
      <c r="G27" s="187">
        <v>187744</v>
      </c>
      <c r="H27" s="184">
        <v>199773</v>
      </c>
      <c r="I27" s="185">
        <v>12029</v>
      </c>
      <c r="J27" s="186">
        <v>6.4071288563149844</v>
      </c>
      <c r="K27" s="187">
        <v>1724491</v>
      </c>
      <c r="L27" s="184">
        <v>2098256</v>
      </c>
      <c r="M27" s="185">
        <v>373765</v>
      </c>
      <c r="N27" s="186">
        <v>21.673931612284431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131236</v>
      </c>
      <c r="D28" s="184">
        <v>134535</v>
      </c>
      <c r="E28" s="185">
        <v>3299</v>
      </c>
      <c r="F28" s="186">
        <v>2.513791947331526</v>
      </c>
      <c r="G28" s="187">
        <v>12352</v>
      </c>
      <c r="H28" s="184">
        <v>14380</v>
      </c>
      <c r="I28" s="185">
        <v>2028</v>
      </c>
      <c r="J28" s="186">
        <v>16.418393782383419</v>
      </c>
      <c r="K28" s="187">
        <v>14235</v>
      </c>
      <c r="L28" s="184">
        <v>7318</v>
      </c>
      <c r="M28" s="185">
        <v>-6917</v>
      </c>
      <c r="N28" s="186">
        <v>-48.591499824376527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411504</v>
      </c>
      <c r="H29" s="184">
        <v>508166</v>
      </c>
      <c r="I29" s="185">
        <v>96662</v>
      </c>
      <c r="J29" s="186">
        <v>23.489929624013371</v>
      </c>
      <c r="K29" s="187">
        <v>88592</v>
      </c>
      <c r="L29" s="184">
        <v>108012</v>
      </c>
      <c r="M29" s="185">
        <v>19420</v>
      </c>
      <c r="N29" s="186">
        <v>21.920715188730359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163453</v>
      </c>
      <c r="H30" s="184">
        <v>36213</v>
      </c>
      <c r="I30" s="185">
        <v>-127240</v>
      </c>
      <c r="J30" s="186">
        <v>-77.845007433329457</v>
      </c>
      <c r="K30" s="187">
        <v>1331465</v>
      </c>
      <c r="L30" s="184">
        <v>1452670</v>
      </c>
      <c r="M30" s="185">
        <v>121205</v>
      </c>
      <c r="N30" s="186">
        <v>9.1031307619802249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2369173</v>
      </c>
      <c r="H31" s="184">
        <v>1408551</v>
      </c>
      <c r="I31" s="185">
        <v>-960622</v>
      </c>
      <c r="J31" s="186">
        <v>-40.546722421705802</v>
      </c>
      <c r="K31" s="187">
        <v>238788</v>
      </c>
      <c r="L31" s="184">
        <v>164111</v>
      </c>
      <c r="M31" s="185">
        <v>-74677</v>
      </c>
      <c r="N31" s="186">
        <v>-31.27334706936696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337766</v>
      </c>
      <c r="H32" s="184">
        <v>216635</v>
      </c>
      <c r="I32" s="185">
        <v>-121131</v>
      </c>
      <c r="J32" s="186">
        <v>-35.862401781114741</v>
      </c>
      <c r="K32" s="187">
        <v>77494</v>
      </c>
      <c r="L32" s="184">
        <v>17328</v>
      </c>
      <c r="M32" s="185">
        <v>-60166</v>
      </c>
      <c r="N32" s="186">
        <v>-77.639559191679353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54581</v>
      </c>
      <c r="H33" s="184">
        <v>4400</v>
      </c>
      <c r="I33" s="185">
        <v>-50181</v>
      </c>
      <c r="J33" s="186">
        <v>-91.938586687675198</v>
      </c>
      <c r="K33" s="187">
        <v>1062264</v>
      </c>
      <c r="L33" s="184">
        <v>897601</v>
      </c>
      <c r="M33" s="185">
        <v>-164663</v>
      </c>
      <c r="N33" s="186">
        <v>-15.501137193767279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22806</v>
      </c>
      <c r="D34" s="184">
        <v>12199</v>
      </c>
      <c r="E34" s="185">
        <v>-10607</v>
      </c>
      <c r="F34" s="186">
        <v>-46.509690432342367</v>
      </c>
      <c r="G34" s="187">
        <v>0</v>
      </c>
      <c r="H34" s="184">
        <v>0</v>
      </c>
      <c r="I34" s="185">
        <v>0</v>
      </c>
      <c r="J34" s="186" t="s">
        <v>151</v>
      </c>
      <c r="K34" s="187">
        <v>666933</v>
      </c>
      <c r="L34" s="184">
        <v>676962</v>
      </c>
      <c r="M34" s="185">
        <v>10029</v>
      </c>
      <c r="N34" s="186">
        <v>1.5037492521737621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252087</v>
      </c>
      <c r="L35" s="184">
        <v>300941</v>
      </c>
      <c r="M35" s="185">
        <v>48854</v>
      </c>
      <c r="N35" s="186">
        <v>19.379817285302291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380311</v>
      </c>
      <c r="L36" s="184">
        <v>417147</v>
      </c>
      <c r="M36" s="185">
        <v>36836</v>
      </c>
      <c r="N36" s="186">
        <v>9.6857571829371238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395037</v>
      </c>
      <c r="D37" s="184">
        <v>398493</v>
      </c>
      <c r="E37" s="185">
        <v>3456</v>
      </c>
      <c r="F37" s="186">
        <v>0.87485476044015797</v>
      </c>
      <c r="G37" s="187">
        <v>0</v>
      </c>
      <c r="H37" s="184">
        <v>0</v>
      </c>
      <c r="I37" s="185">
        <v>0</v>
      </c>
      <c r="J37" s="186" t="s">
        <v>151</v>
      </c>
      <c r="K37" s="187">
        <v>186653</v>
      </c>
      <c r="L37" s="184">
        <v>211738</v>
      </c>
      <c r="M37" s="185">
        <v>25085</v>
      </c>
      <c r="N37" s="186">
        <v>13.439376811516549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41260</v>
      </c>
      <c r="D38" s="184">
        <v>10027</v>
      </c>
      <c r="E38" s="185">
        <v>-31233</v>
      </c>
      <c r="F38" s="186">
        <v>-75.698012603005338</v>
      </c>
      <c r="G38" s="187">
        <v>74706</v>
      </c>
      <c r="H38" s="184">
        <v>35469</v>
      </c>
      <c r="I38" s="185">
        <v>-39237</v>
      </c>
      <c r="J38" s="186">
        <v>-52.521885792305838</v>
      </c>
      <c r="K38" s="187">
        <v>1873320</v>
      </c>
      <c r="L38" s="184">
        <v>1656780</v>
      </c>
      <c r="M38" s="185">
        <v>-216540</v>
      </c>
      <c r="N38" s="186">
        <v>-11.559157004676189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255630</v>
      </c>
      <c r="L39" s="184">
        <v>262888</v>
      </c>
      <c r="M39" s="185">
        <v>7258</v>
      </c>
      <c r="N39" s="186">
        <v>2.8392598677776419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425740</v>
      </c>
      <c r="H40" s="184">
        <v>347997</v>
      </c>
      <c r="I40" s="185">
        <v>-77743</v>
      </c>
      <c r="J40" s="186">
        <v>-18.260675529665988</v>
      </c>
      <c r="K40" s="187">
        <v>256811</v>
      </c>
      <c r="L40" s="184">
        <v>410072</v>
      </c>
      <c r="M40" s="185">
        <v>153261</v>
      </c>
      <c r="N40" s="186">
        <v>59.678518443524609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57751</v>
      </c>
      <c r="H41" s="184">
        <v>13700</v>
      </c>
      <c r="I41" s="185">
        <v>-44051</v>
      </c>
      <c r="J41" s="186">
        <v>-76.277467056847499</v>
      </c>
      <c r="K41" s="187">
        <v>385540</v>
      </c>
      <c r="L41" s="184">
        <v>392724</v>
      </c>
      <c r="M41" s="185">
        <v>7184</v>
      </c>
      <c r="N41" s="186">
        <v>1.863360481402708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974963</v>
      </c>
      <c r="L42" s="184">
        <v>865968</v>
      </c>
      <c r="M42" s="185">
        <v>-108995</v>
      </c>
      <c r="N42" s="186">
        <v>-11.179398602818781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982332</v>
      </c>
      <c r="L43" s="184">
        <v>1067898</v>
      </c>
      <c r="M43" s="185">
        <v>85566</v>
      </c>
      <c r="N43" s="186">
        <v>8.7104970620930544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0</v>
      </c>
      <c r="D44" s="184">
        <v>30</v>
      </c>
      <c r="E44" s="185">
        <v>30</v>
      </c>
      <c r="F44" s="186" t="s">
        <v>151</v>
      </c>
      <c r="G44" s="187">
        <v>13576</v>
      </c>
      <c r="H44" s="184">
        <v>0</v>
      </c>
      <c r="I44" s="185">
        <v>-13576</v>
      </c>
      <c r="J44" s="186">
        <v>-100</v>
      </c>
      <c r="K44" s="187">
        <v>2083144</v>
      </c>
      <c r="L44" s="184">
        <v>2359862</v>
      </c>
      <c r="M44" s="185">
        <v>276718</v>
      </c>
      <c r="N44" s="186">
        <v>13.283671220040469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802080</v>
      </c>
      <c r="L45" s="184">
        <v>671435</v>
      </c>
      <c r="M45" s="185">
        <v>-130645</v>
      </c>
      <c r="N45" s="186">
        <v>-16.288275483742272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2254464</v>
      </c>
      <c r="L46" s="184">
        <v>2351683</v>
      </c>
      <c r="M46" s="185">
        <v>97219</v>
      </c>
      <c r="N46" s="186">
        <v>4.3122888633395746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2792031</v>
      </c>
      <c r="L47" s="184">
        <v>2918397</v>
      </c>
      <c r="M47" s="185">
        <v>126366</v>
      </c>
      <c r="N47" s="186">
        <v>4.5259526129903236</v>
      </c>
      <c r="O47" s="152"/>
    </row>
    <row r="48" spans="1:15" ht="19.5" customHeight="1">
      <c r="A48" s="272" t="s">
        <v>162</v>
      </c>
      <c r="B48" s="272"/>
      <c r="C48" s="175">
        <f>SUM(C8:C47)</f>
        <v>15732110</v>
      </c>
      <c r="D48" s="175">
        <f>SUM(D8:D47)</f>
        <v>14053011</v>
      </c>
      <c r="E48" s="175">
        <f>D48-C48</f>
        <v>-1679099</v>
      </c>
      <c r="F48" s="176">
        <f t="shared" ref="F48" si="0">((D48*100/C48)-100)</f>
        <v>-10.673069283141288</v>
      </c>
      <c r="G48" s="175">
        <f>SUM(G8:G47)</f>
        <v>7525006</v>
      </c>
      <c r="H48" s="175">
        <f>SUM(H8:H47)</f>
        <v>6173538</v>
      </c>
      <c r="I48" s="175">
        <f>H48-G48</f>
        <v>-1351468</v>
      </c>
      <c r="J48" s="176">
        <f t="shared" ref="J48" si="1">((H48*100/G48)-100)</f>
        <v>-17.959693321174754</v>
      </c>
      <c r="K48" s="175">
        <f>SUM(K8:K47)</f>
        <v>21205564</v>
      </c>
      <c r="L48" s="175">
        <f>SUM(L8:L47)</f>
        <v>21592408</v>
      </c>
      <c r="M48" s="175">
        <f>L48-K48</f>
        <v>386844</v>
      </c>
      <c r="N48" s="176">
        <f t="shared" ref="N48" si="2">((L48*100/K48)-100)</f>
        <v>1.8242570676262204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CF43B-1358-4086-BF14-E96DAB3A1C21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79" t="s">
        <v>1</v>
      </c>
      <c r="B5" s="266" t="s">
        <v>155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27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1159413.912</v>
      </c>
      <c r="C7" s="189">
        <v>780340.89399999997</v>
      </c>
      <c r="D7" s="189">
        <v>1159413.912</v>
      </c>
      <c r="E7" s="189">
        <v>780340.89399999997</v>
      </c>
      <c r="F7" s="190">
        <v>-32.695227655677833</v>
      </c>
      <c r="G7" s="37"/>
    </row>
    <row r="8" spans="1:27" ht="15.6" customHeight="1">
      <c r="A8" s="188" t="s">
        <v>11</v>
      </c>
      <c r="B8" s="189">
        <v>205184.489</v>
      </c>
      <c r="C8" s="189">
        <v>210344</v>
      </c>
      <c r="D8" s="189">
        <v>205184.489</v>
      </c>
      <c r="E8" s="189">
        <v>210344</v>
      </c>
      <c r="F8" s="190">
        <v>2.5145716545854531</v>
      </c>
      <c r="G8" s="6"/>
    </row>
    <row r="9" spans="1:27" ht="15.6" customHeight="1">
      <c r="A9" s="188" t="s">
        <v>8</v>
      </c>
      <c r="B9" s="189">
        <v>390300.505</v>
      </c>
      <c r="C9" s="189">
        <v>356628.13699999999</v>
      </c>
      <c r="D9" s="189">
        <v>390300.505</v>
      </c>
      <c r="E9" s="189">
        <v>356628.13699999999</v>
      </c>
      <c r="F9" s="190">
        <v>-8.6272929623803662</v>
      </c>
      <c r="G9" s="6"/>
    </row>
    <row r="10" spans="1:27" ht="15.6" customHeight="1">
      <c r="A10" s="188" t="s">
        <v>10</v>
      </c>
      <c r="B10" s="189">
        <v>383150.14600000001</v>
      </c>
      <c r="C10" s="189">
        <v>370650.87800000003</v>
      </c>
      <c r="D10" s="189">
        <v>383150.14600000001</v>
      </c>
      <c r="E10" s="189">
        <v>370650.87800000003</v>
      </c>
      <c r="F10" s="190">
        <v>-3.262237566784052</v>
      </c>
    </row>
    <row r="11" spans="1:27" ht="15.6" customHeight="1">
      <c r="A11" s="188" t="s">
        <v>9</v>
      </c>
      <c r="B11" s="189">
        <v>9054063.5370000005</v>
      </c>
      <c r="C11" s="189">
        <v>8171990.0489999996</v>
      </c>
      <c r="D11" s="189">
        <v>9054063.5370000005</v>
      </c>
      <c r="E11" s="189">
        <v>8171990.0489999996</v>
      </c>
      <c r="F11" s="190">
        <v>-9.7422939920329839</v>
      </c>
    </row>
    <row r="12" spans="1:27" ht="15.6" customHeight="1">
      <c r="A12" s="188" t="s">
        <v>6</v>
      </c>
      <c r="B12" s="189">
        <v>406987.62900000002</v>
      </c>
      <c r="C12" s="189">
        <v>479173.41600000003</v>
      </c>
      <c r="D12" s="189">
        <v>406987.62900000002</v>
      </c>
      <c r="E12" s="189">
        <v>479173.41600000003</v>
      </c>
      <c r="F12" s="190">
        <v>17.736604716306971</v>
      </c>
    </row>
    <row r="13" spans="1:27" ht="15.6" customHeight="1">
      <c r="A13" s="188" t="s">
        <v>175</v>
      </c>
      <c r="B13" s="189">
        <v>1113748.737</v>
      </c>
      <c r="C13" s="189">
        <v>1242594.0330000001</v>
      </c>
      <c r="D13" s="189">
        <v>1113748.737</v>
      </c>
      <c r="E13" s="189">
        <v>1242594.0330000001</v>
      </c>
      <c r="F13" s="190">
        <v>11.56861433100778</v>
      </c>
    </row>
    <row r="14" spans="1:27" ht="15.6" customHeight="1">
      <c r="A14" s="188" t="s">
        <v>148</v>
      </c>
      <c r="B14" s="189">
        <v>5048759.2080000006</v>
      </c>
      <c r="C14" s="189">
        <v>4799648.4479999999</v>
      </c>
      <c r="D14" s="189">
        <v>5048759.2080000006</v>
      </c>
      <c r="E14" s="189">
        <v>4799648.4479999999</v>
      </c>
      <c r="F14" s="190">
        <v>-4.9340986515116896</v>
      </c>
    </row>
    <row r="15" spans="1:27" ht="15.6" customHeight="1">
      <c r="A15" s="188" t="s">
        <v>145</v>
      </c>
      <c r="B15" s="189">
        <v>2993746</v>
      </c>
      <c r="C15" s="189">
        <v>2388449</v>
      </c>
      <c r="D15" s="189">
        <v>2993746</v>
      </c>
      <c r="E15" s="189">
        <v>2388449</v>
      </c>
      <c r="F15" s="190">
        <v>-20.218715949850122</v>
      </c>
    </row>
    <row r="16" spans="1:27" ht="15.6" customHeight="1">
      <c r="A16" s="188" t="s">
        <v>144</v>
      </c>
      <c r="B16" s="189">
        <v>3086965.3640000001</v>
      </c>
      <c r="C16" s="189">
        <v>3156461.6510000001</v>
      </c>
      <c r="D16" s="189">
        <v>3086965.3640000001</v>
      </c>
      <c r="E16" s="189">
        <v>3156461.6510000001</v>
      </c>
      <c r="F16" s="190">
        <v>2.2512817218638621</v>
      </c>
      <c r="G16" s="1"/>
    </row>
    <row r="17" spans="1:7" ht="15.6" customHeight="1">
      <c r="A17" s="188" t="s">
        <v>150</v>
      </c>
      <c r="B17" s="189">
        <v>1052164.338</v>
      </c>
      <c r="C17" s="189">
        <v>1473236.83</v>
      </c>
      <c r="D17" s="189">
        <v>1052164.338</v>
      </c>
      <c r="E17" s="189">
        <v>1473236.83</v>
      </c>
      <c r="F17" s="190">
        <v>40.019650618494921</v>
      </c>
      <c r="G17" s="2"/>
    </row>
    <row r="18" spans="1:7" ht="15.6" customHeight="1">
      <c r="A18" s="188" t="s">
        <v>147</v>
      </c>
      <c r="B18" s="189">
        <v>177268</v>
      </c>
      <c r="C18" s="189">
        <v>148028</v>
      </c>
      <c r="D18" s="189">
        <v>177268</v>
      </c>
      <c r="E18" s="189">
        <v>148028</v>
      </c>
      <c r="F18" s="190">
        <v>-16.49479883566126</v>
      </c>
    </row>
    <row r="19" spans="1:7" ht="15.6" customHeight="1">
      <c r="A19" s="188" t="s">
        <v>143</v>
      </c>
      <c r="B19" s="189">
        <v>619447.84</v>
      </c>
      <c r="C19" s="189">
        <v>407584.25099999999</v>
      </c>
      <c r="D19" s="189">
        <v>619447.84</v>
      </c>
      <c r="E19" s="189">
        <v>407584.25099999999</v>
      </c>
      <c r="F19" s="190">
        <v>-34.20200625770201</v>
      </c>
    </row>
    <row r="20" spans="1:7" ht="15.6" customHeight="1">
      <c r="A20" s="188" t="s">
        <v>142</v>
      </c>
      <c r="B20" s="189">
        <v>1333997.575</v>
      </c>
      <c r="C20" s="189">
        <v>1342947.683</v>
      </c>
      <c r="D20" s="189">
        <v>1333997.575</v>
      </c>
      <c r="E20" s="189">
        <v>1342947.683</v>
      </c>
      <c r="F20" s="190">
        <v>0.67092385831359991</v>
      </c>
    </row>
    <row r="21" spans="1:7" ht="15.6" customHeight="1">
      <c r="A21" s="188" t="s">
        <v>149</v>
      </c>
      <c r="B21" s="189">
        <v>3012889.281</v>
      </c>
      <c r="C21" s="189">
        <v>2574636.878</v>
      </c>
      <c r="D21" s="189">
        <v>3012889.281</v>
      </c>
      <c r="E21" s="189">
        <v>2574636.878</v>
      </c>
      <c r="F21" s="190">
        <v>-14.54591795867589</v>
      </c>
    </row>
    <row r="22" spans="1:7" ht="15.6" customHeight="1">
      <c r="A22" s="188" t="s">
        <v>146</v>
      </c>
      <c r="B22" s="189">
        <v>2672260.8590000002</v>
      </c>
      <c r="C22" s="189">
        <v>3128000.59</v>
      </c>
      <c r="D22" s="189">
        <v>2672260.8590000002</v>
      </c>
      <c r="E22" s="189">
        <v>3128000.59</v>
      </c>
      <c r="F22" s="190">
        <v>17.05446268335287</v>
      </c>
    </row>
    <row r="23" spans="1:7" ht="15.6" customHeight="1">
      <c r="A23" s="188" t="s">
        <v>165</v>
      </c>
      <c r="B23" s="189">
        <v>305480.46299999999</v>
      </c>
      <c r="C23" s="189">
        <v>402004.58899999998</v>
      </c>
      <c r="D23" s="189">
        <v>305480.46299999999</v>
      </c>
      <c r="E23" s="189">
        <v>402004.58899999998</v>
      </c>
      <c r="F23" s="190">
        <v>31.597479279714229</v>
      </c>
    </row>
    <row r="24" spans="1:7" ht="15.6" customHeight="1">
      <c r="A24" s="188" t="s">
        <v>141</v>
      </c>
      <c r="B24" s="189">
        <v>302794.46299999999</v>
      </c>
      <c r="C24" s="189">
        <v>182895.15400000001</v>
      </c>
      <c r="D24" s="189">
        <v>302794.46299999999</v>
      </c>
      <c r="E24" s="189">
        <v>182895.15400000001</v>
      </c>
      <c r="F24" s="190">
        <v>-39.597589669266839</v>
      </c>
    </row>
    <row r="25" spans="1:7" ht="15.6" customHeight="1">
      <c r="A25" s="188" t="s">
        <v>140</v>
      </c>
      <c r="B25" s="189">
        <v>42357</v>
      </c>
      <c r="C25" s="189">
        <v>44279</v>
      </c>
      <c r="D25" s="189">
        <v>42357</v>
      </c>
      <c r="E25" s="189">
        <v>44279</v>
      </c>
      <c r="F25" s="190">
        <v>4.537620700238449</v>
      </c>
    </row>
    <row r="26" spans="1:7" ht="15.6" customHeight="1">
      <c r="A26" s="188" t="s">
        <v>152</v>
      </c>
      <c r="B26" s="189">
        <v>262891.63199999998</v>
      </c>
      <c r="C26" s="189">
        <v>209594.375</v>
      </c>
      <c r="D26" s="189">
        <v>262891.63199999998</v>
      </c>
      <c r="E26" s="189">
        <v>209594.375</v>
      </c>
      <c r="F26" s="190">
        <v>-20.27347032483711</v>
      </c>
    </row>
    <row r="27" spans="1:7" ht="15.6" customHeight="1">
      <c r="A27" s="188" t="s">
        <v>173</v>
      </c>
      <c r="B27" s="189">
        <v>253860.25</v>
      </c>
      <c r="C27" s="189">
        <v>210552.973</v>
      </c>
      <c r="D27" s="189">
        <v>253860.25</v>
      </c>
      <c r="E27" s="189">
        <v>210552.973</v>
      </c>
      <c r="F27" s="190">
        <v>-17.05949513561103</v>
      </c>
    </row>
    <row r="28" spans="1:7" ht="15.6" customHeight="1">
      <c r="A28" s="188" t="s">
        <v>177</v>
      </c>
      <c r="B28" s="189">
        <v>1166776.3200000001</v>
      </c>
      <c r="C28" s="189">
        <v>1278734.5630000001</v>
      </c>
      <c r="D28" s="189">
        <v>1166776.3200000001</v>
      </c>
      <c r="E28" s="189">
        <v>1278734.5630000001</v>
      </c>
      <c r="F28" s="190">
        <v>9.5955189594523205</v>
      </c>
    </row>
    <row r="29" spans="1:7" ht="15.6" customHeight="1">
      <c r="A29" s="188" t="s">
        <v>178</v>
      </c>
      <c r="B29" s="189">
        <v>689918.74699999997</v>
      </c>
      <c r="C29" s="189">
        <v>416840.43599999999</v>
      </c>
      <c r="D29" s="189">
        <v>689918.74699999997</v>
      </c>
      <c r="E29" s="189">
        <v>416840.43599999999</v>
      </c>
      <c r="F29" s="190">
        <v>-39.581227816672147</v>
      </c>
    </row>
    <row r="30" spans="1:7" ht="15.6" customHeight="1">
      <c r="A30" s="188" t="s">
        <v>179</v>
      </c>
      <c r="B30" s="189">
        <v>393658</v>
      </c>
      <c r="C30" s="189">
        <v>300661</v>
      </c>
      <c r="D30" s="189">
        <v>393658</v>
      </c>
      <c r="E30" s="189">
        <v>300661</v>
      </c>
      <c r="F30" s="190">
        <v>-23.623805435174688</v>
      </c>
    </row>
    <row r="31" spans="1:7" ht="15.6" customHeight="1">
      <c r="A31" s="188" t="s">
        <v>180</v>
      </c>
      <c r="B31" s="189">
        <v>3090434.2009999999</v>
      </c>
      <c r="C31" s="189">
        <v>2337170.7740000002</v>
      </c>
      <c r="D31" s="189">
        <v>3090434.2009999999</v>
      </c>
      <c r="E31" s="189">
        <v>2337170.7740000002</v>
      </c>
      <c r="F31" s="190">
        <v>-24.3740321912131</v>
      </c>
    </row>
    <row r="32" spans="1:7" ht="15.6" customHeight="1">
      <c r="A32" s="188" t="s">
        <v>181</v>
      </c>
      <c r="B32" s="189">
        <v>6158300.2369999997</v>
      </c>
      <c r="C32" s="189">
        <v>6134259.6809999999</v>
      </c>
      <c r="D32" s="189">
        <v>6158300.2369999997</v>
      </c>
      <c r="E32" s="189">
        <v>6134259.6809999999</v>
      </c>
      <c r="F32" s="190">
        <v>-0.39037648498461408</v>
      </c>
    </row>
    <row r="33" spans="1:6" ht="15.6" customHeight="1">
      <c r="A33" s="188" t="s">
        <v>182</v>
      </c>
      <c r="B33" s="189">
        <v>355890.37099999998</v>
      </c>
      <c r="C33" s="189">
        <v>329774.75400000002</v>
      </c>
      <c r="D33" s="189">
        <v>355890.37099999998</v>
      </c>
      <c r="E33" s="189">
        <v>329774.75400000002</v>
      </c>
      <c r="F33" s="190">
        <v>-7.3381072172924746</v>
      </c>
    </row>
    <row r="34" spans="1:6" ht="15.6" customHeight="1">
      <c r="A34" s="188" t="s">
        <v>183</v>
      </c>
      <c r="B34" s="189">
        <v>99612</v>
      </c>
      <c r="C34" s="189">
        <v>91205</v>
      </c>
      <c r="D34" s="189">
        <v>99612</v>
      </c>
      <c r="E34" s="189">
        <v>91205</v>
      </c>
      <c r="F34" s="190">
        <v>-8.4397462153154237</v>
      </c>
    </row>
    <row r="35" spans="1:6" ht="15.6" customHeight="1">
      <c r="A35" s="179" t="s">
        <v>153</v>
      </c>
      <c r="B35" s="178">
        <f>SUM(B7:B34)</f>
        <v>45832321.103999995</v>
      </c>
      <c r="C35" s="77">
        <f>SUM(C7:C34)</f>
        <v>42968687.037</v>
      </c>
      <c r="D35" s="76">
        <f>SUM(D7:D34)</f>
        <v>45832321.103999995</v>
      </c>
      <c r="E35" s="78">
        <f>SUM(E7:E34)</f>
        <v>42968687.037</v>
      </c>
      <c r="F35" s="177">
        <f>E35*100/D35-100</f>
        <v>-6.2480668620339088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2CEFB-26D5-4D4B-AD22-1032ED9B5670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1155362</v>
      </c>
      <c r="C7" s="189">
        <v>776737</v>
      </c>
      <c r="D7" s="189">
        <v>1155362</v>
      </c>
      <c r="E7" s="189">
        <v>776737</v>
      </c>
      <c r="F7" s="190">
        <v>-32.771114161622073</v>
      </c>
      <c r="G7" s="13"/>
    </row>
    <row r="8" spans="1:14" ht="15.6" customHeight="1">
      <c r="A8" s="188" t="s">
        <v>11</v>
      </c>
      <c r="B8" s="189">
        <v>204239</v>
      </c>
      <c r="C8" s="189">
        <v>209666</v>
      </c>
      <c r="D8" s="189">
        <v>204239</v>
      </c>
      <c r="E8" s="189">
        <v>209666</v>
      </c>
      <c r="F8" s="190">
        <v>2.6571810476941242</v>
      </c>
      <c r="G8" s="6"/>
    </row>
    <row r="9" spans="1:14" ht="15.6" customHeight="1">
      <c r="A9" s="188" t="s">
        <v>8</v>
      </c>
      <c r="B9" s="189">
        <v>383984</v>
      </c>
      <c r="C9" s="189">
        <v>350523</v>
      </c>
      <c r="D9" s="189">
        <v>383984</v>
      </c>
      <c r="E9" s="189">
        <v>350523</v>
      </c>
      <c r="F9" s="190">
        <v>-8.7141651735488921</v>
      </c>
      <c r="G9" s="6"/>
    </row>
    <row r="10" spans="1:14" ht="15.6" customHeight="1">
      <c r="A10" s="188" t="s">
        <v>10</v>
      </c>
      <c r="B10" s="189">
        <v>379755</v>
      </c>
      <c r="C10" s="189">
        <v>366409</v>
      </c>
      <c r="D10" s="189">
        <v>379755</v>
      </c>
      <c r="E10" s="189">
        <v>366409</v>
      </c>
      <c r="F10" s="190">
        <v>-3.5143711076878499</v>
      </c>
    </row>
    <row r="11" spans="1:14" ht="15.6" customHeight="1">
      <c r="A11" s="188" t="s">
        <v>9</v>
      </c>
      <c r="B11" s="189">
        <v>8354876</v>
      </c>
      <c r="C11" s="189">
        <v>7635352</v>
      </c>
      <c r="D11" s="189">
        <v>8354876</v>
      </c>
      <c r="E11" s="189">
        <v>7635352</v>
      </c>
      <c r="F11" s="190">
        <v>-8.612024882236426</v>
      </c>
    </row>
    <row r="12" spans="1:14" ht="15.6" customHeight="1">
      <c r="A12" s="188" t="s">
        <v>6</v>
      </c>
      <c r="B12" s="189">
        <v>398386</v>
      </c>
      <c r="C12" s="189">
        <v>469793</v>
      </c>
      <c r="D12" s="189">
        <v>398386</v>
      </c>
      <c r="E12" s="189">
        <v>469793</v>
      </c>
      <c r="F12" s="190">
        <v>17.924073637125801</v>
      </c>
    </row>
    <row r="13" spans="1:14" ht="15.6" customHeight="1">
      <c r="A13" s="188" t="s">
        <v>175</v>
      </c>
      <c r="B13" s="189">
        <v>1107049</v>
      </c>
      <c r="C13" s="189">
        <v>1234685</v>
      </c>
      <c r="D13" s="189">
        <v>1107049</v>
      </c>
      <c r="E13" s="189">
        <v>1234685</v>
      </c>
      <c r="F13" s="190">
        <v>11.529390297990419</v>
      </c>
    </row>
    <row r="14" spans="1:14" ht="15.6" customHeight="1">
      <c r="A14" s="188" t="s">
        <v>148</v>
      </c>
      <c r="B14" s="189">
        <v>4935633</v>
      </c>
      <c r="C14" s="189">
        <v>4689901</v>
      </c>
      <c r="D14" s="189">
        <v>4935633</v>
      </c>
      <c r="E14" s="189">
        <v>4689901</v>
      </c>
      <c r="F14" s="190">
        <v>-4.9787332242895701</v>
      </c>
    </row>
    <row r="15" spans="1:14" ht="15.6" customHeight="1">
      <c r="A15" s="188" t="s">
        <v>145</v>
      </c>
      <c r="B15" s="189">
        <v>2984413</v>
      </c>
      <c r="C15" s="189">
        <v>2386800</v>
      </c>
      <c r="D15" s="189">
        <v>2984413</v>
      </c>
      <c r="E15" s="189">
        <v>2386800</v>
      </c>
      <c r="F15" s="190">
        <v>-20.024473824500831</v>
      </c>
    </row>
    <row r="16" spans="1:14" ht="15.6" customHeight="1">
      <c r="A16" s="188" t="s">
        <v>144</v>
      </c>
      <c r="B16" s="189">
        <v>3075010</v>
      </c>
      <c r="C16" s="189">
        <v>3136445</v>
      </c>
      <c r="D16" s="189">
        <v>3075010</v>
      </c>
      <c r="E16" s="189">
        <v>3136445</v>
      </c>
      <c r="F16" s="190">
        <v>1.9978796816920981</v>
      </c>
      <c r="G16" s="1"/>
    </row>
    <row r="17" spans="1:7" ht="15.6" customHeight="1">
      <c r="A17" s="188" t="s">
        <v>150</v>
      </c>
      <c r="B17" s="189">
        <v>1049671</v>
      </c>
      <c r="C17" s="189">
        <v>1472105</v>
      </c>
      <c r="D17" s="189">
        <v>1049671</v>
      </c>
      <c r="E17" s="189">
        <v>1472105</v>
      </c>
      <c r="F17" s="190">
        <v>40.244419441901329</v>
      </c>
      <c r="G17" s="2"/>
    </row>
    <row r="18" spans="1:7" ht="15.6" customHeight="1">
      <c r="A18" s="188" t="s">
        <v>147</v>
      </c>
      <c r="B18" s="189">
        <v>120214</v>
      </c>
      <c r="C18" s="189">
        <v>96305</v>
      </c>
      <c r="D18" s="189">
        <v>120214</v>
      </c>
      <c r="E18" s="189">
        <v>96305</v>
      </c>
      <c r="F18" s="190">
        <v>-19.888698487696939</v>
      </c>
    </row>
    <row r="19" spans="1:7" ht="15.6" customHeight="1">
      <c r="A19" s="188" t="s">
        <v>143</v>
      </c>
      <c r="B19" s="189">
        <v>618851</v>
      </c>
      <c r="C19" s="189">
        <v>407068</v>
      </c>
      <c r="D19" s="189">
        <v>618851</v>
      </c>
      <c r="E19" s="189">
        <v>407068</v>
      </c>
      <c r="F19" s="190">
        <v>-34.221969423980887</v>
      </c>
    </row>
    <row r="20" spans="1:7" ht="15.6" customHeight="1">
      <c r="A20" s="188" t="s">
        <v>142</v>
      </c>
      <c r="B20" s="189">
        <v>1328070</v>
      </c>
      <c r="C20" s="189">
        <v>1342837</v>
      </c>
      <c r="D20" s="189">
        <v>1328070</v>
      </c>
      <c r="E20" s="189">
        <v>1342837</v>
      </c>
      <c r="F20" s="190">
        <v>1.111914281626724</v>
      </c>
    </row>
    <row r="21" spans="1:7" ht="15.6" customHeight="1">
      <c r="A21" s="188" t="s">
        <v>149</v>
      </c>
      <c r="B21" s="189">
        <v>2987525</v>
      </c>
      <c r="C21" s="189">
        <v>2553971</v>
      </c>
      <c r="D21" s="189">
        <v>2987525</v>
      </c>
      <c r="E21" s="189">
        <v>2553971</v>
      </c>
      <c r="F21" s="190">
        <v>-14.51214634187161</v>
      </c>
    </row>
    <row r="22" spans="1:7" ht="15.6" customHeight="1">
      <c r="A22" s="188" t="s">
        <v>146</v>
      </c>
      <c r="B22" s="189">
        <v>2423787</v>
      </c>
      <c r="C22" s="189">
        <v>2898211</v>
      </c>
      <c r="D22" s="189">
        <v>2423787</v>
      </c>
      <c r="E22" s="189">
        <v>2898211</v>
      </c>
      <c r="F22" s="190">
        <v>19.573667158046479</v>
      </c>
    </row>
    <row r="23" spans="1:7" ht="15.6" customHeight="1">
      <c r="A23" s="188" t="s">
        <v>165</v>
      </c>
      <c r="B23" s="189">
        <v>299777</v>
      </c>
      <c r="C23" s="189">
        <v>398576</v>
      </c>
      <c r="D23" s="189">
        <v>299777</v>
      </c>
      <c r="E23" s="189">
        <v>398576</v>
      </c>
      <c r="F23" s="190">
        <v>32.957498407149302</v>
      </c>
    </row>
    <row r="24" spans="1:7" ht="15.6" customHeight="1">
      <c r="A24" s="188" t="s">
        <v>141</v>
      </c>
      <c r="B24" s="189">
        <v>301259</v>
      </c>
      <c r="C24" s="189">
        <v>179277</v>
      </c>
      <c r="D24" s="189">
        <v>301259</v>
      </c>
      <c r="E24" s="189">
        <v>179277</v>
      </c>
      <c r="F24" s="190">
        <v>-40.490740525594248</v>
      </c>
    </row>
    <row r="25" spans="1:7" ht="15.6" customHeight="1">
      <c r="A25" s="188" t="s">
        <v>140</v>
      </c>
      <c r="B25" s="189">
        <v>42234</v>
      </c>
      <c r="C25" s="189">
        <v>44279</v>
      </c>
      <c r="D25" s="189">
        <v>42234</v>
      </c>
      <c r="E25" s="189">
        <v>44279</v>
      </c>
      <c r="F25" s="190">
        <v>4.8420703698442082</v>
      </c>
    </row>
    <row r="26" spans="1:7" ht="15.6" customHeight="1">
      <c r="A26" s="188" t="s">
        <v>152</v>
      </c>
      <c r="B26" s="189">
        <v>260781</v>
      </c>
      <c r="C26" s="189">
        <v>207702</v>
      </c>
      <c r="D26" s="189">
        <v>260781</v>
      </c>
      <c r="E26" s="189">
        <v>207702</v>
      </c>
      <c r="F26" s="190">
        <v>-20.353860135516001</v>
      </c>
    </row>
    <row r="27" spans="1:7" ht="15.6" customHeight="1">
      <c r="A27" s="188" t="s">
        <v>173</v>
      </c>
      <c r="B27" s="189">
        <v>250353</v>
      </c>
      <c r="C27" s="189">
        <v>206559</v>
      </c>
      <c r="D27" s="189">
        <v>250353</v>
      </c>
      <c r="E27" s="189">
        <v>206559</v>
      </c>
      <c r="F27" s="190">
        <v>-17.49290002516447</v>
      </c>
    </row>
    <row r="28" spans="1:7" ht="15.6" customHeight="1">
      <c r="A28" s="188" t="s">
        <v>177</v>
      </c>
      <c r="B28" s="189">
        <v>1094816</v>
      </c>
      <c r="C28" s="189">
        <v>1214383</v>
      </c>
      <c r="D28" s="189">
        <v>1094816</v>
      </c>
      <c r="E28" s="189">
        <v>1214383</v>
      </c>
      <c r="F28" s="190">
        <v>10.921195890450999</v>
      </c>
    </row>
    <row r="29" spans="1:7" ht="15.6" customHeight="1">
      <c r="A29" s="188" t="s">
        <v>178</v>
      </c>
      <c r="B29" s="189">
        <v>684201</v>
      </c>
      <c r="C29" s="189">
        <v>412473</v>
      </c>
      <c r="D29" s="189">
        <v>684201</v>
      </c>
      <c r="E29" s="189">
        <v>412473</v>
      </c>
      <c r="F29" s="190">
        <v>-39.714645257753197</v>
      </c>
    </row>
    <row r="30" spans="1:7" ht="15.6" customHeight="1">
      <c r="A30" s="188" t="s">
        <v>179</v>
      </c>
      <c r="B30" s="189">
        <v>390838</v>
      </c>
      <c r="C30" s="189">
        <v>298881</v>
      </c>
      <c r="D30" s="189">
        <v>390838</v>
      </c>
      <c r="E30" s="189">
        <v>298881</v>
      </c>
      <c r="F30" s="190">
        <v>-23.52816256351737</v>
      </c>
    </row>
    <row r="31" spans="1:7" ht="15.6" customHeight="1">
      <c r="A31" s="188" t="s">
        <v>180</v>
      </c>
      <c r="B31" s="189">
        <v>3079921</v>
      </c>
      <c r="C31" s="189">
        <v>2327148</v>
      </c>
      <c r="D31" s="189">
        <v>3079921</v>
      </c>
      <c r="E31" s="189">
        <v>2327148</v>
      </c>
      <c r="F31" s="190">
        <v>-24.441308721879551</v>
      </c>
    </row>
    <row r="32" spans="1:7" ht="15.6" customHeight="1">
      <c r="A32" s="188" t="s">
        <v>181</v>
      </c>
      <c r="B32" s="189">
        <v>6109312</v>
      </c>
      <c r="C32" s="189">
        <v>6092311</v>
      </c>
      <c r="D32" s="189">
        <v>6109312</v>
      </c>
      <c r="E32" s="189">
        <v>6092311</v>
      </c>
      <c r="F32" s="190">
        <v>-0.27828010748181953</v>
      </c>
    </row>
    <row r="33" spans="1:6" ht="15.6" customHeight="1">
      <c r="A33" s="188" t="s">
        <v>182</v>
      </c>
      <c r="B33" s="189">
        <v>343259</v>
      </c>
      <c r="C33" s="189">
        <v>319765</v>
      </c>
      <c r="D33" s="189">
        <v>343259</v>
      </c>
      <c r="E33" s="189">
        <v>319765</v>
      </c>
      <c r="F33" s="190">
        <v>-6.8443944659863254</v>
      </c>
    </row>
    <row r="34" spans="1:6" ht="15.6" customHeight="1">
      <c r="A34" s="188" t="s">
        <v>183</v>
      </c>
      <c r="B34" s="189">
        <v>99104</v>
      </c>
      <c r="C34" s="189">
        <v>90795</v>
      </c>
      <c r="D34" s="189">
        <v>99104</v>
      </c>
      <c r="E34" s="189">
        <v>90795</v>
      </c>
      <c r="F34" s="190">
        <v>-8.3841217307071361</v>
      </c>
    </row>
    <row r="35" spans="1:6" ht="15.6" customHeight="1">
      <c r="A35" s="156" t="s">
        <v>153</v>
      </c>
      <c r="B35" s="178">
        <f>SUM(B7:B34)</f>
        <v>44462680</v>
      </c>
      <c r="C35" s="178">
        <f>SUM(C7:C34)</f>
        <v>41818957</v>
      </c>
      <c r="D35" s="76">
        <f>SUM(D7:D34)</f>
        <v>44462680</v>
      </c>
      <c r="E35" s="78">
        <f>SUM(E7:E34)</f>
        <v>41818957</v>
      </c>
      <c r="F35" s="140">
        <f>E35*100/D35-100</f>
        <v>-5.9459371319947394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7C20B-39CB-44AE-BE62-E7952A112E84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719904</v>
      </c>
      <c r="C7" s="189">
        <v>503931</v>
      </c>
      <c r="D7" s="189">
        <v>719904</v>
      </c>
      <c r="E7" s="189">
        <v>503931</v>
      </c>
      <c r="F7" s="190">
        <v>-30.000250033337782</v>
      </c>
      <c r="G7" s="37"/>
    </row>
    <row r="8" spans="1:14" ht="15.6" customHeight="1">
      <c r="A8" s="188" t="s">
        <v>11</v>
      </c>
      <c r="B8" s="189">
        <v>9007</v>
      </c>
      <c r="C8" s="189">
        <v>4031</v>
      </c>
      <c r="D8" s="189">
        <v>9007</v>
      </c>
      <c r="E8" s="189">
        <v>4031</v>
      </c>
      <c r="F8" s="190">
        <v>-55.245919840124351</v>
      </c>
      <c r="G8" s="6"/>
    </row>
    <row r="9" spans="1:14" ht="15.6" customHeight="1">
      <c r="A9" s="188" t="s">
        <v>8</v>
      </c>
      <c r="B9" s="189">
        <v>18511</v>
      </c>
      <c r="C9" s="189">
        <v>0</v>
      </c>
      <c r="D9" s="189">
        <v>18511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61421</v>
      </c>
      <c r="C10" s="189">
        <v>32180</v>
      </c>
      <c r="D10" s="189">
        <v>61421</v>
      </c>
      <c r="E10" s="189">
        <v>32180</v>
      </c>
      <c r="F10" s="190">
        <v>-47.607495807622797</v>
      </c>
    </row>
    <row r="11" spans="1:14" ht="15.6" customHeight="1">
      <c r="A11" s="188" t="s">
        <v>9</v>
      </c>
      <c r="B11" s="189">
        <v>2813920</v>
      </c>
      <c r="C11" s="189">
        <v>2204856</v>
      </c>
      <c r="D11" s="189">
        <v>2813920</v>
      </c>
      <c r="E11" s="189">
        <v>2204856</v>
      </c>
      <c r="F11" s="190">
        <v>-21.644680730084719</v>
      </c>
    </row>
    <row r="12" spans="1:14" ht="15.6" customHeight="1">
      <c r="A12" s="188" t="s">
        <v>6</v>
      </c>
      <c r="B12" s="189">
        <v>18935</v>
      </c>
      <c r="C12" s="189">
        <v>32846</v>
      </c>
      <c r="D12" s="189">
        <v>18935</v>
      </c>
      <c r="E12" s="189">
        <v>32846</v>
      </c>
      <c r="F12" s="190">
        <v>73.467124372854499</v>
      </c>
    </row>
    <row r="13" spans="1:14" ht="15.6" customHeight="1">
      <c r="A13" s="188" t="s">
        <v>175</v>
      </c>
      <c r="B13" s="189">
        <v>102540</v>
      </c>
      <c r="C13" s="189">
        <v>142236</v>
      </c>
      <c r="D13" s="189">
        <v>102540</v>
      </c>
      <c r="E13" s="189">
        <v>142236</v>
      </c>
      <c r="F13" s="190">
        <v>38.712697483908727</v>
      </c>
    </row>
    <row r="14" spans="1:14" ht="15.6" customHeight="1">
      <c r="A14" s="188" t="s">
        <v>148</v>
      </c>
      <c r="B14" s="189">
        <v>766072</v>
      </c>
      <c r="C14" s="189">
        <v>711291</v>
      </c>
      <c r="D14" s="189">
        <v>766072</v>
      </c>
      <c r="E14" s="189">
        <v>711291</v>
      </c>
      <c r="F14" s="190">
        <v>-7.1508944328992641</v>
      </c>
    </row>
    <row r="15" spans="1:14" ht="15.6" customHeight="1">
      <c r="A15" s="188" t="s">
        <v>145</v>
      </c>
      <c r="B15" s="189">
        <v>2134486</v>
      </c>
      <c r="C15" s="189">
        <v>1480144</v>
      </c>
      <c r="D15" s="189">
        <v>2134486</v>
      </c>
      <c r="E15" s="189">
        <v>1480144</v>
      </c>
      <c r="F15" s="190">
        <v>-30.655717582593649</v>
      </c>
    </row>
    <row r="16" spans="1:14" ht="15.6" customHeight="1">
      <c r="A16" s="188" t="s">
        <v>144</v>
      </c>
      <c r="B16" s="189">
        <v>2139041</v>
      </c>
      <c r="C16" s="189">
        <v>2491700</v>
      </c>
      <c r="D16" s="189">
        <v>2139041</v>
      </c>
      <c r="E16" s="189">
        <v>2491700</v>
      </c>
      <c r="F16" s="190">
        <v>16.486780758293079</v>
      </c>
      <c r="G16" s="1"/>
    </row>
    <row r="17" spans="1:7" ht="15.6" customHeight="1">
      <c r="A17" s="188" t="s">
        <v>150</v>
      </c>
      <c r="B17" s="189">
        <v>607958</v>
      </c>
      <c r="C17" s="189">
        <v>829377</v>
      </c>
      <c r="D17" s="189">
        <v>607958</v>
      </c>
      <c r="E17" s="189">
        <v>829377</v>
      </c>
      <c r="F17" s="190">
        <v>36.420114547386497</v>
      </c>
      <c r="G17" s="2"/>
    </row>
    <row r="18" spans="1:7" ht="15.6" customHeight="1">
      <c r="A18" s="188" t="s">
        <v>147</v>
      </c>
      <c r="B18" s="189">
        <v>72593</v>
      </c>
      <c r="C18" s="189">
        <v>43767</v>
      </c>
      <c r="D18" s="189">
        <v>72593</v>
      </c>
      <c r="E18" s="189">
        <v>43767</v>
      </c>
      <c r="F18" s="190">
        <v>-39.709062857300289</v>
      </c>
    </row>
    <row r="19" spans="1:7" ht="15.6" customHeight="1">
      <c r="A19" s="188" t="s">
        <v>143</v>
      </c>
      <c r="B19" s="189">
        <v>177899</v>
      </c>
      <c r="C19" s="189">
        <v>190166</v>
      </c>
      <c r="D19" s="189">
        <v>177899</v>
      </c>
      <c r="E19" s="189">
        <v>190166</v>
      </c>
      <c r="F19" s="190">
        <v>6.8954856407287206</v>
      </c>
    </row>
    <row r="20" spans="1:7" ht="15.6" customHeight="1">
      <c r="A20" s="188" t="s">
        <v>142</v>
      </c>
      <c r="B20" s="189">
        <v>167290</v>
      </c>
      <c r="C20" s="189">
        <v>125812</v>
      </c>
      <c r="D20" s="189">
        <v>167290</v>
      </c>
      <c r="E20" s="189">
        <v>125812</v>
      </c>
      <c r="F20" s="190">
        <v>-24.79407017753601</v>
      </c>
    </row>
    <row r="21" spans="1:7" ht="15.6" customHeight="1">
      <c r="A21" s="188" t="s">
        <v>149</v>
      </c>
      <c r="B21" s="189">
        <v>2309681</v>
      </c>
      <c r="C21" s="189">
        <v>1849987</v>
      </c>
      <c r="D21" s="189">
        <v>2309681</v>
      </c>
      <c r="E21" s="189">
        <v>1849987</v>
      </c>
      <c r="F21" s="190">
        <v>-19.902921658878441</v>
      </c>
    </row>
    <row r="22" spans="1:7" ht="15.6" customHeight="1">
      <c r="A22" s="188" t="s">
        <v>146</v>
      </c>
      <c r="B22" s="189">
        <v>745702</v>
      </c>
      <c r="C22" s="189">
        <v>917064</v>
      </c>
      <c r="D22" s="189">
        <v>745702</v>
      </c>
      <c r="E22" s="189">
        <v>917064</v>
      </c>
      <c r="F22" s="190">
        <v>22.979957141056349</v>
      </c>
    </row>
    <row r="23" spans="1:7" ht="15.6" customHeight="1">
      <c r="A23" s="188" t="s">
        <v>165</v>
      </c>
      <c r="B23" s="189">
        <v>9625</v>
      </c>
      <c r="C23" s="189">
        <v>17664</v>
      </c>
      <c r="D23" s="189">
        <v>9625</v>
      </c>
      <c r="E23" s="189">
        <v>17664</v>
      </c>
      <c r="F23" s="190">
        <v>83.522077922077926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6208</v>
      </c>
      <c r="C25" s="189">
        <v>4578</v>
      </c>
      <c r="D25" s="189">
        <v>6208</v>
      </c>
      <c r="E25" s="189">
        <v>4578</v>
      </c>
      <c r="F25" s="190">
        <v>-26.256443298969071</v>
      </c>
    </row>
    <row r="26" spans="1:7" ht="15.6" customHeight="1">
      <c r="A26" s="188" t="s">
        <v>152</v>
      </c>
      <c r="B26" s="189">
        <v>146166</v>
      </c>
      <c r="C26" s="189">
        <v>111691</v>
      </c>
      <c r="D26" s="189">
        <v>146166</v>
      </c>
      <c r="E26" s="189">
        <v>111691</v>
      </c>
      <c r="F26" s="190">
        <v>-23.5861965162897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342184</v>
      </c>
      <c r="C28" s="189">
        <v>351799</v>
      </c>
      <c r="D28" s="189">
        <v>342184</v>
      </c>
      <c r="E28" s="189">
        <v>351799</v>
      </c>
      <c r="F28" s="190">
        <v>2.8098917541439761</v>
      </c>
    </row>
    <row r="29" spans="1:7" ht="15.6" customHeight="1">
      <c r="A29" s="188" t="s">
        <v>178</v>
      </c>
      <c r="B29" s="189">
        <v>19805</v>
      </c>
      <c r="C29" s="189">
        <v>23670</v>
      </c>
      <c r="D29" s="189">
        <v>19805</v>
      </c>
      <c r="E29" s="189">
        <v>23670</v>
      </c>
      <c r="F29" s="190">
        <v>19.515273920727079</v>
      </c>
    </row>
    <row r="30" spans="1:7" ht="15.6" customHeight="1">
      <c r="A30" s="188" t="s">
        <v>179</v>
      </c>
      <c r="B30" s="189">
        <v>61191</v>
      </c>
      <c r="C30" s="189">
        <v>20670</v>
      </c>
      <c r="D30" s="189">
        <v>61191</v>
      </c>
      <c r="E30" s="189">
        <v>20670</v>
      </c>
      <c r="F30" s="190">
        <v>-66.220522625876356</v>
      </c>
    </row>
    <row r="31" spans="1:7" ht="15.6" customHeight="1">
      <c r="A31" s="188" t="s">
        <v>180</v>
      </c>
      <c r="B31" s="189">
        <v>1938824</v>
      </c>
      <c r="C31" s="189">
        <v>1613941</v>
      </c>
      <c r="D31" s="189">
        <v>1938824</v>
      </c>
      <c r="E31" s="189">
        <v>1613941</v>
      </c>
      <c r="F31" s="190">
        <v>-16.756704063906781</v>
      </c>
    </row>
    <row r="32" spans="1:7" ht="15.6" customHeight="1">
      <c r="A32" s="188" t="s">
        <v>181</v>
      </c>
      <c r="B32" s="189">
        <v>335167</v>
      </c>
      <c r="C32" s="189">
        <v>340333</v>
      </c>
      <c r="D32" s="189">
        <v>335167</v>
      </c>
      <c r="E32" s="189">
        <v>340333</v>
      </c>
      <c r="F32" s="190">
        <v>1.541321192122141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7980</v>
      </c>
      <c r="C34" s="189">
        <v>9277</v>
      </c>
      <c r="D34" s="189">
        <v>7980</v>
      </c>
      <c r="E34" s="189">
        <v>9277</v>
      </c>
      <c r="F34" s="190">
        <v>16.253132832080201</v>
      </c>
    </row>
    <row r="35" spans="1:6" ht="15.6" customHeight="1">
      <c r="A35" s="156" t="s">
        <v>153</v>
      </c>
      <c r="B35" s="76">
        <f>SUM(B7:B34)</f>
        <v>15732110</v>
      </c>
      <c r="C35" s="77">
        <f>SUM(C7:C34)</f>
        <v>14053011</v>
      </c>
      <c r="D35" s="76">
        <f>SUM(D7:D34)</f>
        <v>15732110</v>
      </c>
      <c r="E35" s="78">
        <f>SUM(E7:E34)</f>
        <v>14053011</v>
      </c>
      <c r="F35" s="140">
        <f>E35*100/D35-100</f>
        <v>-10.673069283141288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034B4-D3E7-4FFE-8047-0F0FEB6AF66B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405669</v>
      </c>
      <c r="C7" s="189">
        <v>257913</v>
      </c>
      <c r="D7" s="189">
        <v>405669</v>
      </c>
      <c r="E7" s="189">
        <v>257913</v>
      </c>
      <c r="F7" s="190">
        <v>-36.422797896807502</v>
      </c>
      <c r="G7" s="37"/>
    </row>
    <row r="8" spans="1:14" ht="15.6" customHeight="1">
      <c r="A8" s="188" t="s">
        <v>11</v>
      </c>
      <c r="B8" s="189">
        <v>109123</v>
      </c>
      <c r="C8" s="189">
        <v>94885</v>
      </c>
      <c r="D8" s="189">
        <v>109123</v>
      </c>
      <c r="E8" s="189">
        <v>94885</v>
      </c>
      <c r="F8" s="190">
        <v>-13.047661812816729</v>
      </c>
      <c r="G8" s="6"/>
    </row>
    <row r="9" spans="1:14" ht="15.6" customHeight="1">
      <c r="A9" s="188" t="s">
        <v>8</v>
      </c>
      <c r="B9" s="189">
        <v>256126</v>
      </c>
      <c r="C9" s="189">
        <v>206004</v>
      </c>
      <c r="D9" s="189">
        <v>256126</v>
      </c>
      <c r="E9" s="189">
        <v>206004</v>
      </c>
      <c r="F9" s="190">
        <v>-19.569274497708161</v>
      </c>
      <c r="G9" s="6"/>
    </row>
    <row r="10" spans="1:14" ht="15.6" customHeight="1">
      <c r="A10" s="188" t="s">
        <v>10</v>
      </c>
      <c r="B10" s="189">
        <v>234074</v>
      </c>
      <c r="C10" s="189">
        <v>231849</v>
      </c>
      <c r="D10" s="189">
        <v>234074</v>
      </c>
      <c r="E10" s="189">
        <v>231849</v>
      </c>
      <c r="F10" s="190">
        <v>-0.95055409827661208</v>
      </c>
    </row>
    <row r="11" spans="1:14" ht="15.6" customHeight="1">
      <c r="A11" s="188" t="s">
        <v>9</v>
      </c>
      <c r="B11" s="189">
        <v>42904</v>
      </c>
      <c r="C11" s="189">
        <v>16144</v>
      </c>
      <c r="D11" s="189">
        <v>42904</v>
      </c>
      <c r="E11" s="189">
        <v>16144</v>
      </c>
      <c r="F11" s="190">
        <v>-62.37180682453851</v>
      </c>
    </row>
    <row r="12" spans="1:14" ht="15.6" customHeight="1">
      <c r="A12" s="188" t="s">
        <v>6</v>
      </c>
      <c r="B12" s="189">
        <v>206223</v>
      </c>
      <c r="C12" s="189">
        <v>233593</v>
      </c>
      <c r="D12" s="189">
        <v>206223</v>
      </c>
      <c r="E12" s="189">
        <v>233593</v>
      </c>
      <c r="F12" s="190">
        <v>13.27204046105429</v>
      </c>
    </row>
    <row r="13" spans="1:14" ht="15.6" customHeight="1">
      <c r="A13" s="188" t="s">
        <v>175</v>
      </c>
      <c r="B13" s="189">
        <v>22156</v>
      </c>
      <c r="C13" s="189">
        <v>28459</v>
      </c>
      <c r="D13" s="189">
        <v>22156</v>
      </c>
      <c r="E13" s="189">
        <v>28459</v>
      </c>
      <c r="F13" s="190">
        <v>28.44827586206895</v>
      </c>
    </row>
    <row r="14" spans="1:14" ht="15.6" customHeight="1">
      <c r="A14" s="188" t="s">
        <v>148</v>
      </c>
      <c r="B14" s="189">
        <v>324206</v>
      </c>
      <c r="C14" s="189">
        <v>311158</v>
      </c>
      <c r="D14" s="189">
        <v>324206</v>
      </c>
      <c r="E14" s="189">
        <v>311158</v>
      </c>
      <c r="F14" s="190">
        <v>-4.0246016421657771</v>
      </c>
    </row>
    <row r="15" spans="1:14" ht="15.6" customHeight="1">
      <c r="A15" s="188" t="s">
        <v>145</v>
      </c>
      <c r="B15" s="189">
        <v>280264</v>
      </c>
      <c r="C15" s="189">
        <v>321031</v>
      </c>
      <c r="D15" s="189">
        <v>280264</v>
      </c>
      <c r="E15" s="189">
        <v>321031</v>
      </c>
      <c r="F15" s="190">
        <v>14.5459281249108</v>
      </c>
    </row>
    <row r="16" spans="1:14" ht="15.6" customHeight="1">
      <c r="A16" s="188" t="s">
        <v>144</v>
      </c>
      <c r="B16" s="189">
        <v>878956</v>
      </c>
      <c r="C16" s="189">
        <v>562966</v>
      </c>
      <c r="D16" s="189">
        <v>878956</v>
      </c>
      <c r="E16" s="189">
        <v>562966</v>
      </c>
      <c r="F16" s="190">
        <v>-35.95060503597449</v>
      </c>
      <c r="G16" s="1"/>
    </row>
    <row r="17" spans="1:7" ht="15.6" customHeight="1">
      <c r="A17" s="188" t="s">
        <v>150</v>
      </c>
      <c r="B17" s="189">
        <v>374630</v>
      </c>
      <c r="C17" s="189">
        <v>556584</v>
      </c>
      <c r="D17" s="189">
        <v>374630</v>
      </c>
      <c r="E17" s="189">
        <v>556584</v>
      </c>
      <c r="F17" s="190">
        <v>48.568988068227327</v>
      </c>
      <c r="G17" s="2"/>
    </row>
    <row r="18" spans="1:7" ht="15.6" customHeight="1">
      <c r="A18" s="188" t="s">
        <v>147</v>
      </c>
      <c r="B18" s="189">
        <v>0</v>
      </c>
      <c r="C18" s="189">
        <v>1300</v>
      </c>
      <c r="D18" s="189">
        <v>0</v>
      </c>
      <c r="E18" s="189">
        <v>1300</v>
      </c>
      <c r="F18" s="190" t="s">
        <v>151</v>
      </c>
    </row>
    <row r="19" spans="1:7" ht="15.6" customHeight="1">
      <c r="A19" s="188" t="s">
        <v>143</v>
      </c>
      <c r="B19" s="189">
        <v>383943</v>
      </c>
      <c r="C19" s="189">
        <v>165665</v>
      </c>
      <c r="D19" s="189">
        <v>383943</v>
      </c>
      <c r="E19" s="189">
        <v>165665</v>
      </c>
      <c r="F19" s="190">
        <v>-56.851668086148202</v>
      </c>
    </row>
    <row r="20" spans="1:7" ht="15.6" customHeight="1">
      <c r="A20" s="188" t="s">
        <v>142</v>
      </c>
      <c r="B20" s="189">
        <v>1021870</v>
      </c>
      <c r="C20" s="189">
        <v>1106568</v>
      </c>
      <c r="D20" s="189">
        <v>1021870</v>
      </c>
      <c r="E20" s="189">
        <v>1106568</v>
      </c>
      <c r="F20" s="190">
        <v>8.2885298521338342</v>
      </c>
    </row>
    <row r="21" spans="1:7" ht="15.6" customHeight="1">
      <c r="A21" s="188" t="s">
        <v>149</v>
      </c>
      <c r="B21" s="189">
        <v>554276</v>
      </c>
      <c r="C21" s="189">
        <v>582451</v>
      </c>
      <c r="D21" s="189">
        <v>554276</v>
      </c>
      <c r="E21" s="189">
        <v>582451</v>
      </c>
      <c r="F21" s="190">
        <v>5.0832076438452987</v>
      </c>
    </row>
    <row r="22" spans="1:7" ht="15.6" customHeight="1">
      <c r="A22" s="188" t="s">
        <v>146</v>
      </c>
      <c r="B22" s="189">
        <v>28101</v>
      </c>
      <c r="C22" s="189">
        <v>37376</v>
      </c>
      <c r="D22" s="189">
        <v>28101</v>
      </c>
      <c r="E22" s="189">
        <v>37376</v>
      </c>
      <c r="F22" s="190">
        <v>33.005942849008932</v>
      </c>
    </row>
    <row r="23" spans="1:7" ht="15.6" customHeight="1">
      <c r="A23" s="188" t="s">
        <v>165</v>
      </c>
      <c r="B23" s="189">
        <v>211039</v>
      </c>
      <c r="C23" s="189">
        <v>89911</v>
      </c>
      <c r="D23" s="189">
        <v>211039</v>
      </c>
      <c r="E23" s="189">
        <v>89911</v>
      </c>
      <c r="F23" s="190">
        <v>-57.396026326887437</v>
      </c>
    </row>
    <row r="24" spans="1:7" ht="15.6" customHeight="1">
      <c r="A24" s="188" t="s">
        <v>141</v>
      </c>
      <c r="B24" s="189">
        <v>217105</v>
      </c>
      <c r="C24" s="189">
        <v>92996</v>
      </c>
      <c r="D24" s="189">
        <v>217105</v>
      </c>
      <c r="E24" s="189">
        <v>92996</v>
      </c>
      <c r="F24" s="190">
        <v>-57.165426867184081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63942</v>
      </c>
      <c r="C26" s="189">
        <v>29992</v>
      </c>
      <c r="D26" s="189">
        <v>63942</v>
      </c>
      <c r="E26" s="189">
        <v>29992</v>
      </c>
      <c r="F26" s="190">
        <v>-53.094992336805227</v>
      </c>
    </row>
    <row r="27" spans="1:7" ht="15.6" customHeight="1">
      <c r="A27" s="188" t="s">
        <v>173</v>
      </c>
      <c r="B27" s="189">
        <v>74223</v>
      </c>
      <c r="C27" s="189">
        <v>91379</v>
      </c>
      <c r="D27" s="189">
        <v>74223</v>
      </c>
      <c r="E27" s="189">
        <v>91379</v>
      </c>
      <c r="F27" s="190">
        <v>23.11412904355792</v>
      </c>
    </row>
    <row r="28" spans="1:7" ht="15.6" customHeight="1">
      <c r="A28" s="188" t="s">
        <v>177</v>
      </c>
      <c r="B28" s="189">
        <v>12828</v>
      </c>
      <c r="C28" s="189">
        <v>42931</v>
      </c>
      <c r="D28" s="189">
        <v>12828</v>
      </c>
      <c r="E28" s="189">
        <v>42931</v>
      </c>
      <c r="F28" s="190">
        <v>234.66635484876829</v>
      </c>
    </row>
    <row r="29" spans="1:7" ht="15.6" customHeight="1">
      <c r="A29" s="188" t="s">
        <v>178</v>
      </c>
      <c r="B29" s="189">
        <v>394384</v>
      </c>
      <c r="C29" s="189">
        <v>163939</v>
      </c>
      <c r="D29" s="189">
        <v>394384</v>
      </c>
      <c r="E29" s="189">
        <v>163939</v>
      </c>
      <c r="F29" s="190">
        <v>-58.43163008641325</v>
      </c>
    </row>
    <row r="30" spans="1:7" ht="15.6" customHeight="1">
      <c r="A30" s="188" t="s">
        <v>179</v>
      </c>
      <c r="B30" s="189">
        <v>196995</v>
      </c>
      <c r="C30" s="189">
        <v>143641</v>
      </c>
      <c r="D30" s="189">
        <v>196995</v>
      </c>
      <c r="E30" s="189">
        <v>143641</v>
      </c>
      <c r="F30" s="190">
        <v>-27.083936140511181</v>
      </c>
    </row>
    <row r="31" spans="1:7" ht="15.6" customHeight="1">
      <c r="A31" s="188" t="s">
        <v>180</v>
      </c>
      <c r="B31" s="189">
        <v>996005</v>
      </c>
      <c r="C31" s="189">
        <v>560417</v>
      </c>
      <c r="D31" s="189">
        <v>996005</v>
      </c>
      <c r="E31" s="189">
        <v>560417</v>
      </c>
      <c r="F31" s="190">
        <v>-43.733515393999028</v>
      </c>
    </row>
    <row r="32" spans="1:7" ht="15.6" customHeight="1">
      <c r="A32" s="188" t="s">
        <v>181</v>
      </c>
      <c r="B32" s="189">
        <v>195830</v>
      </c>
      <c r="C32" s="189">
        <v>209588</v>
      </c>
      <c r="D32" s="189">
        <v>195830</v>
      </c>
      <c r="E32" s="189">
        <v>209588</v>
      </c>
      <c r="F32" s="190">
        <v>7.0254812847878298</v>
      </c>
    </row>
    <row r="33" spans="1:6" ht="15.6" customHeight="1">
      <c r="A33" s="188" t="s">
        <v>182</v>
      </c>
      <c r="B33" s="189">
        <v>15432</v>
      </c>
      <c r="C33" s="189">
        <v>16587</v>
      </c>
      <c r="D33" s="189">
        <v>15432</v>
      </c>
      <c r="E33" s="189">
        <v>16587</v>
      </c>
      <c r="F33" s="190">
        <v>7.4844479004665629</v>
      </c>
    </row>
    <row r="34" spans="1:6" ht="15.6" customHeight="1">
      <c r="A34" s="188" t="s">
        <v>183</v>
      </c>
      <c r="B34" s="189">
        <v>24702</v>
      </c>
      <c r="C34" s="189">
        <v>18211</v>
      </c>
      <c r="D34" s="189">
        <v>24702</v>
      </c>
      <c r="E34" s="189">
        <v>18211</v>
      </c>
      <c r="F34" s="190">
        <v>-26.277224516233499</v>
      </c>
    </row>
    <row r="35" spans="1:6" ht="15.6" customHeight="1">
      <c r="A35" s="156" t="s">
        <v>153</v>
      </c>
      <c r="B35" s="76">
        <f>SUM(B7:B34)</f>
        <v>7525006</v>
      </c>
      <c r="C35" s="77">
        <f>SUM(C7:C34)</f>
        <v>6173538</v>
      </c>
      <c r="D35" s="76">
        <f>SUM(D7:D34)</f>
        <v>7525006</v>
      </c>
      <c r="E35" s="78">
        <f>SUM(E7:E34)</f>
        <v>6173538</v>
      </c>
      <c r="F35" s="140">
        <f>E35*100/D35-100</f>
        <v>-17.959693321174754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2025-08-21T07:34:29Z</cp:lastPrinted>
  <dcterms:created xsi:type="dcterms:W3CDTF">2014-04-30T10:51:23Z</dcterms:created>
  <dcterms:modified xsi:type="dcterms:W3CDTF">2025-08-21T09:26:13Z</dcterms:modified>
  <cp:category/>
</cp:coreProperties>
</file>