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3A5F9490-0BD4-4416-BB75-8A2BFA42A950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 l="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F35" i="38"/>
  <c r="E35" i="38"/>
  <c r="D35" i="38"/>
  <c r="C35" i="38"/>
  <c r="B35" i="38"/>
  <c r="E35" i="28"/>
  <c r="D35" i="28"/>
  <c r="F35" i="28" s="1"/>
  <c r="C35" i="28"/>
  <c r="B35" i="28"/>
  <c r="E35" i="34"/>
  <c r="D35" i="34"/>
  <c r="F35" i="34" s="1"/>
  <c r="C35" i="34"/>
  <c r="B35" i="34"/>
  <c r="E35" i="33"/>
  <c r="D35" i="33"/>
  <c r="F35" i="33" s="1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F35" i="14"/>
  <c r="E35" i="14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J48" i="40"/>
  <c r="H48" i="40"/>
  <c r="I48" i="40" s="1"/>
  <c r="G48" i="40"/>
  <c r="D48" i="40"/>
  <c r="F48" i="40" s="1"/>
  <c r="C48" i="40"/>
  <c r="L48" i="39"/>
  <c r="N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3" i="6" a="1"/>
  <c r="I33" i="6" s="1"/>
  <c r="D32" i="6" a="1"/>
  <c r="I32" i="6" s="1"/>
  <c r="D31" i="6" a="1"/>
  <c r="I31" i="6" s="1"/>
  <c r="D30" i="6" a="1"/>
  <c r="I30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D16" i="6" a="1"/>
  <c r="I16" i="6" s="1"/>
  <c r="D15" i="6" a="1"/>
  <c r="I15" i="6" s="1"/>
  <c r="D14" i="6" a="1"/>
  <c r="I14" i="6" s="1"/>
  <c r="D13" i="6" a="1"/>
  <c r="G17" i="6" s="1"/>
  <c r="D10" i="6" a="1"/>
  <c r="I10" i="6" s="1"/>
  <c r="D9" i="6" a="1"/>
  <c r="I9" i="6" s="1"/>
  <c r="D8" i="6" a="1"/>
  <c r="I8" i="6" s="1"/>
  <c r="D7" i="6" a="1"/>
  <c r="E12" i="6" s="1"/>
  <c r="D7" i="6" l="1"/>
  <c r="D10" i="6"/>
  <c r="F12" i="6"/>
  <c r="D15" i="6"/>
  <c r="D21" i="6"/>
  <c r="D24" i="6"/>
  <c r="D27" i="6"/>
  <c r="D30" i="6"/>
  <c r="D33" i="6"/>
  <c r="E48" i="39"/>
  <c r="E48" i="40"/>
  <c r="H30" i="6"/>
  <c r="H7" i="6"/>
  <c r="H10" i="6"/>
  <c r="H15" i="6"/>
  <c r="H21" i="6"/>
  <c r="H24" i="6"/>
  <c r="H27" i="6"/>
  <c r="H33" i="6"/>
  <c r="I7" i="6"/>
  <c r="G12" i="6"/>
  <c r="D8" i="6"/>
  <c r="D13" i="6"/>
  <c r="D16" i="6"/>
  <c r="D22" i="6"/>
  <c r="D25" i="6"/>
  <c r="D28" i="6"/>
  <c r="D31" i="6"/>
  <c r="D34" i="6"/>
  <c r="H8" i="6"/>
  <c r="F11" i="6"/>
  <c r="H13" i="6"/>
  <c r="H16" i="6"/>
  <c r="H22" i="6"/>
  <c r="H25" i="6"/>
  <c r="H28" i="6"/>
  <c r="H31" i="6"/>
  <c r="H34" i="6"/>
  <c r="G11" i="6"/>
  <c r="I13" i="6"/>
  <c r="D9" i="6"/>
  <c r="D11" i="6" s="1"/>
  <c r="D14" i="6"/>
  <c r="D20" i="6"/>
  <c r="D23" i="6"/>
  <c r="D26" i="6"/>
  <c r="D29" i="6"/>
  <c r="D32" i="6"/>
  <c r="D35" i="6"/>
  <c r="E11" i="6"/>
  <c r="M48" i="39"/>
  <c r="M48" i="40"/>
  <c r="E17" i="6"/>
  <c r="E18" i="6" s="1"/>
  <c r="H9" i="6"/>
  <c r="H14" i="6"/>
  <c r="F17" i="6"/>
  <c r="I17" i="6" s="1"/>
  <c r="H20" i="6"/>
  <c r="H23" i="6"/>
  <c r="H26" i="6"/>
  <c r="H29" i="6"/>
  <c r="H32" i="6"/>
  <c r="H35" i="6"/>
  <c r="F18" i="6" l="1"/>
  <c r="D12" i="6"/>
  <c r="H17" i="6"/>
  <c r="G18" i="6"/>
  <c r="I12" i="6"/>
  <c r="H12" i="6"/>
  <c r="D17" i="6"/>
  <c r="I11" i="6"/>
  <c r="H11" i="6"/>
  <c r="I18" i="6" l="1"/>
  <c r="H18" i="6"/>
  <c r="D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<sst xmlns="http://schemas.openxmlformats.org/spreadsheetml/2006/main" count="1868" uniqueCount="244">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</sst>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18F589D3-8661-4003-9477-26AC63E6CE4B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7757894.7599999998</c:v>
                </c:pt>
                <c:pt idx="1">
                  <c:v>1577225</c:v>
                </c:pt>
                <c:pt idx="2">
                  <c:v>3636751.267</c:v>
                </c:pt>
                <c:pt idx="3">
                  <c:v>2722989.1529999999</c:v>
                </c:pt>
                <c:pt idx="4">
                  <c:v>58965985.663000003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40973224.578000002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10799728.304</c:v>
                </c:pt>
                <c:pt idx="11">
                  <c:v>1213892</c:v>
                </c:pt>
                <c:pt idx="12">
                  <c:v>3975952.6460000002</c:v>
                </c:pt>
                <c:pt idx="13">
                  <c:v>10054594.471999999</c:v>
                </c:pt>
                <c:pt idx="14">
                  <c:v>17500482.848000001</c:v>
                </c:pt>
                <c:pt idx="15">
                  <c:v>21392702.686000001</c:v>
                </c:pt>
                <c:pt idx="16">
                  <c:v>3179248.3670000001</c:v>
                </c:pt>
                <c:pt idx="17">
                  <c:v>1354419.1769999999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2027577.77</c:v>
                </c:pt>
                <c:pt idx="21">
                  <c:v>8565313.0820000004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3179133.9780000001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9109935.3339999989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8357045.4670000002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37996"/>
        <c:axId val="5054812"/>
      </c:barChart>
      <c:catAx>
        <c:axId val="70379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4812"/>
        <c:crosses val="autoZero"/>
        <c:auto val="1"/>
        <c:lblAlgn val="ctr"/>
        <c:lblOffset val="100"/>
        <c:noMultiLvlLbl val="0"/>
      </c:catAx>
      <c:valAx>
        <c:axId val="50548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3799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1637913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78500"/>
        <c:axId val="6798848"/>
      </c:barChart>
      <c:catAx>
        <c:axId val="340785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8848"/>
        <c:crosses val="autoZero"/>
        <c:auto val="1"/>
        <c:lblAlgn val="ctr"/>
        <c:lblOffset val="100"/>
        <c:noMultiLvlLbl val="0"/>
      </c:catAx>
      <c:valAx>
        <c:axId val="6798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785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7939</c:v>
                </c:pt>
                <c:pt idx="2">
                  <c:v>107</c:v>
                </c:pt>
                <c:pt idx="3">
                  <c:v>10210</c:v>
                </c:pt>
                <c:pt idx="4">
                  <c:v>36025254</c:v>
                </c:pt>
                <c:pt idx="5">
                  <c:v>690734</c:v>
                </c:pt>
                <c:pt idx="6">
                  <c:v>8457</c:v>
                </c:pt>
                <c:pt idx="7">
                  <c:v>14232206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207518</c:v>
                </c:pt>
                <c:pt idx="13">
                  <c:v>347626</c:v>
                </c:pt>
                <c:pt idx="14">
                  <c:v>1608066</c:v>
                </c:pt>
                <c:pt idx="15">
                  <c:v>10425838</c:v>
                </c:pt>
                <c:pt idx="16">
                  <c:v>2057531</c:v>
                </c:pt>
                <c:pt idx="17">
                  <c:v>693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766740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264713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591337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749288"/>
        <c:axId val="45054543"/>
      </c:barChart>
      <c:catAx>
        <c:axId val="53749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54543"/>
        <c:crosses val="autoZero"/>
        <c:auto val="1"/>
        <c:lblAlgn val="ctr"/>
        <c:lblOffset val="100"/>
        <c:noMultiLvlLbl val="0"/>
      </c:catAx>
      <c:valAx>
        <c:axId val="450545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492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107</c:v>
                </c:pt>
                <c:pt idx="3">
                  <c:v>0</c:v>
                </c:pt>
                <c:pt idx="4">
                  <c:v>27553613</c:v>
                </c:pt>
                <c:pt idx="5">
                  <c:v>134658</c:v>
                </c:pt>
                <c:pt idx="6">
                  <c:v>46</c:v>
                </c:pt>
                <c:pt idx="7">
                  <c:v>9277887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107396</c:v>
                </c:pt>
                <c:pt idx="13">
                  <c:v>439</c:v>
                </c:pt>
                <c:pt idx="14">
                  <c:v>226100</c:v>
                </c:pt>
                <c:pt idx="15">
                  <c:v>6826657</c:v>
                </c:pt>
                <c:pt idx="16">
                  <c:v>2044604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707719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191806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63512"/>
        <c:axId val="43204346"/>
      </c:barChart>
      <c:catAx>
        <c:axId val="1886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04346"/>
        <c:crosses val="autoZero"/>
        <c:auto val="1"/>
        <c:lblAlgn val="ctr"/>
        <c:lblOffset val="100"/>
        <c:noMultiLvlLbl val="0"/>
      </c:catAx>
      <c:valAx>
        <c:axId val="432043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635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48369</c:v>
                </c:pt>
                <c:pt idx="2">
                  <c:v>624852</c:v>
                </c:pt>
                <c:pt idx="3">
                  <c:v>0</c:v>
                </c:pt>
                <c:pt idx="4">
                  <c:v>7780037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3317824</c:v>
                </c:pt>
                <c:pt idx="16">
                  <c:v>256731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2742749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828826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2682687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97336"/>
        <c:axId val="60898513"/>
      </c:barChart>
      <c:catAx>
        <c:axId val="49597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98513"/>
        <c:crosses val="autoZero"/>
        <c:auto val="1"/>
        <c:lblAlgn val="ctr"/>
        <c:lblOffset val="100"/>
        <c:noMultiLvlLbl val="0"/>
      </c:catAx>
      <c:valAx>
        <c:axId val="608985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973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32809</c:v>
                </c:pt>
                <c:pt idx="3">
                  <c:v>0</c:v>
                </c:pt>
                <c:pt idx="4">
                  <c:v>326783</c:v>
                </c:pt>
                <c:pt idx="5">
                  <c:v>19207</c:v>
                </c:pt>
                <c:pt idx="6">
                  <c:v>434143</c:v>
                </c:pt>
                <c:pt idx="7">
                  <c:v>260149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203655</c:v>
                </c:pt>
                <c:pt idx="16">
                  <c:v>12667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176384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12673"/>
        <c:axId val="51185847"/>
      </c:barChart>
      <c:catAx>
        <c:axId val="390126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85847"/>
        <c:crosses val="autoZero"/>
        <c:auto val="1"/>
        <c:lblAlgn val="ctr"/>
        <c:lblOffset val="100"/>
        <c:noMultiLvlLbl val="0"/>
      </c:catAx>
      <c:valAx>
        <c:axId val="51185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126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2718407</c:v>
                </c:pt>
                <c:pt idx="5">
                  <c:v>123381.75</c:v>
                </c:pt>
                <c:pt idx="6">
                  <c:v>50430</c:v>
                </c:pt>
                <c:pt idx="7">
                  <c:v>2189602</c:v>
                </c:pt>
                <c:pt idx="8">
                  <c:v>253910.25</c:v>
                </c:pt>
                <c:pt idx="9">
                  <c:v>23731</c:v>
                </c:pt>
                <c:pt idx="10">
                  <c:v>61294.5</c:v>
                </c:pt>
                <c:pt idx="11">
                  <c:v>3240</c:v>
                </c:pt>
                <c:pt idx="12">
                  <c:v>18901.5</c:v>
                </c:pt>
                <c:pt idx="13">
                  <c:v>41180</c:v>
                </c:pt>
                <c:pt idx="14">
                  <c:v>97209.5</c:v>
                </c:pt>
                <c:pt idx="15">
                  <c:v>868473</c:v>
                </c:pt>
                <c:pt idx="16">
                  <c:v>206084.75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325118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181366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812171"/>
        <c:axId val="20223092"/>
      </c:barChart>
      <c:catAx>
        <c:axId val="508121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23092"/>
        <c:crosses val="autoZero"/>
        <c:auto val="1"/>
        <c:lblAlgn val="ctr"/>
        <c:lblOffset val="100"/>
        <c:noMultiLvlLbl val="0"/>
      </c:catAx>
      <c:valAx>
        <c:axId val="202230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21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49</c:v>
                </c:pt>
                <c:pt idx="3">
                  <c:v>0</c:v>
                </c:pt>
                <c:pt idx="4">
                  <c:v>2350848</c:v>
                </c:pt>
                <c:pt idx="5">
                  <c:v>10951.25</c:v>
                </c:pt>
                <c:pt idx="6">
                  <c:v>10</c:v>
                </c:pt>
                <c:pt idx="7">
                  <c:v>894429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8334.5</c:v>
                </c:pt>
                <c:pt idx="13">
                  <c:v>127</c:v>
                </c:pt>
                <c:pt idx="14">
                  <c:v>21603</c:v>
                </c:pt>
                <c:pt idx="15">
                  <c:v>518756</c:v>
                </c:pt>
                <c:pt idx="16">
                  <c:v>183716.75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53508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14494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69452"/>
        <c:axId val="63257803"/>
      </c:barChart>
      <c:catAx>
        <c:axId val="391694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57803"/>
        <c:crosses val="autoZero"/>
        <c:auto val="1"/>
        <c:lblAlgn val="ctr"/>
        <c:lblOffset val="100"/>
        <c:noMultiLvlLbl val="0"/>
      </c:catAx>
      <c:valAx>
        <c:axId val="632578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694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3288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130394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50646.25</c:v>
                </c:pt>
                <c:pt idx="15">
                  <c:v>299522</c:v>
                </c:pt>
                <c:pt idx="16">
                  <c:v>4704.25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229444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7547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350546"/>
        <c:axId val="4460260"/>
      </c:barChart>
      <c:catAx>
        <c:axId val="52350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0260"/>
        <c:crosses val="autoZero"/>
        <c:auto val="1"/>
        <c:lblAlgn val="ctr"/>
        <c:lblOffset val="100"/>
        <c:noMultiLvlLbl val="0"/>
      </c:catAx>
      <c:valAx>
        <c:axId val="4460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0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367559</c:v>
                </c:pt>
                <c:pt idx="5">
                  <c:v>17359.25</c:v>
                </c:pt>
                <c:pt idx="6">
                  <c:v>40</c:v>
                </c:pt>
                <c:pt idx="7">
                  <c:v>1164779</c:v>
                </c:pt>
                <c:pt idx="8">
                  <c:v>241497.5</c:v>
                </c:pt>
                <c:pt idx="9">
                  <c:v>19600</c:v>
                </c:pt>
                <c:pt idx="10">
                  <c:v>50791.75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50195</c:v>
                </c:pt>
                <c:pt idx="16">
                  <c:v>17663.75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42166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159325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95774"/>
        <c:axId val="3994868"/>
      </c:barChart>
      <c:catAx>
        <c:axId val="78957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4868"/>
        <c:crosses val="autoZero"/>
        <c:auto val="1"/>
        <c:lblAlgn val="ctr"/>
        <c:lblOffset val="100"/>
        <c:noMultiLvlLbl val="0"/>
      </c:catAx>
      <c:valAx>
        <c:axId val="39948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57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300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10507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1015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74236"/>
        <c:axId val="46283218"/>
      </c:barChart>
      <c:catAx>
        <c:axId val="136742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83218"/>
        <c:crosses val="autoZero"/>
        <c:auto val="1"/>
        <c:lblAlgn val="ctr"/>
        <c:lblOffset val="100"/>
        <c:noMultiLvlLbl val="0"/>
      </c:catAx>
      <c:valAx>
        <c:axId val="462832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742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7705595</c:v>
                </c:pt>
                <c:pt idx="1">
                  <c:v>1567583</c:v>
                </c:pt>
                <c:pt idx="2">
                  <c:v>3589041</c:v>
                </c:pt>
                <c:pt idx="3">
                  <c:v>2670628</c:v>
                </c:pt>
                <c:pt idx="4">
                  <c:v>55629672</c:v>
                </c:pt>
                <c:pt idx="5">
                  <c:v>2907157</c:v>
                </c:pt>
                <c:pt idx="6">
                  <c:v>10503890</c:v>
                </c:pt>
                <c:pt idx="7">
                  <c:v>40001979</c:v>
                </c:pt>
                <c:pt idx="8">
                  <c:v>18298293</c:v>
                </c:pt>
                <c:pt idx="9">
                  <c:v>19049297</c:v>
                </c:pt>
                <c:pt idx="10">
                  <c:v>10784760</c:v>
                </c:pt>
                <c:pt idx="11">
                  <c:v>789133</c:v>
                </c:pt>
                <c:pt idx="12">
                  <c:v>3962153</c:v>
                </c:pt>
                <c:pt idx="13">
                  <c:v>10043947</c:v>
                </c:pt>
                <c:pt idx="14">
                  <c:v>17267211</c:v>
                </c:pt>
                <c:pt idx="15">
                  <c:v>19626336</c:v>
                </c:pt>
                <c:pt idx="16">
                  <c:v>3141251</c:v>
                </c:pt>
                <c:pt idx="17">
                  <c:v>1339352</c:v>
                </c:pt>
                <c:pt idx="18">
                  <c:v>316422</c:v>
                </c:pt>
                <c:pt idx="19">
                  <c:v>1737820</c:v>
                </c:pt>
                <c:pt idx="20">
                  <c:v>1997511</c:v>
                </c:pt>
                <c:pt idx="21">
                  <c:v>8153713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3113840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7845585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08788"/>
        <c:axId val="40117151"/>
      </c:barChart>
      <c:catAx>
        <c:axId val="162087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17151"/>
        <c:crosses val="autoZero"/>
        <c:auto val="1"/>
        <c:lblAlgn val="ctr"/>
        <c:lblOffset val="100"/>
        <c:noMultiLvlLbl val="0"/>
      </c:catAx>
      <c:valAx>
        <c:axId val="401171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087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18416205</c:v>
                </c:pt>
                <c:pt idx="1">
                  <c:v>10014544</c:v>
                </c:pt>
                <c:pt idx="2">
                  <c:v>18331306</c:v>
                </c:pt>
                <c:pt idx="3">
                  <c:v>3302349</c:v>
                </c:pt>
                <c:pt idx="4">
                  <c:v>310621431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1743923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131157351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28366267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73906"/>
        <c:axId val="21596925"/>
      </c:barChart>
      <c:catAx>
        <c:axId val="586739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96925"/>
        <c:crosses val="autoZero"/>
        <c:auto val="1"/>
        <c:lblAlgn val="ctr"/>
        <c:lblOffset val="100"/>
        <c:noMultiLvlLbl val="0"/>
      </c:catAx>
      <c:valAx>
        <c:axId val="21596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739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96116"/>
        <c:axId val="14604597"/>
      </c:barChart>
      <c:catAx>
        <c:axId val="48996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04597"/>
        <c:crosses val="autoZero"/>
        <c:auto val="1"/>
        <c:lblAlgn val="ctr"/>
        <c:lblOffset val="100"/>
        <c:noMultiLvlLbl val="0"/>
      </c:catAx>
      <c:valAx>
        <c:axId val="146045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6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3274943</c:v>
                </c:pt>
                <c:pt idx="5">
                  <c:v>309492</c:v>
                </c:pt>
                <c:pt idx="6">
                  <c:v>5476682</c:v>
                </c:pt>
                <c:pt idx="7">
                  <c:v>3068728</c:v>
                </c:pt>
                <c:pt idx="8">
                  <c:v>178050</c:v>
                </c:pt>
                <c:pt idx="9">
                  <c:v>119094</c:v>
                </c:pt>
                <c:pt idx="10">
                  <c:v>1739</c:v>
                </c:pt>
                <c:pt idx="11">
                  <c:v>1142572</c:v>
                </c:pt>
                <c:pt idx="12">
                  <c:v>10606</c:v>
                </c:pt>
                <c:pt idx="13">
                  <c:v>37331</c:v>
                </c:pt>
                <c:pt idx="14">
                  <c:v>29337</c:v>
                </c:pt>
                <c:pt idx="15">
                  <c:v>2065741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4223463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47747"/>
        <c:axId val="35106728"/>
      </c:barChart>
      <c:catAx>
        <c:axId val="466477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06728"/>
        <c:crosses val="autoZero"/>
        <c:auto val="1"/>
        <c:lblAlgn val="ctr"/>
        <c:lblOffset val="100"/>
        <c:noMultiLvlLbl val="0"/>
      </c:catAx>
      <c:valAx>
        <c:axId val="35106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477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3274943</c:v>
                </c:pt>
                <c:pt idx="5">
                  <c:v>24748</c:v>
                </c:pt>
                <c:pt idx="6">
                  <c:v>4062935</c:v>
                </c:pt>
                <c:pt idx="7">
                  <c:v>923703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871823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44332"/>
        <c:axId val="39536352"/>
      </c:barChart>
      <c:catAx>
        <c:axId val="179443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6352"/>
        <c:crosses val="autoZero"/>
        <c:auto val="1"/>
        <c:lblAlgn val="ctr"/>
        <c:lblOffset val="100"/>
        <c:noMultiLvlLbl val="0"/>
      </c:catAx>
      <c:valAx>
        <c:axId val="39536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443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2145025</c:v>
                </c:pt>
                <c:pt idx="8">
                  <c:v>87832</c:v>
                </c:pt>
                <c:pt idx="9">
                  <c:v>119094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37331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893594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936652"/>
        <c:axId val="50965178"/>
      </c:barChart>
      <c:catAx>
        <c:axId val="25936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5178"/>
        <c:crosses val="autoZero"/>
        <c:auto val="1"/>
        <c:lblAlgn val="ctr"/>
        <c:lblOffset val="100"/>
        <c:noMultiLvlLbl val="0"/>
      </c:catAx>
      <c:valAx>
        <c:axId val="50965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36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719446</c:v>
                </c:pt>
                <c:pt idx="5">
                  <c:v>14629</c:v>
                </c:pt>
                <c:pt idx="6">
                  <c:v>726254</c:v>
                </c:pt>
                <c:pt idx="7">
                  <c:v>284544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374801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22191"/>
        <c:axId val="13418754"/>
      </c:barChart>
      <c:catAx>
        <c:axId val="385221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18754"/>
        <c:crosses val="autoZero"/>
        <c:auto val="1"/>
        <c:lblAlgn val="ctr"/>
        <c:lblOffset val="100"/>
        <c:noMultiLvlLbl val="0"/>
      </c:catAx>
      <c:valAx>
        <c:axId val="134187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221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3698</c:v>
                </c:pt>
                <c:pt idx="5">
                  <c:v>53314</c:v>
                </c:pt>
                <c:pt idx="6">
                  <c:v>85733</c:v>
                </c:pt>
                <c:pt idx="7">
                  <c:v>424625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21075</c:v>
                </c:pt>
                <c:pt idx="15">
                  <c:v>272166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404750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676242"/>
        <c:axId val="39429969"/>
      </c:barChart>
      <c:catAx>
        <c:axId val="53676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29969"/>
        <c:crosses val="autoZero"/>
        <c:auto val="1"/>
        <c:lblAlgn val="ctr"/>
        <c:lblOffset val="100"/>
        <c:noMultiLvlLbl val="0"/>
      </c:catAx>
      <c:valAx>
        <c:axId val="394299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76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5014566</c:v>
                </c:pt>
                <c:pt idx="1">
                  <c:v>379597</c:v>
                </c:pt>
                <c:pt idx="2">
                  <c:v>585760</c:v>
                </c:pt>
                <c:pt idx="3">
                  <c:v>1141498</c:v>
                </c:pt>
                <c:pt idx="4">
                  <c:v>10085921</c:v>
                </c:pt>
                <c:pt idx="5">
                  <c:v>535068</c:v>
                </c:pt>
                <c:pt idx="6">
                  <c:v>200827</c:v>
                </c:pt>
                <c:pt idx="7">
                  <c:v>10811354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2657567</c:v>
                </c:pt>
                <c:pt idx="13">
                  <c:v>6917315</c:v>
                </c:pt>
                <c:pt idx="14">
                  <c:v>9014797</c:v>
                </c:pt>
                <c:pt idx="15">
                  <c:v>1081373</c:v>
                </c:pt>
                <c:pt idx="16">
                  <c:v>506150</c:v>
                </c:pt>
                <c:pt idx="17">
                  <c:v>921380</c:v>
                </c:pt>
                <c:pt idx="18">
                  <c:v>92</c:v>
                </c:pt>
                <c:pt idx="19">
                  <c:v>825369</c:v>
                </c:pt>
                <c:pt idx="20">
                  <c:v>1311792</c:v>
                </c:pt>
                <c:pt idx="21">
                  <c:v>690506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1086977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6-4B49-A129-DB8F2944316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6-4B49-A129-DB8F2944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435015"/>
        <c:axId val="66074980"/>
      </c:barChart>
      <c:catAx>
        <c:axId val="404350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4980"/>
        <c:crosses val="autoZero"/>
        <c:auto val="1"/>
        <c:lblAlgn val="ctr"/>
        <c:lblOffset val="100"/>
        <c:noMultiLvlLbl val="0"/>
      </c:catAx>
      <c:valAx>
        <c:axId val="660749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350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3305397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4481588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7357693</c:v>
                </c:pt>
                <c:pt idx="15">
                  <c:v>638246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281735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B-4AA5-BDD4-E50F66AE94D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B-4AA5-BDD4-E50F66A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44243"/>
        <c:axId val="60471374"/>
      </c:barChart>
      <c:catAx>
        <c:axId val="587442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71374"/>
        <c:crosses val="autoZero"/>
        <c:auto val="1"/>
        <c:lblAlgn val="ctr"/>
        <c:lblOffset val="100"/>
        <c:noMultiLvlLbl val="0"/>
      </c:catAx>
      <c:valAx>
        <c:axId val="604713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442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1521091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1345993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1592044</c:v>
                </c:pt>
                <c:pt idx="15">
                  <c:v>190244</c:v>
                </c:pt>
                <c:pt idx="16">
                  <c:v>380834</c:v>
                </c:pt>
                <c:pt idx="17">
                  <c:v>653128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86693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B-431A-A473-663EE5FDDDB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B-431A-A473-663EE5FD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20999"/>
        <c:axId val="24455691"/>
      </c:barChart>
      <c:catAx>
        <c:axId val="18720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5691"/>
        <c:crosses val="autoZero"/>
        <c:auto val="1"/>
        <c:lblAlgn val="ctr"/>
        <c:lblOffset val="100"/>
        <c:noMultiLvlLbl val="0"/>
      </c:catAx>
      <c:valAx>
        <c:axId val="244556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20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5357361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16442179</c:v>
                </c:pt>
                <c:pt idx="5">
                  <c:v>550771</c:v>
                </c:pt>
                <c:pt idx="6">
                  <c:v>932372</c:v>
                </c:pt>
                <c:pt idx="7">
                  <c:v>9725546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13040860</c:v>
                </c:pt>
                <c:pt idx="15">
                  <c:v>6386293</c:v>
                </c:pt>
                <c:pt idx="16">
                  <c:v>58204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2143552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14036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2507816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04601"/>
        <c:axId val="48435191"/>
      </c:barChart>
      <c:catAx>
        <c:axId val="320046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35191"/>
        <c:crosses val="autoZero"/>
        <c:auto val="1"/>
        <c:lblAlgn val="ctr"/>
        <c:lblOffset val="100"/>
        <c:noMultiLvlLbl val="0"/>
      </c:catAx>
      <c:valAx>
        <c:axId val="484351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046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188078</c:v>
                </c:pt>
                <c:pt idx="1">
                  <c:v>114449</c:v>
                </c:pt>
                <c:pt idx="2">
                  <c:v>405826</c:v>
                </c:pt>
                <c:pt idx="3">
                  <c:v>65314</c:v>
                </c:pt>
                <c:pt idx="4">
                  <c:v>3404442</c:v>
                </c:pt>
                <c:pt idx="5">
                  <c:v>47990</c:v>
                </c:pt>
                <c:pt idx="6">
                  <c:v>8574</c:v>
                </c:pt>
                <c:pt idx="7">
                  <c:v>4983773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63595</c:v>
                </c:pt>
                <c:pt idx="13">
                  <c:v>360364</c:v>
                </c:pt>
                <c:pt idx="14">
                  <c:v>65060</c:v>
                </c:pt>
                <c:pt idx="15">
                  <c:v>252883</c:v>
                </c:pt>
                <c:pt idx="16">
                  <c:v>111207</c:v>
                </c:pt>
                <c:pt idx="17">
                  <c:v>268252</c:v>
                </c:pt>
                <c:pt idx="18">
                  <c:v>0</c:v>
                </c:pt>
                <c:pt idx="19">
                  <c:v>189739</c:v>
                </c:pt>
                <c:pt idx="20">
                  <c:v>804099</c:v>
                </c:pt>
                <c:pt idx="21">
                  <c:v>322078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1028239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D-4F4C-9375-27733C6B25D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D-4F4C-9375-27733C6B2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777988"/>
        <c:axId val="46289323"/>
      </c:barChart>
      <c:catAx>
        <c:axId val="217779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89323"/>
        <c:crosses val="autoZero"/>
        <c:auto val="1"/>
        <c:lblAlgn val="ctr"/>
        <c:lblOffset val="100"/>
        <c:noMultiLvlLbl val="0"/>
      </c:catAx>
      <c:valAx>
        <c:axId val="462893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779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1305293</c:v>
                </c:pt>
                <c:pt idx="1">
                  <c:v>345949</c:v>
                </c:pt>
                <c:pt idx="2">
                  <c:v>2213395</c:v>
                </c:pt>
                <c:pt idx="3">
                  <c:v>1356737</c:v>
                </c:pt>
                <c:pt idx="4">
                  <c:v>5091635</c:v>
                </c:pt>
                <c:pt idx="5">
                  <c:v>471581</c:v>
                </c:pt>
                <c:pt idx="6">
                  <c:v>3059</c:v>
                </c:pt>
                <c:pt idx="7">
                  <c:v>6816830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1001674</c:v>
                </c:pt>
                <c:pt idx="13">
                  <c:v>2016443</c:v>
                </c:pt>
                <c:pt idx="14">
                  <c:v>3278216</c:v>
                </c:pt>
                <c:pt idx="15">
                  <c:v>520277</c:v>
                </c:pt>
                <c:pt idx="16">
                  <c:v>308301</c:v>
                </c:pt>
                <c:pt idx="17">
                  <c:v>359925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323167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1165579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A7D-80B4-BE141644611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436153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4-4A7D-80B4-BE141644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77442"/>
        <c:axId val="50731731"/>
      </c:barChart>
      <c:catAx>
        <c:axId val="236774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31731"/>
        <c:crosses val="autoZero"/>
        <c:auto val="1"/>
        <c:lblAlgn val="ctr"/>
        <c:lblOffset val="100"/>
        <c:noMultiLvlLbl val="0"/>
      </c:catAx>
      <c:valAx>
        <c:axId val="507317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774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918351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1782458</c:v>
                </c:pt>
                <c:pt idx="5">
                  <c:v>4009</c:v>
                </c:pt>
                <c:pt idx="6">
                  <c:v>0</c:v>
                </c:pt>
                <c:pt idx="7">
                  <c:v>251860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227264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0EE-893A-C8CCB2E48E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379602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0EE-893A-C8CCB2E4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76684"/>
        <c:axId val="39786330"/>
      </c:barChart>
      <c:catAx>
        <c:axId val="639766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86330"/>
        <c:crosses val="autoZero"/>
        <c:auto val="1"/>
        <c:lblAlgn val="ctr"/>
        <c:lblOffset val="100"/>
        <c:noMultiLvlLbl val="0"/>
      </c:catAx>
      <c:valAx>
        <c:axId val="397863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766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783482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2371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2-44FE-9B29-46395364C35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2-44FE-9B29-46395364C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28845"/>
        <c:axId val="34890474"/>
      </c:barChart>
      <c:catAx>
        <c:axId val="124288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90474"/>
        <c:crosses val="autoZero"/>
        <c:auto val="1"/>
        <c:lblAlgn val="ctr"/>
        <c:lblOffset val="100"/>
        <c:noMultiLvlLbl val="0"/>
      </c:catAx>
      <c:valAx>
        <c:axId val="348904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88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65024</c:v>
                </c:pt>
                <c:pt idx="2">
                  <c:v>274440</c:v>
                </c:pt>
                <c:pt idx="3">
                  <c:v>708333</c:v>
                </c:pt>
                <c:pt idx="4">
                  <c:v>3304037</c:v>
                </c:pt>
                <c:pt idx="5">
                  <c:v>183280</c:v>
                </c:pt>
                <c:pt idx="6">
                  <c:v>2997</c:v>
                </c:pt>
                <c:pt idx="7">
                  <c:v>5781488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372778</c:v>
                </c:pt>
                <c:pt idx="13">
                  <c:v>511902</c:v>
                </c:pt>
                <c:pt idx="14">
                  <c:v>133116</c:v>
                </c:pt>
                <c:pt idx="15">
                  <c:v>416801</c:v>
                </c:pt>
                <c:pt idx="16">
                  <c:v>90667</c:v>
                </c:pt>
                <c:pt idx="17">
                  <c:v>354889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93532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1165575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4-4434-B679-762FC75569F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56538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4-4434-B679-762FC755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29867"/>
        <c:axId val="14087821"/>
      </c:barChart>
      <c:catAx>
        <c:axId val="30529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7821"/>
        <c:crosses val="autoZero"/>
        <c:auto val="1"/>
        <c:lblAlgn val="ctr"/>
        <c:lblOffset val="100"/>
        <c:noMultiLvlLbl val="0"/>
      </c:catAx>
      <c:valAx>
        <c:axId val="14087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29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</c:v>
              </c:pt>
              <c:pt idx="1">
                <c:v>43849383.092000008</c:v>
              </c:pt>
              <c:pt idx="2">
                <c:v>48177203.59300001</c:v>
              </c:pt>
              <c:pt idx="3">
                <c:v>47604904.522999987</c:v>
              </c:pt>
              <c:pt idx="4">
                <c:v>47813411.052000001</c:v>
              </c:pt>
              <c:pt idx="5">
                <c:v>45420917.067000002</c:v>
              </c:pt>
              <c:pt idx="6">
                <c:v>48019178.258000001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6F-4CD3-AEC6-C034F1EA472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47404647.737999998</c:v>
              </c:pt>
              <c:pt idx="6">
                <c:v>47216353.566000007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6F-4CD3-AEC6-C034F1EA4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2255"/>
        <c:axId val="52941814"/>
      </c:lineChart>
      <c:catAx>
        <c:axId val="146322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1814"/>
        <c:crosses val="autoZero"/>
        <c:auto val="1"/>
        <c:lblAlgn val="ctr"/>
        <c:lblOffset val="100"/>
        <c:noMultiLvlLbl val="0"/>
      </c:catAx>
      <c:valAx>
        <c:axId val="529418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322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  <c:pt idx="3">
                <c:v>15758382</c:v>
              </c:pt>
              <c:pt idx="4">
                <c:v>14795201</c:v>
              </c:pt>
              <c:pt idx="5">
                <c:v>13463222</c:v>
              </c:pt>
              <c:pt idx="6">
                <c:v>16447652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E2-4DA9-9BB1-20EA554C0AD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E2-4DA9-9BB1-20EA554C0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82477"/>
        <c:axId val="62069631"/>
      </c:lineChart>
      <c:catAx>
        <c:axId val="382824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69631"/>
        <c:crosses val="autoZero"/>
        <c:auto val="1"/>
        <c:lblAlgn val="ctr"/>
        <c:lblOffset val="100"/>
        <c:noMultiLvlLbl val="0"/>
      </c:catAx>
      <c:valAx>
        <c:axId val="620696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8247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6460308</c:v>
              </c:pt>
              <c:pt idx="5">
                <c:v>6548914</c:v>
              </c:pt>
              <c:pt idx="6">
                <c:v>6497564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DC-4C41-9A77-62421012F44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DC-4C41-9A77-62421012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33504"/>
        <c:axId val="12222827"/>
      </c:lineChart>
      <c:catAx>
        <c:axId val="254335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2827"/>
        <c:crosses val="autoZero"/>
        <c:auto val="1"/>
        <c:lblAlgn val="ctr"/>
        <c:lblOffset val="100"/>
        <c:noMultiLvlLbl val="0"/>
      </c:catAx>
      <c:valAx>
        <c:axId val="122228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335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  <c:pt idx="3">
                <c:v>23983053</c:v>
              </c:pt>
              <c:pt idx="4">
                <c:v>25346160</c:v>
              </c:pt>
              <c:pt idx="5">
                <c:v>24206588</c:v>
              </c:pt>
              <c:pt idx="6">
                <c:v>24063620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7F-4989-9366-114A12D8361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7F-4989-9366-114A12D83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60921"/>
        <c:axId val="55841415"/>
      </c:lineChart>
      <c:catAx>
        <c:axId val="547609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41415"/>
        <c:crosses val="autoZero"/>
        <c:auto val="1"/>
        <c:lblAlgn val="ctr"/>
        <c:lblOffset val="100"/>
        <c:noMultiLvlLbl val="0"/>
      </c:catAx>
      <c:valAx>
        <c:axId val="5584141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609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  <c:pt idx="3">
                <c:v>16487082</c:v>
              </c:pt>
              <c:pt idx="4">
                <c:v>17104257</c:v>
              </c:pt>
              <c:pt idx="5">
                <c:v>16358828</c:v>
              </c:pt>
              <c:pt idx="6">
                <c:v>16335307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2B-460C-9326-EEE2616DEF6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2B-460C-9326-EEE2616DE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892"/>
        <c:axId val="44288365"/>
      </c:lineChart>
      <c:catAx>
        <c:axId val="49328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8365"/>
        <c:crosses val="autoZero"/>
        <c:auto val="1"/>
        <c:lblAlgn val="ctr"/>
        <c:lblOffset val="100"/>
        <c:noMultiLvlLbl val="0"/>
      </c:catAx>
      <c:valAx>
        <c:axId val="442883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289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2102553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190491</c:v>
                </c:pt>
                <c:pt idx="5">
                  <c:v>902812</c:v>
                </c:pt>
                <c:pt idx="6">
                  <c:v>199126</c:v>
                </c:pt>
                <c:pt idx="7">
                  <c:v>2190443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3114066</c:v>
                </c:pt>
                <c:pt idx="15">
                  <c:v>268812</c:v>
                </c:pt>
                <c:pt idx="16">
                  <c:v>582655</c:v>
                </c:pt>
                <c:pt idx="17">
                  <c:v>662921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215280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11158"/>
        <c:axId val="35793259"/>
      </c:barChart>
      <c:catAx>
        <c:axId val="266111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93259"/>
        <c:crosses val="autoZero"/>
        <c:auto val="1"/>
        <c:lblAlgn val="ctr"/>
        <c:lblOffset val="100"/>
        <c:noMultiLvlLbl val="0"/>
      </c:catAx>
      <c:valAx>
        <c:axId val="357932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11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  <c:pt idx="3">
                <c:v>1574010.25</c:v>
              </c:pt>
              <c:pt idx="4">
                <c:v>1691114.75</c:v>
              </c:pt>
              <c:pt idx="5">
                <c:v>1603410.25</c:v>
              </c:pt>
              <c:pt idx="6">
                <c:v>1643905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E6-4BC4-B802-200DC873D47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E6-4BC4-B802-200DC873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8217"/>
        <c:axId val="32311180"/>
      </c:lineChart>
      <c:catAx>
        <c:axId val="222082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11180"/>
        <c:crosses val="autoZero"/>
        <c:auto val="1"/>
        <c:lblAlgn val="ctr"/>
        <c:lblOffset val="100"/>
        <c:noMultiLvlLbl val="0"/>
      </c:catAx>
      <c:valAx>
        <c:axId val="323111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0821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-6.2480668620339193E-2</c:v>
              </c:pt>
              <c:pt idx="1">
                <c:v>-2.376380939993283E-2</c:v>
              </c:pt>
              <c:pt idx="2">
                <c:v>-1.03056800746405E-2</c:v>
              </c:pt>
              <c:pt idx="3">
                <c:v>-1.576616338512082E-2</c:v>
              </c:pt>
              <c:pt idx="4">
                <c:v>-2.6657831363939621E-2</c:v>
              </c:pt>
              <c:pt idx="5">
                <c:v>-2.9191983455876369E-2</c:v>
              </c:pt>
              <c:pt idx="6">
                <c:v>-2.2609229034275421E-2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55-4651-B437-2CB3716AC6A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2.4772849802388471E-2</c:v>
              </c:pt>
              <c:pt idx="4">
                <c:v>3.6954944863132999E-2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55-4651-B437-2CB3716AC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2100"/>
        <c:axId val="30129660"/>
      </c:lineChart>
      <c:catAx>
        <c:axId val="64921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29660"/>
        <c:crosses val="autoZero"/>
        <c:auto val="1"/>
        <c:lblAlgn val="ctr"/>
        <c:lblOffset val="100"/>
        <c:noMultiLvlLbl val="0"/>
      </c:catAx>
      <c:valAx>
        <c:axId val="301296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21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  <c:pt idx="3">
                <c:v>-3.6558338373002493E-2</c:v>
              </c:pt>
              <c:pt idx="4">
                <c:v>-4.4786404377096127E-2</c:v>
              </c:pt>
              <c:pt idx="5">
                <c:v>-5.4442437780064079E-2</c:v>
              </c:pt>
              <c:pt idx="6">
                <c:v>-3.2614178004702572E-2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86-4C27-892E-43C2DD5611B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86-4C27-892E-43C2DD56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8108"/>
        <c:axId val="43082755"/>
      </c:lineChart>
      <c:catAx>
        <c:axId val="22348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2755"/>
        <c:crosses val="autoZero"/>
        <c:auto val="1"/>
        <c:lblAlgn val="ctr"/>
        <c:lblOffset val="100"/>
        <c:noMultiLvlLbl val="0"/>
      </c:catAx>
      <c:valAx>
        <c:axId val="430827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48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-4.6002466270709141E-2</c:v>
              </c:pt>
              <c:pt idx="5">
                <c:v>-4.6715406146357052E-2</c:v>
              </c:pt>
              <c:pt idx="6">
                <c:v>-5.5195825927627062E-2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AF-48E9-88C2-BE04D74D5BD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AF-48E9-88C2-BE04D74D5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0598"/>
        <c:axId val="26442852"/>
      </c:lineChart>
      <c:catAx>
        <c:axId val="439205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42852"/>
        <c:crosses val="autoZero"/>
        <c:auto val="1"/>
        <c:lblAlgn val="ctr"/>
        <c:lblOffset val="100"/>
        <c:noMultiLvlLbl val="0"/>
      </c:catAx>
      <c:valAx>
        <c:axId val="264428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205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  <c:pt idx="3">
                <c:v>-1.2257669776891691E-3</c:v>
              </c:pt>
              <c:pt idx="4">
                <c:v>-6.7950484489862628E-3</c:v>
              </c:pt>
              <c:pt idx="5">
                <c:v>-5.1826191876718219E-3</c:v>
              </c:pt>
              <c:pt idx="6">
                <c:v>-2.334353672749367E-3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5F-4A81-949E-BB4CE16067A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5F-4A81-949E-BB4CE160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2917"/>
        <c:axId val="65064630"/>
      </c:lineChart>
      <c:catAx>
        <c:axId val="391929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64630"/>
        <c:crosses val="autoZero"/>
        <c:auto val="1"/>
        <c:lblAlgn val="ctr"/>
        <c:lblOffset val="100"/>
        <c:noMultiLvlLbl val="0"/>
      </c:catAx>
      <c:valAx>
        <c:axId val="650646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929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  <c:pt idx="3">
                <c:v>-2.191238595326828E-2</c:v>
              </c:pt>
              <c:pt idx="4">
                <c:v>-2.5528162113288119E-2</c:v>
              </c:pt>
              <c:pt idx="5">
                <c:v>-2.6922587834565029E-2</c:v>
              </c:pt>
              <c:pt idx="6">
                <c:v>-2.3039186202705949E-2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8F-4591-B5F3-F3235D9A891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8F-4591-B5F3-F3235D9A8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7518"/>
        <c:axId val="44086183"/>
      </c:lineChart>
      <c:catAx>
        <c:axId val="598375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6183"/>
        <c:crosses val="autoZero"/>
        <c:auto val="1"/>
        <c:lblAlgn val="ctr"/>
        <c:lblOffset val="100"/>
        <c:noMultiLvlLbl val="0"/>
      </c:catAx>
      <c:valAx>
        <c:axId val="440861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375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  <c:pt idx="3">
                <c:v>5.3393281355711419E-3</c:v>
              </c:pt>
              <c:pt idx="4">
                <c:v>5.697376679589139E-3</c:v>
              </c:pt>
              <c:pt idx="5">
                <c:v>6.2447192976260437E-3</c:v>
              </c:pt>
              <c:pt idx="6">
                <c:v>1.5302041077950751E-2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26-447B-B561-0B0600A9C9B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26-447B-B561-0B0600A9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3435"/>
        <c:axId val="60913625"/>
      </c:lineChart>
      <c:catAx>
        <c:axId val="77634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13625"/>
        <c:crosses val="autoZero"/>
        <c:auto val="1"/>
        <c:lblAlgn val="ctr"/>
        <c:lblOffset val="100"/>
        <c:noMultiLvlLbl val="0"/>
      </c:catAx>
      <c:valAx>
        <c:axId val="609136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34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A-44A4-88A2-17D54E941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A-44A4-88A2-17D54E941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A-44A4-88A2-17D54E941F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A-44A4-88A2-17D54E941F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A-44A4-88A2-17D54E941F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A-44A4-88A2-17D54E941F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A-44A4-88A2-17D54E941F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A-44A4-88A2-17D54E941F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8A-44A4-88A2-17D54E941F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A-44A4-88A2-17D54E941F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8A-44A4-88A2-17D54E941F5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555.32564375399988</c:v>
              </c:pt>
              <c:pt idx="1">
                <c:v>556.55853215099989</c:v>
              </c:pt>
              <c:pt idx="2">
                <c:v>557.52885815499997</c:v>
              </c:pt>
              <c:pt idx="3">
                <c:v>557.140179526</c:v>
              </c:pt>
              <c:pt idx="4">
                <c:v>558.26435803700008</c:v>
              </c:pt>
              <c:pt idx="5">
                <c:v>555.40072397000006</c:v>
              </c:pt>
              <c:pt idx="6">
                <c:v>556.15100873599999</c:v>
              </c:pt>
              <c:pt idx="7">
                <c:v>556.85865319000004</c:v>
              </c:pt>
              <c:pt idx="8">
                <c:v>555.33933744000012</c:v>
              </c:pt>
              <c:pt idx="9">
                <c:v>551.95380579200003</c:v>
              </c:pt>
              <c:pt idx="10">
                <c:v>549.97007512100004</c:v>
              </c:pt>
              <c:pt idx="11">
                <c:v>550.77289981300009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8A-44A4-88A2-17D54E941F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37854"/>
        <c:axId val="21322273"/>
      </c:lineChart>
      <c:catAx>
        <c:axId val="290378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22273"/>
        <c:crosses val="autoZero"/>
        <c:auto val="1"/>
        <c:lblAlgn val="ctr"/>
        <c:lblOffset val="100"/>
        <c:noMultiLvlLbl val="0"/>
      </c:catAx>
      <c:valAx>
        <c:axId val="213222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378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9-4ACD-A77D-408792E378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9-4ACD-A77D-408792E378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9-4ACD-A77D-408792E378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9-4ACD-A77D-408792E378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9-4ACD-A77D-408792E37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9-4ACD-A77D-408792E378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9-4ACD-A77D-408792E378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9-4ACD-A77D-408792E378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9-4ACD-A77D-408792E378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9-4ACD-A77D-408792E378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9-4ACD-A77D-408792E3784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179.66235399999999</c:v>
              </c:pt>
              <c:pt idx="1">
                <c:v>179.576504</c:v>
              </c:pt>
              <c:pt idx="2">
                <c:v>179.04252</c:v>
              </c:pt>
              <c:pt idx="3">
                <c:v>178.999189</c:v>
              </c:pt>
              <c:pt idx="4">
                <c:v>179.29122000000001</c:v>
              </c:pt>
              <c:pt idx="5">
                <c:v>177.612121</c:v>
              </c:pt>
              <c:pt idx="6">
                <c:v>177.16454100000001</c:v>
              </c:pt>
              <c:pt idx="7">
                <c:v>177.17103399999999</c:v>
              </c:pt>
              <c:pt idx="8">
                <c:v>177.05900800000001</c:v>
              </c:pt>
              <c:pt idx="9">
                <c:v>175.83936399999999</c:v>
              </c:pt>
              <c:pt idx="10">
                <c:v>174.27711400000001</c:v>
              </c:pt>
              <c:pt idx="11">
                <c:v>175.80074500000001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679-4ACD-A77D-408792E378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132668"/>
        <c:axId val="46276128"/>
      </c:lineChart>
      <c:catAx>
        <c:axId val="241326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76128"/>
        <c:crosses val="autoZero"/>
        <c:auto val="1"/>
        <c:lblAlgn val="ctr"/>
        <c:lblOffset val="100"/>
        <c:noMultiLvlLbl val="0"/>
      </c:catAx>
      <c:valAx>
        <c:axId val="462761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6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A6-485D-A2CE-E8D0475753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6-485D-A2CE-E8D0475753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6-485D-A2CE-E8D0475753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6-485D-A2CE-E8D0475753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6-485D-A2CE-E8D0475753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6-485D-A2CE-E8D0475753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6-485D-A2CE-E8D0475753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6-485D-A2CE-E8D0475753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A6-485D-A2CE-E8D0475753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A6-485D-A2CE-E8D0475753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A6-485D-A2CE-E8D0475753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84.13277699999999</c:v>
              </c:pt>
              <c:pt idx="7">
                <c:v>84.862971999999999</c:v>
              </c:pt>
              <c:pt idx="8">
                <c:v>84.488761999999994</c:v>
              </c:pt>
              <c:pt idx="9">
                <c:v>83.152893999999989</c:v>
              </c:pt>
              <c:pt idx="10">
                <c:v>82.805780999999996</c:v>
              </c:pt>
              <c:pt idx="11">
                <c:v>82.050019999999989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A6-485D-A2CE-E8D0475753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62505"/>
        <c:axId val="66164756"/>
      </c:lineChart>
      <c:catAx>
        <c:axId val="252625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64756"/>
        <c:crosses val="autoZero"/>
        <c:auto val="1"/>
        <c:lblAlgn val="ctr"/>
        <c:lblOffset val="100"/>
        <c:noMultiLvlLbl val="0"/>
      </c:catAx>
      <c:valAx>
        <c:axId val="661647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25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245681</c:v>
                </c:pt>
                <c:pt idx="1">
                  <c:v>787976</c:v>
                </c:pt>
                <c:pt idx="2">
                  <c:v>1024070</c:v>
                </c:pt>
                <c:pt idx="3">
                  <c:v>785820</c:v>
                </c:pt>
                <c:pt idx="4">
                  <c:v>38997002</c:v>
                </c:pt>
                <c:pt idx="5">
                  <c:v>1453574</c:v>
                </c:pt>
                <c:pt idx="6">
                  <c:v>9372392</c:v>
                </c:pt>
                <c:pt idx="7">
                  <c:v>28085990</c:v>
                </c:pt>
                <c:pt idx="8">
                  <c:v>4872008</c:v>
                </c:pt>
                <c:pt idx="9">
                  <c:v>535396</c:v>
                </c:pt>
                <c:pt idx="10">
                  <c:v>733766</c:v>
                </c:pt>
                <c:pt idx="11">
                  <c:v>373993</c:v>
                </c:pt>
                <c:pt idx="12">
                  <c:v>614150</c:v>
                </c:pt>
                <c:pt idx="13">
                  <c:v>968456</c:v>
                </c:pt>
                <c:pt idx="14">
                  <c:v>1112285</c:v>
                </c:pt>
                <c:pt idx="15">
                  <c:v>12971231</c:v>
                </c:pt>
                <c:pt idx="16">
                  <c:v>2500392</c:v>
                </c:pt>
                <c:pt idx="17">
                  <c:v>676431</c:v>
                </c:pt>
                <c:pt idx="18">
                  <c:v>269899</c:v>
                </c:pt>
                <c:pt idx="19">
                  <c:v>424931</c:v>
                </c:pt>
                <c:pt idx="20">
                  <c:v>1402751</c:v>
                </c:pt>
                <c:pt idx="21">
                  <c:v>5794881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2926094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5134327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2935"/>
        <c:axId val="20778340"/>
      </c:barChart>
      <c:catAx>
        <c:axId val="20129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78340"/>
        <c:crosses val="autoZero"/>
        <c:auto val="1"/>
        <c:lblAlgn val="ctr"/>
        <c:lblOffset val="100"/>
        <c:noMultiLvlLbl val="0"/>
      </c:catAx>
      <c:valAx>
        <c:axId val="207783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29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9-448A-A7E8-5D7938BE5E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9-448A-A7E8-5D7938BE5E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9-448A-A7E8-5D7938BE5E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9-448A-A7E8-5D7938BE5E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9-448A-A7E8-5D7938BE5E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9-448A-A7E8-5D7938BE5E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9-448A-A7E8-5D7938BE5E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9-448A-A7E8-5D7938BE5E8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9-448A-A7E8-5D7938BE5E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9-448A-A7E8-5D7938BE5E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9-448A-A7E8-5D7938BE5E8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274.98374899999999</c:v>
              </c:pt>
              <c:pt idx="1">
                <c:v>276.27261700000003</c:v>
              </c:pt>
              <c:pt idx="2">
                <c:v>277.76362499999999</c:v>
              </c:pt>
              <c:pt idx="3">
                <c:v>277.43173000000002</c:v>
              </c:pt>
              <c:pt idx="4">
                <c:v>278.51155</c:v>
              </c:pt>
              <c:pt idx="5">
                <c:v>278.898394</c:v>
              </c:pt>
              <c:pt idx="6">
                <c:v>279.27070099999997</c:v>
              </c:pt>
              <c:pt idx="7">
                <c:v>279.19924700000001</c:v>
              </c:pt>
              <c:pt idx="8">
                <c:v>278.39873899999998</c:v>
              </c:pt>
              <c:pt idx="9">
                <c:v>277.70926800000001</c:v>
              </c:pt>
              <c:pt idx="10">
                <c:v>277.77453000000003</c:v>
              </c:pt>
              <c:pt idx="11">
                <c:v>278.12422500000002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C49-448A-A7E8-5D7938BE5E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47427"/>
        <c:axId val="9915065"/>
      </c:lineChart>
      <c:catAx>
        <c:axId val="332474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5065"/>
        <c:crosses val="autoZero"/>
        <c:auto val="1"/>
        <c:lblAlgn val="ctr"/>
        <c:lblOffset val="100"/>
        <c:noMultiLvlLbl val="0"/>
      </c:catAx>
      <c:valAx>
        <c:axId val="99150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474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2-48F8-83AE-FC52100155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2-48F8-83AE-FC52100155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2-48F8-83AE-FC52100155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72-48F8-83AE-FC52100155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2-48F8-83AE-FC52100155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2-48F8-83AE-FC52100155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2-48F8-83AE-FC52100155E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72-48F8-83AE-FC52100155E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72-48F8-83AE-FC52100155E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72-48F8-83AE-FC52100155E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72-48F8-83AE-FC52100155E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190.546774</c:v>
              </c:pt>
              <c:pt idx="1">
                <c:v>191.689562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192.98977500000001</c:v>
              </c:pt>
              <c:pt idx="5">
                <c:v>193.28183300000001</c:v>
              </c:pt>
              <c:pt idx="6">
                <c:v>193.15377799999999</c:v>
              </c:pt>
              <c:pt idx="7">
                <c:v>192.19293099999999</c:v>
              </c:pt>
              <c:pt idx="8">
                <c:v>191.59343999999999</c:v>
              </c:pt>
              <c:pt idx="9">
                <c:v>190.90891500000001</c:v>
              </c:pt>
              <c:pt idx="10">
                <c:v>190.33949999999999</c:v>
              </c:pt>
              <c:pt idx="11">
                <c:v>190.345572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72-48F8-83AE-FC52100155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926534"/>
        <c:axId val="13504940"/>
      </c:lineChart>
      <c:catAx>
        <c:axId val="629265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04940"/>
        <c:crosses val="autoZero"/>
        <c:auto val="1"/>
        <c:lblAlgn val="ctr"/>
        <c:lblOffset val="100"/>
        <c:noMultiLvlLbl val="0"/>
      </c:catAx>
      <c:valAx>
        <c:axId val="135049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265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B-428A-8D61-CE3C305A7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B-428A-8D61-CE3C305A71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B-428A-8D61-CE3C305A71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B-428A-8D61-CE3C305A71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B-428A-8D61-CE3C305A71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B-428A-8D61-CE3C305A71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B-428A-8D61-CE3C305A71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B-428A-8D61-CE3C305A71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B-428A-8D61-CE3C305A71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B-428A-8D61-CE3C305A71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B-428A-8D61-CE3C305A71F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18.19730925</c:v>
              </c:pt>
              <c:pt idx="6">
                <c:v>18.22108875</c:v>
              </c:pt>
              <c:pt idx="7">
                <c:v>18.164604000000001</c:v>
              </c:pt>
              <c:pt idx="8">
                <c:v>18.163594249999999</c:v>
              </c:pt>
              <c:pt idx="9">
                <c:v>18.175266749999999</c:v>
              </c:pt>
              <c:pt idx="10">
                <c:v>18.189327500000001</c:v>
              </c:pt>
              <c:pt idx="11">
                <c:v>18.29568725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5B-428A-8D61-CE3C305A71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32541"/>
        <c:axId val="33935887"/>
      </c:lineChart>
      <c:catAx>
        <c:axId val="466325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35887"/>
        <c:crosses val="autoZero"/>
        <c:auto val="1"/>
        <c:lblAlgn val="ctr"/>
        <c:lblOffset val="100"/>
        <c:noMultiLvlLbl val="0"/>
      </c:catAx>
      <c:valAx>
        <c:axId val="339358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25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5-4590-A0B3-38EB0AFC8C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5-4590-A0B3-38EB0AFC8C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5-4590-A0B3-38EB0AFC8C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5-4590-A0B3-38EB0AFC8C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5-4590-A0B3-38EB0AFC8C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5-4590-A0B3-38EB0AFC8C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5-4590-A0B3-38EB0AFC8C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5-4590-A0B3-38EB0AFC8C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5-4590-A0B3-38EB0AFC8C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5-4590-A0B3-38EB0AFC8C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5-4590-A0B3-38EB0AFC8C7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1.7162871993601159E-2</c:v>
              </c:pt>
              <c:pt idx="1">
                <c:v>2.0227510332200459E-2</c:v>
              </c:pt>
              <c:pt idx="2">
                <c:v>2.509769509410302E-2</c:v>
              </c:pt>
              <c:pt idx="3">
                <c:v>2.0612180656933769E-2</c:v>
              </c:pt>
              <c:pt idx="4">
                <c:v>2.7946180554115199E-2</c:v>
              </c:pt>
              <c:pt idx="5">
                <c:v>1.945875371587787E-2</c:v>
              </c:pt>
              <c:pt idx="6">
                <c:v>1.9711338216859921E-2</c:v>
              </c:pt>
              <c:pt idx="7">
                <c:v>2.1039739476524211E-2</c:v>
              </c:pt>
              <c:pt idx="8">
                <c:v>1.418499467081844E-2</c:v>
              </c:pt>
              <c:pt idx="9">
                <c:v>7.8019686935217481E-4</c:v>
              </c:pt>
              <c:pt idx="10">
                <c:v>-5.7077214389497687E-3</c:v>
              </c:pt>
              <c:pt idx="11">
                <c:v>-5.5395402409175393E-3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345-4590-A0B3-38EB0AFC8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987886"/>
        <c:axId val="23861984"/>
      </c:lineChart>
      <c:catAx>
        <c:axId val="499878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1984"/>
        <c:crosses val="autoZero"/>
        <c:auto val="1"/>
        <c:lblAlgn val="ctr"/>
        <c:lblOffset val="100"/>
        <c:noMultiLvlLbl val="0"/>
      </c:catAx>
      <c:valAx>
        <c:axId val="238619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878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4-421B-AE17-E85A5B058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4-421B-AE17-E85A5B058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4-421B-AE17-E85A5B058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4-421B-AE17-E85A5B058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4-421B-AE17-E85A5B058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4-421B-AE17-E85A5B058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4-421B-AE17-E85A5B058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4-421B-AE17-E85A5B058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4-421B-AE17-E85A5B0582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4-421B-AE17-E85A5B0582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4-421B-AE17-E85A5B0582D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2.124118592753314E-2</c:v>
              </c:pt>
              <c:pt idx="1">
                <c:v>1.69659361540003E-2</c:v>
              </c:pt>
              <c:pt idx="2">
                <c:v>1.484364791978005E-2</c:v>
              </c:pt>
              <c:pt idx="3">
                <c:v>1.376228177153032E-2</c:v>
              </c:pt>
              <c:pt idx="4">
                <c:v>2.5954914815621469E-2</c:v>
              </c:pt>
              <c:pt idx="5">
                <c:v>1.095703600021062E-2</c:v>
              </c:pt>
              <c:pt idx="6">
                <c:v>1.058326677521659E-2</c:v>
              </c:pt>
              <c:pt idx="7">
                <c:v>9.0640556354930381E-3</c:v>
              </c:pt>
              <c:pt idx="8">
                <c:v>7.8005543218698263E-3</c:v>
              </c:pt>
              <c:pt idx="9">
                <c:v>-9.0726310911935087E-3</c:v>
              </c:pt>
              <c:pt idx="10">
                <c:v>-2.657061617100763E-2</c:v>
              </c:pt>
              <c:pt idx="11">
                <c:v>-1.8286749775805401E-2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614-421B-AE17-E85A5B058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202337"/>
        <c:axId val="53769782"/>
      </c:lineChart>
      <c:catAx>
        <c:axId val="312023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69782"/>
        <c:crosses val="autoZero"/>
        <c:auto val="1"/>
        <c:lblAlgn val="ctr"/>
        <c:lblOffset val="100"/>
        <c:noMultiLvlLbl val="0"/>
      </c:catAx>
      <c:valAx>
        <c:axId val="537697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023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A-413D-B1BE-9391AE2AD0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A-413D-B1BE-9391AE2AD0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A-413D-B1BE-9391AE2AD0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A-413D-B1BE-9391AE2AD0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A-413D-B1BE-9391AE2AD0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A-413D-B1BE-9391AE2AD0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A-413D-B1BE-9391AE2AD0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A-413D-B1BE-9391AE2AD0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A-413D-B1BE-9391AE2AD0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A-413D-B1BE-9391AE2AD0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A-413D-B1BE-9391AE2AD00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-5.3822593059740582E-2</c:v>
              </c:pt>
              <c:pt idx="7">
                <c:v>-2.7125956271542542E-2</c:v>
              </c:pt>
              <c:pt idx="8">
                <c:v>-2.345434882700978E-2</c:v>
              </c:pt>
              <c:pt idx="9">
                <c:v>-4.2674485815508527E-2</c:v>
              </c:pt>
              <c:pt idx="10">
                <c:v>-2.889862768328065E-2</c:v>
              </c:pt>
              <c:pt idx="11">
                <c:v>-3.6376581403416097E-2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1EA-413D-B1BE-9391AE2AD0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521472"/>
        <c:axId val="39532877"/>
      </c:lineChart>
      <c:catAx>
        <c:axId val="61521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2877"/>
        <c:crosses val="autoZero"/>
        <c:auto val="1"/>
        <c:lblAlgn val="ctr"/>
        <c:lblOffset val="100"/>
        <c:noMultiLvlLbl val="0"/>
      </c:catAx>
      <c:valAx>
        <c:axId val="395328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214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E7-4C53-ADDE-5D52C53125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7-4C53-ADDE-5D52C53125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7-4C53-ADDE-5D52C53125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7-4C53-ADDE-5D52C53125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7-4C53-ADDE-5D52C53125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7-4C53-ADDE-5D52C53125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7-4C53-ADDE-5D52C53125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7-4C53-ADDE-5D52C53125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7-4C53-ADDE-5D52C53125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7-4C53-ADDE-5D52C53125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7-4C53-ADDE-5D52C53125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5.6497449879373142E-2</c:v>
              </c:pt>
              <c:pt idx="1">
                <c:v>6.3372423963135208E-2</c:v>
              </c:pt>
              <c:pt idx="2">
                <c:v>6.8715143752199892E-2</c:v>
              </c:pt>
              <c:pt idx="3">
                <c:v>5.7548198336284218E-2</c:v>
              </c:pt>
              <c:pt idx="4">
                <c:v>6.096817334521229E-2</c:v>
              </c:pt>
              <c:pt idx="5">
                <c:v>5.7575291622662388E-2</c:v>
              </c:pt>
              <c:pt idx="6">
                <c:v>5.1842686325129138E-2</c:v>
              </c:pt>
              <c:pt idx="7">
                <c:v>4.5415546161900737E-2</c:v>
              </c:pt>
              <c:pt idx="8">
                <c:v>3.2620357798269092E-2</c:v>
              </c:pt>
              <c:pt idx="9">
                <c:v>2.312602108631041E-2</c:v>
              </c:pt>
              <c:pt idx="10">
                <c:v>1.7633416078887961E-2</c:v>
              </c:pt>
              <c:pt idx="11">
                <c:v>1.592537458409863E-2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BE7-4C53-ADDE-5D52C5312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831686"/>
        <c:axId val="6201629"/>
      </c:lineChart>
      <c:catAx>
        <c:axId val="62831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1629"/>
        <c:crosses val="autoZero"/>
        <c:auto val="1"/>
        <c:lblAlgn val="ctr"/>
        <c:lblOffset val="100"/>
        <c:noMultiLvlLbl val="0"/>
      </c:catAx>
      <c:valAx>
        <c:axId val="6201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31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F-4EE5-BE53-9D857F57CA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F-4EE5-BE53-9D857F57CA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F-4EE5-BE53-9D857F57CA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F-4EE5-BE53-9D857F57CA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F-4EE5-BE53-9D857F57CA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F-4EE5-BE53-9D857F57CA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F-4EE5-BE53-9D857F57CA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F-4EE5-BE53-9D857F57CA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F-4EE5-BE53-9D857F57CA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F-4EE5-BE53-9D857F57CA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F-4EE5-BE53-9D857F57CA3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7.7063450822756438E-2</c:v>
              </c:pt>
              <c:pt idx="1">
                <c:v>8.6737294301870549E-2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7.9861233724908595E-2</c:v>
              </c:pt>
              <c:pt idx="5">
                <c:v>7.621468771558855E-2</c:v>
              </c:pt>
              <c:pt idx="6">
                <c:v>6.5550331583233562E-2</c:v>
              </c:pt>
              <c:pt idx="7">
                <c:v>4.9141756830761787E-2</c:v>
              </c:pt>
              <c:pt idx="8">
                <c:v>3.5060643799834687E-2</c:v>
              </c:pt>
              <c:pt idx="9">
                <c:v>2.28783300769923E-2</c:v>
              </c:pt>
              <c:pt idx="10">
                <c:v>9.3916840543334795E-3</c:v>
              </c:pt>
              <c:pt idx="11">
                <c:v>5.5064950706716883E-3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67F-4EE5-BE53-9D857F57CA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833686"/>
        <c:axId val="13363390"/>
      </c:lineChart>
      <c:catAx>
        <c:axId val="22833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3390"/>
        <c:crosses val="autoZero"/>
        <c:auto val="1"/>
        <c:lblAlgn val="ctr"/>
        <c:lblOffset val="100"/>
        <c:noMultiLvlLbl val="0"/>
      </c:catAx>
      <c:valAx>
        <c:axId val="133633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3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1-4A25-9158-0F047FDE5E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1-4A25-9158-0F047FDE5E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1-4A25-9158-0F047FDE5E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1-4A25-9158-0F047FDE5E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1-4A25-9158-0F047FDE5E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1-4A25-9158-0F047FDE5E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1-4A25-9158-0F047FDE5E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1-4A25-9158-0F047FDE5E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1-4A25-9158-0F047FDE5E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1-4A25-9158-0F047FDE5E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1-4A25-9158-0F047FDE5EF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0.10609229073096491</c:v>
              </c:pt>
              <c:pt idx="6">
                <c:v>9.6352643079385111E-2</c:v>
              </c:pt>
              <c:pt idx="7">
                <c:v>8.0886769554870688E-2</c:v>
              </c:pt>
              <c:pt idx="8">
                <c:v>6.7387134797643453E-2</c:v>
              </c:pt>
              <c:pt idx="9">
                <c:v>5.5339967264618553E-2</c:v>
              </c:pt>
              <c:pt idx="10">
                <c:v>4.3642688629683492E-2</c:v>
              </c:pt>
              <c:pt idx="11">
                <c:v>4.3916195650105558E-2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6E1-4A25-9158-0F047FDE5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33645"/>
        <c:axId val="58681845"/>
      </c:lineChart>
      <c:catAx>
        <c:axId val="16336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81845"/>
        <c:crosses val="autoZero"/>
        <c:auto val="1"/>
        <c:lblAlgn val="ctr"/>
        <c:lblOffset val="100"/>
        <c:noMultiLvlLbl val="0"/>
      </c:catAx>
      <c:valAx>
        <c:axId val="586818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36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713504</c:v>
                </c:pt>
                <c:pt idx="2">
                  <c:v>188852</c:v>
                </c:pt>
                <c:pt idx="3">
                  <c:v>0</c:v>
                </c:pt>
                <c:pt idx="4">
                  <c:v>31160489</c:v>
                </c:pt>
                <c:pt idx="5">
                  <c:v>935949</c:v>
                </c:pt>
                <c:pt idx="6">
                  <c:v>179764</c:v>
                </c:pt>
                <c:pt idx="7">
                  <c:v>20967128</c:v>
                </c:pt>
                <c:pt idx="8">
                  <c:v>2819420</c:v>
                </c:pt>
                <c:pt idx="9">
                  <c:v>318579</c:v>
                </c:pt>
                <c:pt idx="10">
                  <c:v>722641</c:v>
                </c:pt>
                <c:pt idx="11">
                  <c:v>39702</c:v>
                </c:pt>
                <c:pt idx="12">
                  <c:v>199624</c:v>
                </c:pt>
                <c:pt idx="13">
                  <c:v>594582</c:v>
                </c:pt>
                <c:pt idx="14">
                  <c:v>641590</c:v>
                </c:pt>
                <c:pt idx="15">
                  <c:v>9424939</c:v>
                </c:pt>
                <c:pt idx="16">
                  <c:v>2244398</c:v>
                </c:pt>
                <c:pt idx="17">
                  <c:v>269611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2693778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1837198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2472788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28339"/>
        <c:axId val="50014829"/>
      </c:barChart>
      <c:catAx>
        <c:axId val="56428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14829"/>
        <c:crosses val="autoZero"/>
        <c:auto val="1"/>
        <c:lblAlgn val="ctr"/>
        <c:lblOffset val="100"/>
        <c:noMultiLvlLbl val="0"/>
      </c:catAx>
      <c:valAx>
        <c:axId val="500148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8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16145.76</c:v>
                </c:pt>
                <c:pt idx="1">
                  <c:v>0</c:v>
                </c:pt>
                <c:pt idx="2">
                  <c:v>2494.2669999999998</c:v>
                </c:pt>
                <c:pt idx="3">
                  <c:v>8011.1529999999984</c:v>
                </c:pt>
                <c:pt idx="4">
                  <c:v>694.66299999999978</c:v>
                </c:pt>
                <c:pt idx="5">
                  <c:v>6550.3720000000012</c:v>
                </c:pt>
                <c:pt idx="6">
                  <c:v>1154.326</c:v>
                </c:pt>
                <c:pt idx="7">
                  <c:v>943.57800000000009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0</c:v>
                </c:pt>
                <c:pt idx="12">
                  <c:v>71.646000000000001</c:v>
                </c:pt>
                <c:pt idx="13">
                  <c:v>10647.472</c:v>
                </c:pt>
                <c:pt idx="14">
                  <c:v>82.847999999999999</c:v>
                </c:pt>
                <c:pt idx="15">
                  <c:v>367.68599999999998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509.26400000000012</c:v>
                </c:pt>
                <c:pt idx="20">
                  <c:v>11874.77</c:v>
                </c:pt>
                <c:pt idx="21">
                  <c:v>949.08200000000033</c:v>
                </c:pt>
                <c:pt idx="22">
                  <c:v>1918.45</c:v>
                </c:pt>
                <c:pt idx="23">
                  <c:v>0</c:v>
                </c:pt>
                <c:pt idx="24">
                  <c:v>741.7399999999999</c:v>
                </c:pt>
                <c:pt idx="25">
                  <c:v>750.29500000000007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655.0089999999999</c:v>
                </c:pt>
                <c:pt idx="5">
                  <c:v>6681.7420000000002</c:v>
                </c:pt>
                <c:pt idx="6">
                  <c:v>1178.762999999999</c:v>
                </c:pt>
                <c:pt idx="7">
                  <c:v>1934.2759999999989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74.64500000000001</c:v>
                </c:pt>
                <c:pt idx="13">
                  <c:v>7880.3339999999998</c:v>
                </c:pt>
                <c:pt idx="14">
                  <c:v>65.524999999999991</c:v>
                </c:pt>
                <c:pt idx="15">
                  <c:v>532.7879999999999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2730.7620000000002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00320"/>
        <c:axId val="4034658"/>
      </c:barChart>
      <c:catAx>
        <c:axId val="38400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4658"/>
        <c:crosses val="autoZero"/>
        <c:auto val="1"/>
        <c:lblAlgn val="ctr"/>
        <c:lblOffset val="100"/>
        <c:noMultiLvlLbl val="0"/>
      </c:catAx>
      <c:valAx>
        <c:axId val="40346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03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36154</c:v>
                </c:pt>
                <c:pt idx="1">
                  <c:v>9642</c:v>
                </c:pt>
                <c:pt idx="2">
                  <c:v>45216</c:v>
                </c:pt>
                <c:pt idx="3">
                  <c:v>29650</c:v>
                </c:pt>
                <c:pt idx="4">
                  <c:v>1697706</c:v>
                </c:pt>
                <c:pt idx="5">
                  <c:v>71160</c:v>
                </c:pt>
                <c:pt idx="6">
                  <c:v>76912</c:v>
                </c:pt>
                <c:pt idx="7">
                  <c:v>970302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8577</c:v>
                </c:pt>
                <c:pt idx="13">
                  <c:v>0</c:v>
                </c:pt>
                <c:pt idx="14">
                  <c:v>62346</c:v>
                </c:pt>
                <c:pt idx="15">
                  <c:v>1765987</c:v>
                </c:pt>
                <c:pt idx="16">
                  <c:v>37984</c:v>
                </c:pt>
                <c:pt idx="17">
                  <c:v>13927</c:v>
                </c:pt>
                <c:pt idx="18">
                  <c:v>770</c:v>
                </c:pt>
                <c:pt idx="19">
                  <c:v>14907</c:v>
                </c:pt>
                <c:pt idx="20">
                  <c:v>18192</c:v>
                </c:pt>
                <c:pt idx="21">
                  <c:v>408114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49114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33279"/>
        <c:axId val="30737072"/>
      </c:barChart>
      <c:catAx>
        <c:axId val="422332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37072"/>
        <c:crosses val="autoZero"/>
        <c:auto val="1"/>
        <c:lblAlgn val="ctr"/>
        <c:lblOffset val="100"/>
        <c:noMultiLvlLbl val="0"/>
      </c:catAx>
      <c:valAx>
        <c:axId val="30737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332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17185</c:v>
                </c:pt>
                <c:pt idx="1">
                  <c:v>943</c:v>
                </c:pt>
                <c:pt idx="2">
                  <c:v>19196</c:v>
                </c:pt>
                <c:pt idx="3">
                  <c:v>8209</c:v>
                </c:pt>
                <c:pt idx="4">
                  <c:v>1630309</c:v>
                </c:pt>
                <c:pt idx="5">
                  <c:v>17193</c:v>
                </c:pt>
                <c:pt idx="6">
                  <c:v>153</c:v>
                </c:pt>
                <c:pt idx="7">
                  <c:v>784612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4400</c:v>
                </c:pt>
                <c:pt idx="13">
                  <c:v>0</c:v>
                </c:pt>
                <c:pt idx="14">
                  <c:v>45619</c:v>
                </c:pt>
                <c:pt idx="15">
                  <c:v>1595545</c:v>
                </c:pt>
                <c:pt idx="16">
                  <c:v>16820</c:v>
                </c:pt>
                <c:pt idx="17">
                  <c:v>9023</c:v>
                </c:pt>
                <c:pt idx="18">
                  <c:v>0</c:v>
                </c:pt>
                <c:pt idx="19">
                  <c:v>9936</c:v>
                </c:pt>
                <c:pt idx="20">
                  <c:v>5620</c:v>
                </c:pt>
                <c:pt idx="21">
                  <c:v>335683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19515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00269"/>
        <c:axId val="66881441"/>
      </c:barChart>
      <c:catAx>
        <c:axId val="24400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81441"/>
        <c:crosses val="autoZero"/>
        <c:auto val="1"/>
        <c:lblAlgn val="ctr"/>
        <c:lblOffset val="100"/>
        <c:noMultiLvlLbl val="0"/>
      </c:catAx>
      <c:valAx>
        <c:axId val="668814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00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4712CCC-90B0-4FF3-A9C5-E29D71A066C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63AD9C41-9D89-4ACB-8EF2-2CC370D69DC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C18AB90-7FAD-48F1-A793-B44E024BB29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A97968F-04E2-4AC7-9B4A-E186394614D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15342E1-3AE4-4743-93FE-C4C0593AA4F9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6FF2586-0931-4C64-A3C2-8C6E818445E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3F97D4A-47DC-438C-A686-4B29180ED0E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073947-9101-46AE-87DA-F5A645C5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6E9129-6564-4FBC-ACF7-89A95464E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8B21AC-C1BC-420E-849C-B5CF7C72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AF2227-60A1-469C-8A70-A67DB4D5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AFE8BD-9552-4079-8254-D09AE5E0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4A8F73-6E0B-47E6-8734-748FF59EE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40A55E-EA86-443E-B8BE-CC37989C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A5D84A-8D18-4425-84C0-F8FFE56E5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E0B415-3375-4A9A-AEBA-64D0CEB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04F5E4-8881-4CAC-8002-E814A46C3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328687-D27F-4F1C-B9C5-A2FB226B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826982-CF77-43AC-ADDF-D75A445E0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E054FF-630F-4495-A7A4-0BF31026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8357EF-8769-462D-BE96-B48904D62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689513-34C6-4740-9452-B0862DFD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A706CB-4549-4DA1-9AE1-DCB543712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D918354-3621-47CE-A2A3-59BF6EAA6677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F88758E-426B-4886-B852-435B127E47A4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5027611-DB57-4816-8E08-2BE3B9EB962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2400CC-3E72-4CC8-8D35-FCCADE9B64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32EAF46-9152-4B4B-9D73-EADBFD12CC72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A0EBE90-DCDA-4E47-AFB1-4C1E11887D2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867A0C1-0B64-4672-92EC-62DA970FD21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D1B2B5-7A44-49EA-BDA9-E5F13860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C766EF-042B-40B1-A5A8-03823383A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71C1BF-46D7-4A77-8452-403AB689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986C82-012D-4F6F-A04A-2A1223852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5C169C-195A-47F9-A02A-8616BA99B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F459D9-2D4B-447D-990F-A0E5611E7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BD425CC-D0D2-4C02-B4C0-419915A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98BBF2-E98D-40C7-BD25-FF0C0B5F8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4A27A6-B895-415B-B6BF-E585779EF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8088C5-D695-4292-9D3E-19A06335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C05065-6642-4130-8222-0FD150438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17E635-B1A9-4BB4-87DC-71725387E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8A5FBA-88D3-45B5-8CD4-1715CA627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75AB964-75F9-44AD-BA22-629B1609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11F4B6-00FC-4648-B9C8-FD9CA3B0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F3E4D2-A63B-4AB3-A462-3C833ACC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1248671-CA95-47AE-86B5-21E0FC5BE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DE2FC3-274D-4740-BFDC-C3FDBB1A4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318D94-CB22-417A-9B53-9A32EFCA2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4E5331-5B20-409F-9587-149B9B5D7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444146-F8C3-4D46-A035-F00F2DF8F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E417528-1BE7-4CAA-BF70-4D05BD20E6A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89FFC8-4DC1-467B-99D3-C7CF9F63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6A310B-9DA3-43E7-B077-2A159D8FF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F40517-C652-4FDA-BEAE-DB125DE14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AF92A8-1042-463F-A3CC-781625872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616363-ABB9-4225-AADB-AE713B560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645921-FCDF-418C-A513-12E0C5DC9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9825F92-16B5-4C9F-AD2F-0335F3084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DC586-9741-4186-857F-7DEF54A96F4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9651-E97D-42EF-9DAD-51288197DEC4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245681</v>
      </c>
      <c r="F7" s="190">
        <v>-19.303863991696559</v>
      </c>
      <c r="G7" s="13"/>
    </row>
    <row r="8" spans="1:14" ht="15.6" customHeight="1">
      <c r="A8" s="188" t="s">
        <v>11</v>
      </c>
      <c r="B8" s="189">
        <v>98636</v>
      </c>
      <c r="C8" s="189">
        <v>104886</v>
      </c>
      <c r="D8" s="189">
        <v>674757</v>
      </c>
      <c r="E8" s="189">
        <v>787976</v>
      </c>
      <c r="F8" s="190">
        <v>16.779225706439501</v>
      </c>
      <c r="G8" s="6"/>
    </row>
    <row r="9" spans="1:14" ht="15.6" customHeight="1">
      <c r="A9" s="188" t="s">
        <v>8</v>
      </c>
      <c r="B9" s="189">
        <v>132755</v>
      </c>
      <c r="C9" s="189">
        <v>135200</v>
      </c>
      <c r="D9" s="189">
        <v>858087</v>
      </c>
      <c r="E9" s="189">
        <v>1024070</v>
      </c>
      <c r="F9" s="190">
        <v>19.343376604004021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5488452</v>
      </c>
      <c r="D11" s="189">
        <v>40685478</v>
      </c>
      <c r="E11" s="189">
        <v>38997002</v>
      </c>
      <c r="F11" s="190">
        <v>-4.15007045019847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4299001</v>
      </c>
      <c r="D14" s="189">
        <v>30256051</v>
      </c>
      <c r="E14" s="189">
        <v>28085990</v>
      </c>
      <c r="F14" s="190">
        <v>-7.1723206706651874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733766</v>
      </c>
      <c r="F17" s="190">
        <v>8.9722893409232398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614150</v>
      </c>
      <c r="F19" s="190">
        <v>50.783810657860812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166088</v>
      </c>
      <c r="D21" s="189">
        <v>1051137</v>
      </c>
      <c r="E21" s="189">
        <v>1112285</v>
      </c>
      <c r="F21" s="190">
        <v>5.8173197214064336</v>
      </c>
    </row>
    <row r="22" spans="1:7" ht="15.6" customHeight="1">
      <c r="A22" s="188" t="s">
        <v>146</v>
      </c>
      <c r="B22" s="189">
        <v>1594567</v>
      </c>
      <c r="C22" s="189">
        <v>1982557</v>
      </c>
      <c r="D22" s="189">
        <v>11538849</v>
      </c>
      <c r="E22" s="189">
        <v>12971231</v>
      </c>
      <c r="F22" s="190">
        <v>12.41356048597221</v>
      </c>
    </row>
    <row r="23" spans="1:7" ht="15.6" customHeight="1">
      <c r="A23" s="188" t="s">
        <v>165</v>
      </c>
      <c r="B23" s="189">
        <v>235144</v>
      </c>
      <c r="C23" s="189">
        <v>351266</v>
      </c>
      <c r="D23" s="189">
        <v>1660046</v>
      </c>
      <c r="E23" s="189">
        <v>2500392</v>
      </c>
      <c r="F23" s="190">
        <v>50.621850237884978</v>
      </c>
    </row>
    <row r="24" spans="1:7" ht="15.6" customHeight="1">
      <c r="A24" s="188" t="s">
        <v>141</v>
      </c>
      <c r="B24" s="189">
        <v>103027</v>
      </c>
      <c r="C24" s="189">
        <v>104622</v>
      </c>
      <c r="D24" s="189">
        <v>676174</v>
      </c>
      <c r="E24" s="189">
        <v>676431</v>
      </c>
      <c r="F24" s="190">
        <v>3.8007968363174882E-2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194576</v>
      </c>
      <c r="D27" s="189">
        <v>1488635</v>
      </c>
      <c r="E27" s="189">
        <v>1402751</v>
      </c>
      <c r="F27" s="190">
        <v>-5.7693121550951076</v>
      </c>
    </row>
    <row r="28" spans="1:7" ht="15.6" customHeight="1">
      <c r="A28" s="188" t="s">
        <v>177</v>
      </c>
      <c r="B28" s="189">
        <v>769814</v>
      </c>
      <c r="C28" s="189">
        <v>816441</v>
      </c>
      <c r="D28" s="189">
        <v>5134327</v>
      </c>
      <c r="E28" s="189">
        <v>5794881</v>
      </c>
      <c r="F28" s="190">
        <v>12.86544468242867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406903</v>
      </c>
      <c r="D33" s="189">
        <v>2947082</v>
      </c>
      <c r="E33" s="189">
        <v>2926094</v>
      </c>
      <c r="F33" s="190">
        <v>-0.71216206403487092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24063620</v>
      </c>
      <c r="D35" s="76">
        <f>SUM(D7:D34)</f>
        <v>165923872</v>
      </c>
      <c r="E35" s="78">
        <f>SUM(E7:E34)</f>
        <v>165536547</v>
      </c>
      <c r="F35" s="177">
        <f>E35*100/D35-100</f>
        <v>-0.23343536727493586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CFA57-577E-408E-A43B-B5AA0DF6582E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713504</v>
      </c>
      <c r="F8" s="190">
        <v>12.557284000864479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188852</v>
      </c>
      <c r="F9" s="190">
        <v>21.85336456256492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4529103</v>
      </c>
      <c r="D11" s="189">
        <v>33475116</v>
      </c>
      <c r="E11" s="189">
        <v>31160489</v>
      </c>
      <c r="F11" s="190">
        <v>-6.9144704382801896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3175965</v>
      </c>
      <c r="D14" s="189">
        <v>23202159</v>
      </c>
      <c r="E14" s="189">
        <v>20967128</v>
      </c>
      <c r="F14" s="190">
        <v>-9.6328578732694723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722641</v>
      </c>
      <c r="F17" s="190">
        <v>10.967943048082359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199624</v>
      </c>
      <c r="F19" s="190">
        <v>147.5987299067275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101395</v>
      </c>
      <c r="D21" s="189">
        <v>481870</v>
      </c>
      <c r="E21" s="189">
        <v>641590</v>
      </c>
      <c r="F21" s="190">
        <v>33.14586921783885</v>
      </c>
    </row>
    <row r="22" spans="1:7" ht="15.6" customHeight="1">
      <c r="A22" s="188" t="s">
        <v>146</v>
      </c>
      <c r="B22" s="189">
        <v>1168211</v>
      </c>
      <c r="C22" s="189">
        <v>1459870</v>
      </c>
      <c r="D22" s="189">
        <v>8714147</v>
      </c>
      <c r="E22" s="189">
        <v>9424939</v>
      </c>
      <c r="F22" s="190">
        <v>8.1567593477594471</v>
      </c>
    </row>
    <row r="23" spans="1:7" ht="15.6" customHeight="1">
      <c r="A23" s="188" t="s">
        <v>165</v>
      </c>
      <c r="B23" s="189">
        <v>199001</v>
      </c>
      <c r="C23" s="189">
        <v>313722</v>
      </c>
      <c r="D23" s="189">
        <v>1346987</v>
      </c>
      <c r="E23" s="189">
        <v>2244398</v>
      </c>
      <c r="F23" s="190">
        <v>66.623582855662306</v>
      </c>
    </row>
    <row r="24" spans="1:7" ht="15.6" customHeight="1">
      <c r="A24" s="188" t="s">
        <v>141</v>
      </c>
      <c r="B24" s="189">
        <v>50431</v>
      </c>
      <c r="C24" s="189">
        <v>44013</v>
      </c>
      <c r="D24" s="189">
        <v>285667</v>
      </c>
      <c r="E24" s="189">
        <v>269611</v>
      </c>
      <c r="F24" s="190">
        <v>-5.6205301977477262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359192</v>
      </c>
      <c r="D28" s="189">
        <v>2472788</v>
      </c>
      <c r="E28" s="189">
        <v>2693778</v>
      </c>
      <c r="F28" s="190">
        <v>8.9368761090720312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256648</v>
      </c>
      <c r="D33" s="189">
        <v>1716215</v>
      </c>
      <c r="E33" s="189">
        <v>1837198</v>
      </c>
      <c r="F33" s="190">
        <v>7.0494081452498696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16335307</v>
      </c>
      <c r="D35" s="178">
        <f>SUM(D7:D34)</f>
        <v>114769809</v>
      </c>
      <c r="E35" s="78">
        <f>SUM(E7:E34)</f>
        <v>112125606</v>
      </c>
      <c r="F35" s="140">
        <f>E35*100/D35-100</f>
        <v>-2.3039186202705935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0BE8-07FA-48FD-A7AF-9F76167930DC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5100.5619999999999</v>
      </c>
      <c r="C7" s="189">
        <v>4690.82</v>
      </c>
      <c r="D7" s="189">
        <v>14273.912</v>
      </c>
      <c r="E7" s="189">
        <v>16145.76</v>
      </c>
      <c r="F7" s="190">
        <v>13.113770072282961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556.73300000000006</v>
      </c>
      <c r="C9" s="189">
        <v>0</v>
      </c>
      <c r="D9" s="189">
        <v>2153.2959999999998</v>
      </c>
      <c r="E9" s="189">
        <v>2494.2669999999998</v>
      </c>
      <c r="F9" s="190">
        <v>15.834841099412269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8011.1529999999984</v>
      </c>
      <c r="F10" s="190">
        <v>14.43860159871002</v>
      </c>
    </row>
    <row r="11" spans="1:14" ht="15.6" customHeight="1">
      <c r="A11" s="188" t="s">
        <v>9</v>
      </c>
      <c r="B11" s="189">
        <v>82.613</v>
      </c>
      <c r="C11" s="189">
        <v>130.78200000000001</v>
      </c>
      <c r="D11" s="189">
        <v>655.0089999999999</v>
      </c>
      <c r="E11" s="189">
        <v>694.66299999999978</v>
      </c>
      <c r="F11" s="190">
        <v>6.0539626173075183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6681.7420000000002</v>
      </c>
      <c r="E12" s="189">
        <v>6550.3720000000012</v>
      </c>
      <c r="F12" s="190">
        <v>-1.9661040489141901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</v>
      </c>
      <c r="E13" s="189">
        <v>1154.326</v>
      </c>
      <c r="F13" s="190">
        <v>-2.0731054503746411</v>
      </c>
    </row>
    <row r="14" spans="1:14" ht="15.6" customHeight="1">
      <c r="A14" s="188" t="s">
        <v>148</v>
      </c>
      <c r="B14" s="189">
        <v>545.23100000000011</v>
      </c>
      <c r="C14" s="189">
        <v>95.334000000000003</v>
      </c>
      <c r="D14" s="189">
        <v>1934.2759999999989</v>
      </c>
      <c r="E14" s="189">
        <v>943.57800000000009</v>
      </c>
      <c r="F14" s="190">
        <v>-51.218026796589513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74.203999999999994</v>
      </c>
      <c r="D16" s="189">
        <v>232.358</v>
      </c>
      <c r="E16" s="189">
        <v>233.42400000000001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-20.69899535692613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4.7359999999999998</v>
      </c>
      <c r="D19" s="189">
        <v>74.64500000000001</v>
      </c>
      <c r="E19" s="189">
        <v>71.646000000000001</v>
      </c>
      <c r="F19" s="190">
        <v>-4.0176837028602108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7880.3339999999998</v>
      </c>
      <c r="E20" s="189">
        <v>10647.472</v>
      </c>
      <c r="F20" s="190">
        <v>35.114476112306903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65.524999999999991</v>
      </c>
      <c r="E21" s="189">
        <v>82.847999999999999</v>
      </c>
      <c r="F21" s="190">
        <v>26.437237695536059</v>
      </c>
    </row>
    <row r="22" spans="1:7" ht="15.6" customHeight="1">
      <c r="A22" s="188" t="s">
        <v>146</v>
      </c>
      <c r="B22" s="189">
        <v>73.563000000000002</v>
      </c>
      <c r="C22" s="189">
        <v>89.093999999999994</v>
      </c>
      <c r="D22" s="189">
        <v>532.7879999999999</v>
      </c>
      <c r="E22" s="189">
        <v>367.68599999999998</v>
      </c>
      <c r="F22" s="190">
        <v>-30.98831054753483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-12.54748739613748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509.26400000000012</v>
      </c>
      <c r="F26" s="190">
        <v>11.499515042442029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11874.77</v>
      </c>
      <c r="F27" s="190">
        <v>7.2169462938785074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949.08200000000033</v>
      </c>
      <c r="F28" s="190">
        <v>-44.931814766398162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2730.7620000000002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741.7399999999999</v>
      </c>
      <c r="F31" s="190">
        <v>-43.992104800169749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750.29500000000007</v>
      </c>
      <c r="F32" s="190">
        <v>-41.910006751274381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13613.257999999996</v>
      </c>
      <c r="D35" s="76">
        <f>SUM(D7:D34)</f>
        <v>82884.84599999999</v>
      </c>
      <c r="E35" s="78">
        <f>SUM(E7:E34)</f>
        <v>82723.622000000018</v>
      </c>
      <c r="F35" s="140">
        <f>E35*100/D35-100</f>
        <v>-0.1945156536817052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0D64-45D3-400B-BD1A-26EF302152AC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36154</v>
      </c>
      <c r="F7" s="190">
        <v>9.4083825087002566</v>
      </c>
      <c r="G7" s="37"/>
    </row>
    <row r="8" spans="1:14" ht="15.6" customHeight="1">
      <c r="A8" s="188" t="s">
        <v>11</v>
      </c>
      <c r="B8" s="189">
        <v>3134</v>
      </c>
      <c r="C8" s="189">
        <v>1374</v>
      </c>
      <c r="D8" s="189">
        <v>13954</v>
      </c>
      <c r="E8" s="189">
        <v>9642</v>
      </c>
      <c r="F8" s="190">
        <v>-30.901533610434289</v>
      </c>
      <c r="G8" s="6"/>
    </row>
    <row r="9" spans="1:14" ht="15.6" customHeight="1">
      <c r="A9" s="188" t="s">
        <v>8</v>
      </c>
      <c r="B9" s="189">
        <v>15855</v>
      </c>
      <c r="C9" s="189">
        <v>11659</v>
      </c>
      <c r="D9" s="189">
        <v>53187</v>
      </c>
      <c r="E9" s="189">
        <v>45216</v>
      </c>
      <c r="F9" s="190">
        <v>-14.986744881267979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246764</v>
      </c>
      <c r="D11" s="189">
        <v>2086505</v>
      </c>
      <c r="E11" s="189">
        <v>1697706</v>
      </c>
      <c r="F11" s="190">
        <v>-18.63398362333184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151031</v>
      </c>
      <c r="D14" s="189">
        <v>1025978</v>
      </c>
      <c r="E14" s="189">
        <v>970302</v>
      </c>
      <c r="F14" s="190">
        <v>-5.4266270816723221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1526</v>
      </c>
      <c r="D19" s="189">
        <v>7953</v>
      </c>
      <c r="E19" s="189">
        <v>8577</v>
      </c>
      <c r="F19" s="190">
        <v>7.8460958129007992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6899</v>
      </c>
      <c r="D21" s="189">
        <v>93954</v>
      </c>
      <c r="E21" s="189">
        <v>62346</v>
      </c>
      <c r="F21" s="190">
        <v>-33.641995018839012</v>
      </c>
    </row>
    <row r="22" spans="1:7" ht="15.6" customHeight="1">
      <c r="A22" s="188" t="s">
        <v>146</v>
      </c>
      <c r="B22" s="189">
        <v>229102</v>
      </c>
      <c r="C22" s="189">
        <v>247219</v>
      </c>
      <c r="D22" s="189">
        <v>1734785</v>
      </c>
      <c r="E22" s="189">
        <v>1765987</v>
      </c>
      <c r="F22" s="190">
        <v>1.7986090495363951</v>
      </c>
    </row>
    <row r="23" spans="1:7" ht="15.6" customHeight="1">
      <c r="A23" s="188" t="s">
        <v>165</v>
      </c>
      <c r="B23" s="189">
        <v>7863</v>
      </c>
      <c r="C23" s="189">
        <v>4931</v>
      </c>
      <c r="D23" s="189">
        <v>44887</v>
      </c>
      <c r="E23" s="189">
        <v>37984</v>
      </c>
      <c r="F23" s="190">
        <v>-15.37861741706954</v>
      </c>
    </row>
    <row r="24" spans="1:7" ht="15.6" customHeight="1">
      <c r="A24" s="188" t="s">
        <v>141</v>
      </c>
      <c r="B24" s="189">
        <v>3174</v>
      </c>
      <c r="C24" s="189">
        <v>470</v>
      </c>
      <c r="D24" s="189">
        <v>16138</v>
      </c>
      <c r="E24" s="189">
        <v>13927</v>
      </c>
      <c r="F24" s="190">
        <v>-13.70058247614327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1924</v>
      </c>
      <c r="D27" s="189">
        <v>15892</v>
      </c>
      <c r="E27" s="189">
        <v>18192</v>
      </c>
      <c r="F27" s="190">
        <v>14.47269066196829</v>
      </c>
    </row>
    <row r="28" spans="1:7" ht="15.6" customHeight="1">
      <c r="A28" s="188" t="s">
        <v>177</v>
      </c>
      <c r="B28" s="189">
        <v>46386</v>
      </c>
      <c r="C28" s="189">
        <v>4032</v>
      </c>
      <c r="D28" s="189">
        <v>508709</v>
      </c>
      <c r="E28" s="189">
        <v>408114</v>
      </c>
      <c r="F28" s="190">
        <v>-19.774566598978979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3776</v>
      </c>
      <c r="D33" s="189">
        <v>74761</v>
      </c>
      <c r="E33" s="189">
        <v>49114</v>
      </c>
      <c r="F33" s="190">
        <v>-34.305319618517672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861545</v>
      </c>
      <c r="D35" s="178">
        <f>SUM(D7:D34)</f>
        <v>6925722</v>
      </c>
      <c r="E35" s="178">
        <f>SUM(E7:E34)</f>
        <v>6330806</v>
      </c>
      <c r="F35" s="140">
        <f>E35*100/D35-100</f>
        <v>-8.5899491778618824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1F1E-E287-4A75-8C74-28CABD58177E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17185</v>
      </c>
      <c r="F7" s="190">
        <v>17.3197706171491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5563</v>
      </c>
      <c r="D9" s="189">
        <v>23367</v>
      </c>
      <c r="E9" s="189">
        <v>19196</v>
      </c>
      <c r="F9" s="190">
        <v>-17.84995934437454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240308</v>
      </c>
      <c r="D11" s="189">
        <v>1992629</v>
      </c>
      <c r="E11" s="189">
        <v>1630309</v>
      </c>
      <c r="F11" s="190">
        <v>-18.183013496240392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121586</v>
      </c>
      <c r="D14" s="189">
        <v>876445</v>
      </c>
      <c r="E14" s="189">
        <v>784612</v>
      </c>
      <c r="F14" s="190">
        <v>-10.47789650234755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831</v>
      </c>
      <c r="D19" s="189">
        <v>4520</v>
      </c>
      <c r="E19" s="189">
        <v>4400</v>
      </c>
      <c r="F19" s="190">
        <v>-2.6548672566371749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4962</v>
      </c>
      <c r="D21" s="189">
        <v>77019</v>
      </c>
      <c r="E21" s="189">
        <v>45619</v>
      </c>
      <c r="F21" s="190">
        <v>-40.769160856412057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0</v>
      </c>
      <c r="D24" s="189">
        <v>9048</v>
      </c>
      <c r="E24" s="189">
        <v>9023</v>
      </c>
      <c r="F24" s="190">
        <v>-0.27630415561449689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662</v>
      </c>
      <c r="D27" s="189">
        <v>6294</v>
      </c>
      <c r="E27" s="189">
        <v>5620</v>
      </c>
      <c r="F27" s="190">
        <v>-10.708611375913559</v>
      </c>
    </row>
    <row r="28" spans="1:7" ht="15.6" customHeight="1">
      <c r="A28" s="188" t="s">
        <v>177</v>
      </c>
      <c r="B28" s="189">
        <v>41089</v>
      </c>
      <c r="C28" s="189">
        <v>900</v>
      </c>
      <c r="D28" s="189">
        <v>423893</v>
      </c>
      <c r="E28" s="189">
        <v>335683</v>
      </c>
      <c r="F28" s="190">
        <v>-20.80949673620465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0</v>
      </c>
      <c r="D33" s="189">
        <v>39940</v>
      </c>
      <c r="E33" s="189">
        <v>19515</v>
      </c>
      <c r="F33" s="190">
        <v>-51.139208813219831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706151</v>
      </c>
      <c r="D35" s="76">
        <f>SUM(D7:D34)</f>
        <v>5823790</v>
      </c>
      <c r="E35" s="78">
        <f>SUM(E7:E34)</f>
        <v>5255606</v>
      </c>
      <c r="F35" s="140">
        <f>E35*100/D35-100</f>
        <v>-9.7562583815693955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751FB-527D-42D5-8AC7-CC52C753EF6B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60339</v>
      </c>
      <c r="D11" s="189">
        <v>2134826</v>
      </c>
      <c r="E11" s="189">
        <v>1637913</v>
      </c>
      <c r="F11" s="190">
        <v>-23.276510591495509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2537</v>
      </c>
      <c r="F28" s="190">
        <v>146.7898832684825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135184</v>
      </c>
      <c r="D35" s="178">
        <f>SUM(D7:D34)</f>
        <v>2226884</v>
      </c>
      <c r="E35" s="178">
        <f>SUM(E7:E34)</f>
        <v>1921870</v>
      </c>
      <c r="F35" s="140">
        <f>E35*100/D35-100</f>
        <v>-13.696896650207194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85D4-C822-4071-B141-203E99FCD577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227624</v>
      </c>
      <c r="F7" s="190">
        <v>-35.687626259058867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107</v>
      </c>
      <c r="F9" s="190">
        <v>-93.608124253285538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5304220</v>
      </c>
      <c r="D11" s="189">
        <v>37911964</v>
      </c>
      <c r="E11" s="189">
        <v>36025254</v>
      </c>
      <c r="F11" s="190">
        <v>-4.9765556856933131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2216312</v>
      </c>
      <c r="D14" s="189">
        <v>16240300</v>
      </c>
      <c r="E14" s="189">
        <v>14232206</v>
      </c>
      <c r="F14" s="190">
        <v>-12.364882422122751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12483</v>
      </c>
      <c r="D19" s="189">
        <v>341805</v>
      </c>
      <c r="E19" s="189">
        <v>207518</v>
      </c>
      <c r="F19" s="190">
        <v>-39.2876055060634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379819</v>
      </c>
      <c r="D21" s="189">
        <v>1481181</v>
      </c>
      <c r="E21" s="189">
        <v>1608066</v>
      </c>
      <c r="F21" s="190">
        <v>8.5664749952909176</v>
      </c>
    </row>
    <row r="22" spans="1:7" ht="15.6" customHeight="1">
      <c r="A22" s="188" t="s">
        <v>146</v>
      </c>
      <c r="B22" s="189">
        <v>1296373</v>
      </c>
      <c r="C22" s="189">
        <v>1795606</v>
      </c>
      <c r="D22" s="189">
        <v>8503907</v>
      </c>
      <c r="E22" s="189">
        <v>10425838</v>
      </c>
      <c r="F22" s="190">
        <v>22.600564658103622</v>
      </c>
    </row>
    <row r="23" spans="1:7" ht="15.6" customHeight="1">
      <c r="A23" s="188" t="s">
        <v>165</v>
      </c>
      <c r="B23" s="189">
        <v>168776</v>
      </c>
      <c r="C23" s="189">
        <v>283250</v>
      </c>
      <c r="D23" s="189">
        <v>1221552</v>
      </c>
      <c r="E23" s="189">
        <v>2057531</v>
      </c>
      <c r="F23" s="190">
        <v>68.435809527551839</v>
      </c>
    </row>
    <row r="24" spans="1:7" ht="15.6" customHeight="1">
      <c r="A24" s="188" t="s">
        <v>141</v>
      </c>
      <c r="B24" s="189">
        <v>40</v>
      </c>
      <c r="C24" s="189">
        <v>104</v>
      </c>
      <c r="D24" s="189">
        <v>6032</v>
      </c>
      <c r="E24" s="189">
        <v>693</v>
      </c>
      <c r="F24" s="190">
        <v>-88.511273209549074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77362</v>
      </c>
      <c r="C28" s="189">
        <v>64335</v>
      </c>
      <c r="D28" s="189">
        <v>591337</v>
      </c>
      <c r="E28" s="189">
        <v>766740</v>
      </c>
      <c r="F28" s="190">
        <v>29.662104688189661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29544</v>
      </c>
      <c r="D33" s="189">
        <v>312757</v>
      </c>
      <c r="E33" s="189">
        <v>264713</v>
      </c>
      <c r="F33" s="190">
        <v>-15.36144674619592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12546550</v>
      </c>
      <c r="C35" s="77">
        <f>SUM(C7:C34)</f>
        <v>12929614</v>
      </c>
      <c r="D35" s="178">
        <f>SUM(D7:D34)</f>
        <v>89848349</v>
      </c>
      <c r="E35" s="178">
        <f>SUM(E7:E34)</f>
        <v>87266621</v>
      </c>
      <c r="F35" s="177">
        <f>E35*100/D35-100</f>
        <v>-2.8734284254906015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1F894-5C69-46DB-906A-B162A8F59A18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107</v>
      </c>
      <c r="F9" s="190">
        <v>1428.5714285714289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3966987</v>
      </c>
      <c r="D11" s="189">
        <v>29925543</v>
      </c>
      <c r="E11" s="189">
        <v>27553613</v>
      </c>
      <c r="F11" s="190">
        <v>-7.9261051336645769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1455692</v>
      </c>
      <c r="D14" s="189">
        <v>12335188</v>
      </c>
      <c r="E14" s="189">
        <v>9277887</v>
      </c>
      <c r="F14" s="190">
        <v>-24.785199868862961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107396</v>
      </c>
      <c r="F19" s="190">
        <v>6960.8809993425366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47052</v>
      </c>
      <c r="D21" s="189">
        <v>116655</v>
      </c>
      <c r="E21" s="189">
        <v>226100</v>
      </c>
      <c r="F21" s="190">
        <v>93.819381938193828</v>
      </c>
    </row>
    <row r="22" spans="1:7" ht="15.6" customHeight="1">
      <c r="A22" s="188" t="s">
        <v>146</v>
      </c>
      <c r="B22" s="189">
        <v>802128</v>
      </c>
      <c r="C22" s="189">
        <v>1080812</v>
      </c>
      <c r="D22" s="189">
        <v>6154185</v>
      </c>
      <c r="E22" s="189">
        <v>6826657</v>
      </c>
      <c r="F22" s="190">
        <v>10.927068328300169</v>
      </c>
    </row>
    <row r="23" spans="1:7" ht="15.6" customHeight="1">
      <c r="A23" s="188" t="s">
        <v>165</v>
      </c>
      <c r="B23" s="189">
        <v>167332</v>
      </c>
      <c r="C23" s="189">
        <v>283250</v>
      </c>
      <c r="D23" s="189">
        <v>1177294</v>
      </c>
      <c r="E23" s="189">
        <v>2044604</v>
      </c>
      <c r="F23" s="190">
        <v>73.669788515018325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53263</v>
      </c>
      <c r="D28" s="189">
        <v>531882</v>
      </c>
      <c r="E28" s="189">
        <v>707719</v>
      </c>
      <c r="F28" s="190">
        <v>33.059400393320317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22920</v>
      </c>
      <c r="D33" s="189">
        <v>216996</v>
      </c>
      <c r="E33" s="189">
        <v>191806</v>
      </c>
      <c r="F33" s="190">
        <v>-11.60850891260668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9432868</v>
      </c>
      <c r="D35" s="76">
        <f>SUM(D7:D34)</f>
        <v>70969547</v>
      </c>
      <c r="E35" s="78">
        <f>SUM(E7:E34)</f>
        <v>65853262</v>
      </c>
      <c r="F35" s="140">
        <f>E35*100/D35-100</f>
        <v>-7.2091273176648514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BA145-23CE-4421-BB7F-AF1ECF1ABC61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48369</v>
      </c>
      <c r="F8" s="190">
        <v>156.65393186883159</v>
      </c>
      <c r="G8" s="6"/>
    </row>
    <row r="9" spans="1:14" ht="15.6" customHeight="1">
      <c r="A9" s="188" t="s">
        <v>8</v>
      </c>
      <c r="B9" s="189">
        <v>74633</v>
      </c>
      <c r="C9" s="189">
        <v>81093</v>
      </c>
      <c r="D9" s="189">
        <v>501014</v>
      </c>
      <c r="E9" s="189">
        <v>624852</v>
      </c>
      <c r="F9" s="190">
        <v>24.717472964827341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952016</v>
      </c>
      <c r="D11" s="189">
        <v>7240574</v>
      </c>
      <c r="E11" s="189">
        <v>7780037</v>
      </c>
      <c r="F11" s="190">
        <v>7.4505557156103928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532654</v>
      </c>
      <c r="D22" s="189">
        <v>2918036</v>
      </c>
      <c r="E22" s="189">
        <v>3317824</v>
      </c>
      <c r="F22" s="190">
        <v>13.70058491396269</v>
      </c>
    </row>
    <row r="23" spans="1:7" ht="15.6" customHeight="1">
      <c r="A23" s="188" t="s">
        <v>165</v>
      </c>
      <c r="B23" s="189">
        <v>34973</v>
      </c>
      <c r="C23" s="189">
        <v>38311</v>
      </c>
      <c r="D23" s="189">
        <v>304674</v>
      </c>
      <c r="E23" s="189">
        <v>256731</v>
      </c>
      <c r="F23" s="190">
        <v>-15.735835680103969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411934</v>
      </c>
      <c r="D28" s="189">
        <v>2682687</v>
      </c>
      <c r="E28" s="189">
        <v>2742749</v>
      </c>
      <c r="F28" s="190">
        <v>2.2388746804975739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114785</v>
      </c>
      <c r="D33" s="189">
        <v>994453</v>
      </c>
      <c r="E33" s="189">
        <v>828826</v>
      </c>
      <c r="F33" s="190">
        <v>-16.65508576071468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6742738</v>
      </c>
      <c r="D35" s="76">
        <f>SUM(D7:D34)</f>
        <v>43675763</v>
      </c>
      <c r="E35" s="78">
        <f>SUM(E7:E34)</f>
        <v>45037788</v>
      </c>
      <c r="F35" s="140">
        <f>E35*100/D35-100</f>
        <v>3.1184915991049706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4420-4494-49C4-AE4F-59FA511EA562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4447</v>
      </c>
      <c r="D9" s="189">
        <v>26776</v>
      </c>
      <c r="E9" s="189">
        <v>32809</v>
      </c>
      <c r="F9" s="190">
        <v>22.531371377352851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41528</v>
      </c>
      <c r="D11" s="189">
        <v>305685</v>
      </c>
      <c r="E11" s="189">
        <v>326783</v>
      </c>
      <c r="F11" s="190">
        <v>6.9018761143006628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260149</v>
      </c>
      <c r="F14" s="190">
        <v>0.36883712137287722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32284</v>
      </c>
      <c r="D22" s="189">
        <v>195056</v>
      </c>
      <c r="E22" s="189">
        <v>203655</v>
      </c>
      <c r="F22" s="190">
        <v>4.4084775654171153</v>
      </c>
    </row>
    <row r="23" spans="1:7" ht="15.6" customHeight="1">
      <c r="A23" s="188" t="s">
        <v>165</v>
      </c>
      <c r="B23" s="189">
        <v>1837</v>
      </c>
      <c r="C23" s="189">
        <v>1873</v>
      </c>
      <c r="D23" s="189">
        <v>14892</v>
      </c>
      <c r="E23" s="189">
        <v>12667</v>
      </c>
      <c r="F23" s="190">
        <v>-14.94090786999732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27234</v>
      </c>
      <c r="D28" s="189">
        <v>178822</v>
      </c>
      <c r="E28" s="189">
        <v>176384</v>
      </c>
      <c r="F28" s="190">
        <v>-1.363366923532894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294985</v>
      </c>
      <c r="D35" s="178">
        <f>SUM(D7:D34)</f>
        <v>1870133</v>
      </c>
      <c r="E35" s="178">
        <f>SUM(E7:E34)</f>
        <v>1932671</v>
      </c>
      <c r="F35" s="140">
        <f>E35*100/D35-100</f>
        <v>3.3440402367104411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C4FA-6F48-4EB3-B1CF-823E976681C9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17A3-DF05-4AA8-A188-531BA11B2664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427702</v>
      </c>
      <c r="D11" s="189">
        <v>2799915</v>
      </c>
      <c r="E11" s="189">
        <v>2718407</v>
      </c>
      <c r="F11" s="190">
        <v>-2.9110883723255938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343005.75</v>
      </c>
      <c r="D14" s="189">
        <v>2330935</v>
      </c>
      <c r="E14" s="189">
        <v>2189602</v>
      </c>
      <c r="F14" s="190">
        <v>-6.0633608401778654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61294.5</v>
      </c>
      <c r="F17" s="190">
        <v>27.887373900706269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18901.5</v>
      </c>
      <c r="F19" s="190">
        <v>120.41280391813891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16615.75</v>
      </c>
      <c r="D21" s="189">
        <v>62665</v>
      </c>
      <c r="E21" s="189">
        <v>97209.5</v>
      </c>
      <c r="F21" s="190">
        <v>55.125668235857347</v>
      </c>
    </row>
    <row r="22" spans="1:7" ht="15.6" customHeight="1">
      <c r="A22" s="188" t="s">
        <v>146</v>
      </c>
      <c r="B22" s="189">
        <v>104645</v>
      </c>
      <c r="C22" s="189">
        <v>132536</v>
      </c>
      <c r="D22" s="189">
        <v>786401</v>
      </c>
      <c r="E22" s="189">
        <v>868473</v>
      </c>
      <c r="F22" s="190">
        <v>10.43640585401087</v>
      </c>
    </row>
    <row r="23" spans="1:7" ht="15.6" customHeight="1">
      <c r="A23" s="188" t="s">
        <v>165</v>
      </c>
      <c r="B23" s="189">
        <v>17131.5</v>
      </c>
      <c r="C23" s="189">
        <v>29222</v>
      </c>
      <c r="D23" s="189">
        <v>115568.75</v>
      </c>
      <c r="E23" s="189">
        <v>206084.75</v>
      </c>
      <c r="F23" s="190">
        <v>78.322210805256617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43161</v>
      </c>
      <c r="D28" s="189">
        <v>303435</v>
      </c>
      <c r="E28" s="189">
        <v>325118</v>
      </c>
      <c r="F28" s="190">
        <v>7.1458467217031654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25977</v>
      </c>
      <c r="D33" s="189">
        <v>171829</v>
      </c>
      <c r="E33" s="189">
        <v>181366</v>
      </c>
      <c r="F33" s="190">
        <v>5.550285458217175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1643905</v>
      </c>
      <c r="D35" s="76">
        <f>SUM(D7:D34)</f>
        <v>10682872.25</v>
      </c>
      <c r="E35" s="178">
        <f>SUM(E7:E34)</f>
        <v>10846342</v>
      </c>
      <c r="F35" s="140">
        <f>E35*100/D35-100</f>
        <v>1.5302041077950719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8D42-D975-4326-A912-00CD01442840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49</v>
      </c>
      <c r="F9" s="190">
        <v>1533.333333333333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367325</v>
      </c>
      <c r="D11" s="189">
        <v>2406352</v>
      </c>
      <c r="E11" s="189">
        <v>2350848</v>
      </c>
      <c r="F11" s="190">
        <v>-2.3065619659966639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142465</v>
      </c>
      <c r="D14" s="189">
        <v>1111173.5</v>
      </c>
      <c r="E14" s="189">
        <v>894429</v>
      </c>
      <c r="F14" s="190">
        <v>-19.505909743167919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8334.5</v>
      </c>
      <c r="F19" s="190">
        <v>2689.7907949790801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4732.25</v>
      </c>
      <c r="D21" s="189">
        <v>7904.75</v>
      </c>
      <c r="E21" s="189">
        <v>21603</v>
      </c>
      <c r="F21" s="190">
        <v>173.29137543881839</v>
      </c>
    </row>
    <row r="22" spans="1:7" ht="15.6" customHeight="1">
      <c r="A22" s="188" t="s">
        <v>146</v>
      </c>
      <c r="B22" s="189">
        <v>56667</v>
      </c>
      <c r="C22" s="189">
        <v>80741</v>
      </c>
      <c r="D22" s="189">
        <v>444392</v>
      </c>
      <c r="E22" s="189">
        <v>518756</v>
      </c>
      <c r="F22" s="190">
        <v>16.733874597202469</v>
      </c>
    </row>
    <row r="23" spans="1:7" ht="15.6" customHeight="1">
      <c r="A23" s="188" t="s">
        <v>165</v>
      </c>
      <c r="B23" s="189">
        <v>14357.5</v>
      </c>
      <c r="C23" s="189">
        <v>26254.5</v>
      </c>
      <c r="D23" s="189">
        <v>99599.5</v>
      </c>
      <c r="E23" s="189">
        <v>183716.75</v>
      </c>
      <c r="F23" s="190">
        <v>84.455494254489224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2779</v>
      </c>
      <c r="D28" s="189">
        <v>46352</v>
      </c>
      <c r="E28" s="189">
        <v>53508</v>
      </c>
      <c r="F28" s="190">
        <v>15.438384535726611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1823</v>
      </c>
      <c r="D33" s="189">
        <v>22278</v>
      </c>
      <c r="E33" s="189">
        <v>14494</v>
      </c>
      <c r="F33" s="190">
        <v>-34.940299847383073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847909.25</v>
      </c>
      <c r="D35" s="178">
        <f>SUM(D7:D34)</f>
        <v>5792030.75</v>
      </c>
      <c r="E35" s="78">
        <f>SUM(E7:E34)</f>
        <v>5614851</v>
      </c>
      <c r="F35" s="140">
        <f>E35*100/D35-100</f>
        <v>-3.0590264045127924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7BEE-24D9-4EB3-BC21-EE0DBCE47B03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3288</v>
      </c>
      <c r="F9" s="190">
        <v>26.90081049787727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19903.75</v>
      </c>
      <c r="D14" s="189">
        <v>128698.5</v>
      </c>
      <c r="E14" s="189">
        <v>130394</v>
      </c>
      <c r="F14" s="190">
        <v>1.317420171952278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6623.25</v>
      </c>
      <c r="D21" s="189">
        <v>47216.5</v>
      </c>
      <c r="E21" s="189">
        <v>50646.25</v>
      </c>
      <c r="F21" s="190">
        <v>7.2638802113667831</v>
      </c>
    </row>
    <row r="22" spans="1:7" ht="15.6" customHeight="1">
      <c r="A22" s="188" t="s">
        <v>146</v>
      </c>
      <c r="B22" s="189">
        <v>42859</v>
      </c>
      <c r="C22" s="189">
        <v>45334</v>
      </c>
      <c r="D22" s="189">
        <v>297210</v>
      </c>
      <c r="E22" s="189">
        <v>299522</v>
      </c>
      <c r="F22" s="190">
        <v>0.7779011473369053</v>
      </c>
    </row>
    <row r="23" spans="1:7" ht="15.6" customHeight="1">
      <c r="A23" s="188" t="s">
        <v>165</v>
      </c>
      <c r="B23" s="189">
        <v>665</v>
      </c>
      <c r="C23" s="189">
        <v>871.5</v>
      </c>
      <c r="D23" s="189">
        <v>4830</v>
      </c>
      <c r="E23" s="189">
        <v>4704.25</v>
      </c>
      <c r="F23" s="190">
        <v>-2.6035196687370639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36228</v>
      </c>
      <c r="D28" s="189">
        <v>226140</v>
      </c>
      <c r="E28" s="189">
        <v>229444</v>
      </c>
      <c r="F28" s="190">
        <v>1.461041832493152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7547</v>
      </c>
      <c r="F33" s="190">
        <v>-5.0691823899371116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184142</v>
      </c>
      <c r="D35" s="76">
        <f>SUM(D7:D34)</f>
        <v>1219803.25</v>
      </c>
      <c r="E35" s="178">
        <f>SUM(E7:E34)</f>
        <v>1240189.25</v>
      </c>
      <c r="F35" s="177">
        <f>E35*100/D35-100</f>
        <v>1.6712531303716389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5003-EA59-4DDF-BD1B-26CACE65BBBE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60377</v>
      </c>
      <c r="D11" s="189">
        <v>393563</v>
      </c>
      <c r="E11" s="189">
        <v>367559</v>
      </c>
      <c r="F11" s="190">
        <v>-6.6073284328049207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180637</v>
      </c>
      <c r="D14" s="189">
        <v>1091063</v>
      </c>
      <c r="E14" s="189">
        <v>1164779</v>
      </c>
      <c r="F14" s="190">
        <v>6.7563467920734146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50791.75</v>
      </c>
      <c r="F17" s="190">
        <v>20.4895088306112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6461</v>
      </c>
      <c r="D22" s="189">
        <v>44799</v>
      </c>
      <c r="E22" s="189">
        <v>50195</v>
      </c>
      <c r="F22" s="190">
        <v>12.044911716779399</v>
      </c>
    </row>
    <row r="23" spans="1:7" ht="15.6" customHeight="1">
      <c r="A23" s="188" t="s">
        <v>165</v>
      </c>
      <c r="B23" s="189">
        <v>2109</v>
      </c>
      <c r="C23" s="189">
        <v>2096</v>
      </c>
      <c r="D23" s="189">
        <v>11139.25</v>
      </c>
      <c r="E23" s="189">
        <v>17663.75</v>
      </c>
      <c r="F23" s="190">
        <v>58.572165989631259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4154</v>
      </c>
      <c r="D28" s="189">
        <v>30943</v>
      </c>
      <c r="E28" s="189">
        <v>42166</v>
      </c>
      <c r="F28" s="190">
        <v>36.269915651358957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23146</v>
      </c>
      <c r="D33" s="189">
        <v>141601</v>
      </c>
      <c r="E33" s="189">
        <v>159325</v>
      </c>
      <c r="F33" s="190">
        <v>12.516860756633079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611853.75</v>
      </c>
      <c r="D35" s="178">
        <f>SUM(D7:D34)</f>
        <v>3671038.25</v>
      </c>
      <c r="E35" s="178">
        <f>SUM(E7:E34)</f>
        <v>3991301.75</v>
      </c>
      <c r="F35" s="140">
        <f>E35*100/D35-100</f>
        <v>8.7240578329577403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599A-313B-4AAD-97EC-712F1A45227B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36</v>
      </c>
      <c r="D24" s="189">
        <v>283</v>
      </c>
      <c r="E24" s="189">
        <v>300</v>
      </c>
      <c r="F24" s="190">
        <v>6.0070671378091882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1563</v>
      </c>
      <c r="D28" s="189">
        <v>9795</v>
      </c>
      <c r="E28" s="189">
        <v>10507</v>
      </c>
      <c r="F28" s="190">
        <v>7.2690148034711646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148</v>
      </c>
      <c r="D33" s="189">
        <v>1125</v>
      </c>
      <c r="E33" s="189">
        <v>1015</v>
      </c>
      <c r="F33" s="190">
        <v>-9.7777777777777715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15830</v>
      </c>
      <c r="D35" s="178">
        <f>SUM(D7:D34)</f>
        <v>95388</v>
      </c>
      <c r="E35" s="78">
        <f>SUM(E7:E34)</f>
        <v>94041</v>
      </c>
      <c r="F35" s="140">
        <f>E35*100/D35-100</f>
        <v>-1.4121273116115276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46B8F-A229-46A9-836A-58E88CF6C3E9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18416205</v>
      </c>
      <c r="F7" s="190">
        <v>8.1424624849776137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5784889</v>
      </c>
      <c r="D9" s="189">
        <v>20026528</v>
      </c>
      <c r="E9" s="189">
        <v>18331306</v>
      </c>
      <c r="F9" s="190">
        <v>-8.4648821802760779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48833332</v>
      </c>
      <c r="D11" s="189">
        <v>319861543</v>
      </c>
      <c r="E11" s="189">
        <v>310621431</v>
      </c>
      <c r="F11" s="190">
        <v>-2.88878491404013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179774</v>
      </c>
      <c r="D24" s="189">
        <v>1886516</v>
      </c>
      <c r="E24" s="189">
        <v>1743923</v>
      </c>
      <c r="F24" s="190">
        <v>-7.5585364767645737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14703386</v>
      </c>
      <c r="D28" s="189">
        <v>123657737</v>
      </c>
      <c r="E28" s="189">
        <v>131157351</v>
      </c>
      <c r="F28" s="190">
        <v>6.0648158230487459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4670728</v>
      </c>
      <c r="D33" s="189">
        <v>26969806</v>
      </c>
      <c r="E33" s="189">
        <v>28366267</v>
      </c>
      <c r="F33" s="190">
        <v>5.1778681685733972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241445068</v>
      </c>
      <c r="D35" s="178">
        <f>SUM(D7:D34)</f>
        <v>1541452545</v>
      </c>
      <c r="E35" s="78">
        <f>SUM(E7:E34)</f>
        <v>1555180407</v>
      </c>
      <c r="F35" s="140">
        <f>E35*100/D35-100</f>
        <v>0.89057960587427942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ABFE-E8F4-489B-A4C8-DE39C14A9002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1D2C0-9425-4311-B0FD-2F3304C6B78C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1022249</v>
      </c>
      <c r="D11" s="189">
        <v>3035540</v>
      </c>
      <c r="E11" s="189">
        <v>3274943</v>
      </c>
      <c r="F11" s="190">
        <v>7.886669258187994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3068728</v>
      </c>
      <c r="F14" s="190">
        <v>8.1854157081942986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14191</v>
      </c>
      <c r="D20" s="189">
        <v>25038</v>
      </c>
      <c r="E20" s="189">
        <v>37331</v>
      </c>
      <c r="F20" s="190">
        <v>49.097371994568249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182334</v>
      </c>
      <c r="D22" s="189">
        <v>1868259</v>
      </c>
      <c r="E22" s="189">
        <v>2065741</v>
      </c>
      <c r="F22" s="190">
        <v>10.57037594894499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4223463</v>
      </c>
      <c r="F28" s="190">
        <v>10.563305802431969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5258840</v>
      </c>
      <c r="D35" s="76">
        <f>SUM(D7:D34)</f>
        <v>21578380</v>
      </c>
      <c r="E35" s="78">
        <f>SUM(E7:E34)</f>
        <v>22977322</v>
      </c>
      <c r="F35" s="140">
        <f>E35*100/D35-100</f>
        <v>6.4830724085867359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E3BB8-7694-4E15-81F7-91D4C9F257A9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1022249</v>
      </c>
      <c r="D11" s="189">
        <v>3035540</v>
      </c>
      <c r="E11" s="189">
        <v>3274943</v>
      </c>
      <c r="F11" s="190">
        <v>7.886669258187994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923703</v>
      </c>
      <c r="F14" s="190">
        <v>0.32997887396609832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175482</v>
      </c>
      <c r="D22" s="189">
        <v>903852</v>
      </c>
      <c r="E22" s="189">
        <v>871823</v>
      </c>
      <c r="F22" s="190">
        <v>-3.5436111221748661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3937754</v>
      </c>
      <c r="D35" s="76">
        <f>SUM(D7:D34)</f>
        <v>15089636</v>
      </c>
      <c r="E35" s="78">
        <f>SUM(E7:E34)</f>
        <v>15419554</v>
      </c>
      <c r="F35" s="140">
        <f>E35*100/D35-100</f>
        <v>2.1863880613157249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D1EE-E4ED-4CDA-97FB-248082BA354E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2145025</v>
      </c>
      <c r="F14" s="190">
        <v>11.960300227571659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14191</v>
      </c>
      <c r="D20" s="189">
        <v>25038</v>
      </c>
      <c r="E20" s="189">
        <v>37331</v>
      </c>
      <c r="F20" s="190">
        <v>49.097371994568249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893594</v>
      </c>
      <c r="F28" s="190">
        <v>33.427800531863262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1321086</v>
      </c>
      <c r="D35" s="76">
        <f>SUM(D7:D34)</f>
        <v>6488744</v>
      </c>
      <c r="E35" s="178">
        <f>SUM(E7:E34)</f>
        <v>7557768</v>
      </c>
      <c r="F35" s="140">
        <f>E35*100/D35-100</f>
        <v>16.475052799124143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2E3D0-A66C-44A7-AA24-99C8ABB959F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14924021</v>
      </c>
      <c r="E7" s="53">
        <v>16447652</v>
      </c>
      <c r="F7" s="53">
        <v>107023240</v>
      </c>
      <c r="G7" s="53">
        <v>103532765</v>
      </c>
      <c r="H7" s="165">
        <f>G7-F7</f>
        <v>-3490475</v>
      </c>
      <c r="I7" s="142">
        <f>((G7*100/F7)-100)</f>
        <v>-3.2614178004702552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6497564</v>
      </c>
      <c r="F8" s="55">
        <v>49162540</v>
      </c>
      <c r="G8" s="53">
        <v>46448973</v>
      </c>
      <c r="H8" s="47">
        <f t="shared" ref="H8:H18" si="0">G8-F8</f>
        <v>-2713567</v>
      </c>
      <c r="I8" s="141">
        <f>((G8*100/F8)-100)</f>
        <v>-5.5195825927627027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24063620</v>
      </c>
      <c r="F9" s="53">
        <v>165923872</v>
      </c>
      <c r="G9" s="67">
        <v>165536547</v>
      </c>
      <c r="H9" s="47">
        <f t="shared" si="0"/>
        <v>-387325</v>
      </c>
      <c r="I9" s="142">
        <f t="shared" ref="I9:I30" si="1">((G9*100/F9)-100)</f>
        <v>-0.23343536727493586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16335307</v>
      </c>
      <c r="F10" s="68">
        <v>114769809</v>
      </c>
      <c r="G10" s="56">
        <v>112125606</v>
      </c>
      <c r="H10" s="48">
        <f t="shared" si="0"/>
        <v>-2644203</v>
      </c>
      <c r="I10" s="143">
        <f t="shared" si="1"/>
        <v>-2.3039186202705935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7728313</v>
      </c>
      <c r="F11" s="70">
        <f t="shared" si="2"/>
        <v>51154063</v>
      </c>
      <c r="G11" s="71">
        <f t="shared" si="2"/>
        <v>53410941</v>
      </c>
      <c r="H11" s="48">
        <f t="shared" si="0"/>
        <v>2256878</v>
      </c>
      <c r="I11" s="144">
        <f t="shared" si="1"/>
        <v>4.4119232523133149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45891271</v>
      </c>
      <c r="E12" s="49">
        <f>SUM(E7,E8,E9)</f>
        <v>47008836</v>
      </c>
      <c r="F12" s="49">
        <f>SUM(F7,F8,F9)</f>
        <v>322109652</v>
      </c>
      <c r="G12" s="49">
        <f>SUM(G7,G8,G9)</f>
        <v>315518285</v>
      </c>
      <c r="H12" s="50">
        <f t="shared" si="0"/>
        <v>-6591367</v>
      </c>
      <c r="I12" s="145">
        <f t="shared" si="1"/>
        <v>-2.046311546106665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13613.257999999996</v>
      </c>
      <c r="F13" s="53">
        <v>82884.84599999999</v>
      </c>
      <c r="G13" s="54">
        <v>82723.622000000018</v>
      </c>
      <c r="H13" s="53">
        <f>G13-F13</f>
        <v>-161.22399999997288</v>
      </c>
      <c r="I13" s="146">
        <f t="shared" si="1"/>
        <v>-0.1945156536817052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861545</v>
      </c>
      <c r="F14" s="53">
        <v>6925722</v>
      </c>
      <c r="G14" s="52">
        <v>6330806</v>
      </c>
      <c r="H14" s="53">
        <f>G14-F14</f>
        <v>-594916</v>
      </c>
      <c r="I14" s="142">
        <f t="shared" si="1"/>
        <v>-8.5899491778618824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706151</v>
      </c>
      <c r="F15" s="58">
        <v>5823790</v>
      </c>
      <c r="G15" s="58">
        <v>5255606</v>
      </c>
      <c r="H15" s="56">
        <f>G15-F15</f>
        <v>-568184</v>
      </c>
      <c r="I15" s="147">
        <f t="shared" si="1"/>
        <v>-9.7562583815693955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135184</v>
      </c>
      <c r="F16" s="51">
        <v>2226884</v>
      </c>
      <c r="G16" s="52">
        <v>1921870</v>
      </c>
      <c r="H16" s="53">
        <f>G16-F16</f>
        <v>-305014</v>
      </c>
      <c r="I16" s="141">
        <f t="shared" si="1"/>
        <v>-13.696896650207194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1010342.258</v>
      </c>
      <c r="F17" s="158">
        <f t="shared" si="3"/>
        <v>9235490.8460000008</v>
      </c>
      <c r="G17" s="158">
        <f t="shared" si="3"/>
        <v>8335399.6220000004</v>
      </c>
      <c r="H17" s="159">
        <f>G17-F17</f>
        <v>-900091.22400000039</v>
      </c>
      <c r="I17" s="145">
        <f t="shared" si="1"/>
        <v>-9.74600309836093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47216353.566</v>
      </c>
      <c r="E18" s="172">
        <f>E12+E17</f>
        <v>48019178.258000001</v>
      </c>
      <c r="F18" s="172">
        <f>F12+F17</f>
        <v>331345142.84600002</v>
      </c>
      <c r="G18" s="172">
        <f>G12+G17</f>
        <v>323853684.62199998</v>
      </c>
      <c r="H18" s="174">
        <f t="shared" si="0"/>
        <v>-7491458.2240000367</v>
      </c>
      <c r="I18" s="173">
        <f t="shared" si="1"/>
        <v>-2.2609229034275842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12546550</v>
      </c>
      <c r="E20" s="53">
        <v>12929614</v>
      </c>
      <c r="F20" s="53">
        <v>89848349</v>
      </c>
      <c r="G20" s="53">
        <v>87266621</v>
      </c>
      <c r="H20" s="61">
        <f>G20-F20</f>
        <v>-2581728</v>
      </c>
      <c r="I20" s="62">
        <f t="shared" si="1"/>
        <v>-2.8734284254906015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9432868</v>
      </c>
      <c r="F21" s="63">
        <v>70969547</v>
      </c>
      <c r="G21" s="63">
        <v>65853262</v>
      </c>
      <c r="H21" s="64">
        <f>G21-F21</f>
        <v>-5116285</v>
      </c>
      <c r="I21" s="65">
        <f t="shared" si="1"/>
        <v>-7.2091273176648514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6742738</v>
      </c>
      <c r="F22" s="53">
        <v>43675763</v>
      </c>
      <c r="G22" s="53">
        <v>45037788</v>
      </c>
      <c r="H22" s="61">
        <f t="shared" ref="H22:H30" si="4">G22-F22</f>
        <v>1362025</v>
      </c>
      <c r="I22" s="62">
        <f t="shared" si="1"/>
        <v>3.1184915991049706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294985</v>
      </c>
      <c r="F23" s="63">
        <v>1870133</v>
      </c>
      <c r="G23" s="63">
        <v>1932671</v>
      </c>
      <c r="H23" s="64">
        <f t="shared" si="4"/>
        <v>62538</v>
      </c>
      <c r="I23" s="65">
        <f t="shared" si="1"/>
        <v>3.3440402367104411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1643905</v>
      </c>
      <c r="F24" s="53">
        <v>10682872.25</v>
      </c>
      <c r="G24" s="53">
        <v>10846342</v>
      </c>
      <c r="H24" s="61">
        <f t="shared" si="4"/>
        <v>163469.75</v>
      </c>
      <c r="I24" s="62">
        <f t="shared" si="1"/>
        <v>1.5302041077950719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847909.25</v>
      </c>
      <c r="F25" s="63">
        <v>5792030.75</v>
      </c>
      <c r="G25" s="63">
        <v>5614851</v>
      </c>
      <c r="H25" s="64">
        <f t="shared" si="4"/>
        <v>-177179.75</v>
      </c>
      <c r="I25" s="65">
        <f t="shared" si="1"/>
        <v>-3.0590264045127924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184142</v>
      </c>
      <c r="F26" s="63">
        <v>1219803.25</v>
      </c>
      <c r="G26" s="63">
        <v>1240189.25</v>
      </c>
      <c r="H26" s="64">
        <f t="shared" si="4"/>
        <v>20386</v>
      </c>
      <c r="I26" s="65">
        <f t="shared" si="1"/>
        <v>1.6712531303716389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611853.75</v>
      </c>
      <c r="F27" s="63">
        <v>3671038.25</v>
      </c>
      <c r="G27" s="63">
        <v>3991301.75</v>
      </c>
      <c r="H27" s="64">
        <f t="shared" si="4"/>
        <v>320263.5</v>
      </c>
      <c r="I27" s="65">
        <f t="shared" si="1"/>
        <v>8.7240578329577403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15830</v>
      </c>
      <c r="F28" s="53">
        <v>95388</v>
      </c>
      <c r="G28" s="53">
        <v>94041</v>
      </c>
      <c r="H28" s="61">
        <f t="shared" si="4"/>
        <v>-1347</v>
      </c>
      <c r="I28" s="62">
        <f t="shared" si="1"/>
        <v>-1.4121273116115276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241445068</v>
      </c>
      <c r="F29" s="53">
        <v>1541452545</v>
      </c>
      <c r="G29" s="53">
        <v>1555180407</v>
      </c>
      <c r="H29" s="61">
        <f t="shared" si="4"/>
        <v>13727862</v>
      </c>
      <c r="I29" s="62">
        <f t="shared" si="1"/>
        <v>0.89057960587427942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5258840</v>
      </c>
      <c r="F31" s="53">
        <v>21578380</v>
      </c>
      <c r="G31" s="53">
        <v>22977322</v>
      </c>
      <c r="H31" s="61">
        <f>G31-F31</f>
        <v>1398942</v>
      </c>
      <c r="I31" s="62">
        <f>((G31*100/F31)-100)</f>
        <v>6.4830724085867359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3937754</v>
      </c>
      <c r="F32" s="63">
        <v>15089636</v>
      </c>
      <c r="G32" s="63">
        <v>15419554</v>
      </c>
      <c r="H32" s="64">
        <f>G32-F32</f>
        <v>329918</v>
      </c>
      <c r="I32" s="65">
        <f>((G32*100/F32)-100)</f>
        <v>2.1863880613157249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1321086</v>
      </c>
      <c r="F33" s="63">
        <v>6488744</v>
      </c>
      <c r="G33" s="63">
        <v>7557768</v>
      </c>
      <c r="H33" s="64">
        <f>G33-F33</f>
        <v>1069024</v>
      </c>
      <c r="I33" s="65">
        <f>((G33*100/F33)-100)</f>
        <v>16.475052799124143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940596</v>
      </c>
      <c r="F34" s="53">
        <v>3845976</v>
      </c>
      <c r="G34" s="53">
        <v>4007445</v>
      </c>
      <c r="H34" s="61">
        <f>G34-F34</f>
        <v>161469</v>
      </c>
      <c r="I34" s="62">
        <f>((G34*100/F34)-100)</f>
        <v>4.1983881334672901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323970</v>
      </c>
      <c r="F35" s="53">
        <v>2144833</v>
      </c>
      <c r="G35" s="53">
        <v>2244743</v>
      </c>
      <c r="H35" s="61">
        <f>G35-F35</f>
        <v>99910</v>
      </c>
      <c r="I35" s="62">
        <f>((G35*100/F35)-100)</f>
        <v>4.6581715219786304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F9025-9904-467E-95FF-C819DCF55E4C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227456</v>
      </c>
      <c r="D11" s="189">
        <v>665978</v>
      </c>
      <c r="E11" s="189">
        <v>719446</v>
      </c>
      <c r="F11" s="190">
        <v>8.0284934337170313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284544</v>
      </c>
      <c r="F14" s="190">
        <v>7.451323958128782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71525</v>
      </c>
      <c r="D22" s="189">
        <v>382802</v>
      </c>
      <c r="E22" s="189">
        <v>374801</v>
      </c>
      <c r="F22" s="190">
        <v>-2.090114471711217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940596</v>
      </c>
      <c r="D35" s="178">
        <f>SUM(D7:D34)</f>
        <v>3845976</v>
      </c>
      <c r="E35" s="178">
        <f>SUM(E7:E34)</f>
        <v>4007445</v>
      </c>
      <c r="F35" s="140">
        <f>E35*100/D35-100</f>
        <v>4.1983881334672901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8C6C8-7158-4F37-9F42-1D821FC0AA0A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769</v>
      </c>
      <c r="D11" s="189">
        <v>2504</v>
      </c>
      <c r="E11" s="189">
        <v>3698</v>
      </c>
      <c r="F11" s="190">
        <v>47.683706070287542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61673</v>
      </c>
      <c r="D14" s="189">
        <v>441552</v>
      </c>
      <c r="E14" s="189">
        <v>424625</v>
      </c>
      <c r="F14" s="190">
        <v>-3.8335235714026941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7457</v>
      </c>
      <c r="D21" s="189">
        <v>9576</v>
      </c>
      <c r="E21" s="189">
        <v>21075</v>
      </c>
      <c r="F21" s="190">
        <v>120.08145363408519</v>
      </c>
    </row>
    <row r="22" spans="1:7" ht="15.6" customHeight="1">
      <c r="A22" s="188" t="s">
        <v>146</v>
      </c>
      <c r="B22" s="189">
        <v>37770</v>
      </c>
      <c r="C22" s="189">
        <v>43027</v>
      </c>
      <c r="D22" s="189">
        <v>191580</v>
      </c>
      <c r="E22" s="189">
        <v>272166</v>
      </c>
      <c r="F22" s="190">
        <v>42.063889758847473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54533</v>
      </c>
      <c r="D33" s="189">
        <v>391118</v>
      </c>
      <c r="E33" s="189">
        <v>404750</v>
      </c>
      <c r="F33" s="190">
        <v>3.4853931550069319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323970</v>
      </c>
      <c r="D35" s="76">
        <f>SUM(D7:D34)</f>
        <v>2144833</v>
      </c>
      <c r="E35" s="78">
        <f>SUM(E7:E34)</f>
        <v>2244743</v>
      </c>
      <c r="F35" s="140">
        <f>E35*100/D35-100</f>
        <v>4.6581715219786304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59C34-684B-4F3C-9542-91A5A3B3264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5A343-A278-4FA4-B4E2-AF1A74734092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707885</v>
      </c>
      <c r="C7" s="237">
        <v>1010588</v>
      </c>
      <c r="D7" s="237">
        <v>5295349</v>
      </c>
      <c r="E7" s="237">
        <v>5014566</v>
      </c>
      <c r="F7" s="238">
        <v>-5.3024455989586272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26861</v>
      </c>
      <c r="D8" s="237">
        <v>577555</v>
      </c>
      <c r="E8" s="237">
        <v>379597</v>
      </c>
      <c r="F8" s="238">
        <v>-34.275177255845762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1403249</v>
      </c>
      <c r="D11" s="237">
        <v>10333177</v>
      </c>
      <c r="E11" s="237">
        <v>10085921</v>
      </c>
      <c r="F11" s="238">
        <v>-2.392836201296078</v>
      </c>
    </row>
    <row r="12" spans="1:27" ht="15.6" customHeight="1">
      <c r="A12" s="236" t="s">
        <v>6</v>
      </c>
      <c r="B12" s="237">
        <v>83128</v>
      </c>
      <c r="C12" s="237">
        <v>41795</v>
      </c>
      <c r="D12" s="237">
        <v>667951</v>
      </c>
      <c r="E12" s="237">
        <v>535068</v>
      </c>
      <c r="F12" s="238">
        <v>-19.89412397017146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1556761</v>
      </c>
      <c r="D14" s="237">
        <v>9988235</v>
      </c>
      <c r="E14" s="237">
        <v>10811354</v>
      </c>
      <c r="F14" s="238">
        <v>8.2408854016750723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7740267</v>
      </c>
      <c r="F17" s="238">
        <v>5.9964244558455846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304882</v>
      </c>
      <c r="D19" s="237">
        <v>2585209</v>
      </c>
      <c r="E19" s="237">
        <v>2657567</v>
      </c>
      <c r="F19" s="238">
        <v>2.7989226402971639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1599578</v>
      </c>
      <c r="D21" s="237">
        <v>9842471</v>
      </c>
      <c r="E21" s="237">
        <v>9014797</v>
      </c>
      <c r="F21" s="238">
        <v>-8.4092094353135565</v>
      </c>
    </row>
    <row r="22" spans="1:7" ht="15.6" customHeight="1">
      <c r="A22" s="236" t="s">
        <v>146</v>
      </c>
      <c r="B22" s="237">
        <v>180417</v>
      </c>
      <c r="C22" s="237">
        <v>110382</v>
      </c>
      <c r="D22" s="237">
        <v>1252923</v>
      </c>
      <c r="E22" s="237">
        <v>1081373</v>
      </c>
      <c r="F22" s="238">
        <v>-13.69198266772977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124963</v>
      </c>
      <c r="D24" s="237">
        <v>950882</v>
      </c>
      <c r="E24" s="237">
        <v>921380</v>
      </c>
      <c r="F24" s="238">
        <v>-3.1025931713924559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182663</v>
      </c>
      <c r="D27" s="237">
        <v>1271285</v>
      </c>
      <c r="E27" s="237">
        <v>1311792</v>
      </c>
      <c r="F27" s="238">
        <v>3.1863036219258438</v>
      </c>
    </row>
    <row r="28" spans="1:7" ht="15.6" customHeight="1">
      <c r="A28" s="236" t="s">
        <v>177</v>
      </c>
      <c r="B28" s="237">
        <v>67757</v>
      </c>
      <c r="C28" s="237">
        <v>78658</v>
      </c>
      <c r="D28" s="237">
        <v>519945</v>
      </c>
      <c r="E28" s="237">
        <v>690506</v>
      </c>
      <c r="F28" s="238">
        <v>32.803661925780602</v>
      </c>
    </row>
    <row r="29" spans="1:7" ht="15.6" customHeight="1">
      <c r="A29" s="236" t="s">
        <v>178</v>
      </c>
      <c r="B29" s="237">
        <v>204319</v>
      </c>
      <c r="C29" s="237">
        <v>313655</v>
      </c>
      <c r="D29" s="237">
        <v>1815643</v>
      </c>
      <c r="E29" s="237">
        <v>1694001</v>
      </c>
      <c r="F29" s="238">
        <v>-6.6996650773307351</v>
      </c>
    </row>
    <row r="30" spans="1:7" ht="15.6" customHeight="1">
      <c r="A30" s="236" t="s">
        <v>179</v>
      </c>
      <c r="B30" s="237">
        <v>134634</v>
      </c>
      <c r="C30" s="237">
        <v>136547</v>
      </c>
      <c r="D30" s="237">
        <v>1223162</v>
      </c>
      <c r="E30" s="237">
        <v>1158714</v>
      </c>
      <c r="F30" s="238">
        <v>-5.268966825326487</v>
      </c>
    </row>
    <row r="31" spans="1:7" ht="15.6" customHeight="1">
      <c r="A31" s="236" t="s">
        <v>180</v>
      </c>
      <c r="B31" s="237">
        <v>1728016</v>
      </c>
      <c r="C31" s="237">
        <v>1646106</v>
      </c>
      <c r="D31" s="237">
        <v>13506776</v>
      </c>
      <c r="E31" s="237">
        <v>11809358</v>
      </c>
      <c r="F31" s="238">
        <v>-12.56715888380765</v>
      </c>
    </row>
    <row r="32" spans="1:7" ht="15.6" customHeight="1">
      <c r="A32" s="236" t="s">
        <v>181</v>
      </c>
      <c r="B32" s="237">
        <v>1260528</v>
      </c>
      <c r="C32" s="237">
        <v>1271213</v>
      </c>
      <c r="D32" s="237">
        <v>9432382</v>
      </c>
      <c r="E32" s="237">
        <v>9930195</v>
      </c>
      <c r="F32" s="238">
        <v>5.2777018572827066</v>
      </c>
    </row>
    <row r="33" spans="1:6" ht="15.6" customHeight="1">
      <c r="A33" s="236" t="s">
        <v>182</v>
      </c>
      <c r="B33" s="237">
        <v>175840</v>
      </c>
      <c r="C33" s="237">
        <v>149952</v>
      </c>
      <c r="D33" s="237">
        <v>1060916</v>
      </c>
      <c r="E33" s="237">
        <v>1086977</v>
      </c>
      <c r="F33" s="238">
        <v>2.4564621515746841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16690521</v>
      </c>
      <c r="D35" s="241">
        <f>SUM(D7:D34)</f>
        <v>115759196</v>
      </c>
      <c r="E35" s="241">
        <f>SUM(E7:E34)</f>
        <v>112472351</v>
      </c>
      <c r="F35" s="242">
        <f>E35*100/D35-100</f>
        <v>-2.8393813308793199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5B1CA-AD4F-43E9-9DD6-40B6A6BBE0C3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3305397</v>
      </c>
      <c r="F7" s="238">
        <v>0.39045831168085948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3976</v>
      </c>
      <c r="D12" s="237">
        <v>28449</v>
      </c>
      <c r="E12" s="237">
        <v>29638</v>
      </c>
      <c r="F12" s="238">
        <v>4.1794087665647339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587105</v>
      </c>
      <c r="D14" s="237">
        <v>3631194</v>
      </c>
      <c r="E14" s="237">
        <v>4481588</v>
      </c>
      <c r="F14" s="238">
        <v>23.419128804464862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3756122</v>
      </c>
      <c r="F17" s="238">
        <v>10.4440966960175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1461299</v>
      </c>
      <c r="D21" s="237">
        <v>7816451</v>
      </c>
      <c r="E21" s="237">
        <v>7357693</v>
      </c>
      <c r="F21" s="238">
        <v>-5.8691342144919778</v>
      </c>
    </row>
    <row r="22" spans="1:7" ht="15.6" customHeight="1">
      <c r="A22" s="236" t="s">
        <v>146</v>
      </c>
      <c r="B22" s="237">
        <v>134023</v>
      </c>
      <c r="C22" s="237">
        <v>55459</v>
      </c>
      <c r="D22" s="237">
        <v>872827</v>
      </c>
      <c r="E22" s="237">
        <v>638246</v>
      </c>
      <c r="F22" s="238">
        <v>-26.87600177354733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25000</v>
      </c>
      <c r="D28" s="237">
        <v>224673</v>
      </c>
      <c r="E28" s="237">
        <v>281735</v>
      </c>
      <c r="F28" s="238">
        <v>25.397800358743591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256544</v>
      </c>
      <c r="F30" s="238">
        <v>-23.54704700826683</v>
      </c>
    </row>
    <row r="31" spans="1:7" ht="15.6" customHeight="1">
      <c r="A31" s="236" t="s">
        <v>180</v>
      </c>
      <c r="B31" s="237">
        <v>1078493</v>
      </c>
      <c r="C31" s="237">
        <v>1219133</v>
      </c>
      <c r="D31" s="237">
        <v>8189462</v>
      </c>
      <c r="E31" s="237">
        <v>7849608</v>
      </c>
      <c r="F31" s="238">
        <v>-4.1498940956072516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1607469</v>
      </c>
      <c r="F32" s="238">
        <v>19.880125020788331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9236663</v>
      </c>
      <c r="D35" s="241">
        <f>SUM(D7:D34)</f>
        <v>60841466</v>
      </c>
      <c r="E35" s="241">
        <f>SUM(E7:E34)</f>
        <v>58954367</v>
      </c>
      <c r="F35" s="242">
        <f>E35*100/D35-100</f>
        <v>-3.1016658934549639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908E-0B59-47BF-B87A-AC12EB404728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280790</v>
      </c>
      <c r="C7" s="237">
        <v>333815</v>
      </c>
      <c r="D7" s="237">
        <v>1772325</v>
      </c>
      <c r="E7" s="237">
        <v>1521091</v>
      </c>
      <c r="F7" s="238">
        <v>-14.17539108233535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27696</v>
      </c>
      <c r="D12" s="237">
        <v>612069</v>
      </c>
      <c r="E12" s="237">
        <v>457440</v>
      </c>
      <c r="F12" s="238">
        <v>-25.263328154178691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217517</v>
      </c>
      <c r="D14" s="237">
        <v>1587266</v>
      </c>
      <c r="E14" s="237">
        <v>1345993</v>
      </c>
      <c r="F14" s="238">
        <v>-15.20053979610223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120619</v>
      </c>
      <c r="D21" s="237">
        <v>1899359</v>
      </c>
      <c r="E21" s="237">
        <v>1592044</v>
      </c>
      <c r="F21" s="238">
        <v>-16.179932282417379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82697</v>
      </c>
      <c r="D24" s="237">
        <v>733145</v>
      </c>
      <c r="E24" s="237">
        <v>653128</v>
      </c>
      <c r="F24" s="238">
        <v>-10.91421205900606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10180</v>
      </c>
      <c r="D28" s="237">
        <v>77104</v>
      </c>
      <c r="E28" s="237">
        <v>86693</v>
      </c>
      <c r="F28" s="238">
        <v>12.436449470844581</v>
      </c>
    </row>
    <row r="29" spans="1:7" ht="15.6" customHeight="1">
      <c r="A29" s="236" t="s">
        <v>178</v>
      </c>
      <c r="B29" s="237">
        <v>120369</v>
      </c>
      <c r="C29" s="237">
        <v>235307</v>
      </c>
      <c r="D29" s="237">
        <v>1234583</v>
      </c>
      <c r="E29" s="237">
        <v>1092420</v>
      </c>
      <c r="F29" s="238">
        <v>-11.515062170789649</v>
      </c>
    </row>
    <row r="30" spans="1:7" ht="15.6" customHeight="1">
      <c r="A30" s="236" t="s">
        <v>179</v>
      </c>
      <c r="B30" s="237">
        <v>96261</v>
      </c>
      <c r="C30" s="237">
        <v>66630</v>
      </c>
      <c r="D30" s="237">
        <v>767996</v>
      </c>
      <c r="E30" s="237">
        <v>789274</v>
      </c>
      <c r="F30" s="238">
        <v>2.7705873468090938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3279831</v>
      </c>
      <c r="F31" s="238">
        <v>-30.316602011446928</v>
      </c>
    </row>
    <row r="32" spans="1:7" ht="15.6" customHeight="1">
      <c r="A32" s="236" t="s">
        <v>181</v>
      </c>
      <c r="B32" s="237">
        <v>158986</v>
      </c>
      <c r="C32" s="237">
        <v>64695</v>
      </c>
      <c r="D32" s="237">
        <v>1261414</v>
      </c>
      <c r="E32" s="237">
        <v>1034668</v>
      </c>
      <c r="F32" s="238">
        <v>-17.975541733324661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4013629</v>
      </c>
      <c r="D35" s="241">
        <f>SUM(D7:D34)</f>
        <v>31740420</v>
      </c>
      <c r="E35" s="241">
        <f>SUM(E7:E34)</f>
        <v>29495593</v>
      </c>
      <c r="F35" s="242">
        <f>E35*100/D35-100</f>
        <v>-7.0724552479141778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9AE5-05AA-40D8-BC73-D06888F8DBCB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188078</v>
      </c>
      <c r="F7" s="238">
        <v>-18.398320049634901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14338</v>
      </c>
      <c r="D8" s="237">
        <v>68600</v>
      </c>
      <c r="E8" s="237">
        <v>114449</v>
      </c>
      <c r="F8" s="238">
        <v>66.835276967930042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426835</v>
      </c>
      <c r="D11" s="237">
        <v>3196472</v>
      </c>
      <c r="E11" s="237">
        <v>3404442</v>
      </c>
      <c r="F11" s="238">
        <v>6.50623562477631</v>
      </c>
    </row>
    <row r="12" spans="1:14" ht="15.6" customHeight="1">
      <c r="A12" s="236" t="s">
        <v>6</v>
      </c>
      <c r="B12" s="237">
        <v>5895</v>
      </c>
      <c r="C12" s="237">
        <v>10123</v>
      </c>
      <c r="D12" s="237">
        <v>27433</v>
      </c>
      <c r="E12" s="237">
        <v>47990</v>
      </c>
      <c r="F12" s="238">
        <v>74.935296905187187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752139</v>
      </c>
      <c r="D14" s="237">
        <v>4769775</v>
      </c>
      <c r="E14" s="237">
        <v>4983773</v>
      </c>
      <c r="F14" s="238">
        <v>4.4865428662777589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12891</v>
      </c>
      <c r="D19" s="237">
        <v>60387</v>
      </c>
      <c r="E19" s="237">
        <v>63595</v>
      </c>
      <c r="F19" s="238">
        <v>5.3124016758573873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34999</v>
      </c>
      <c r="D22" s="237">
        <v>237803</v>
      </c>
      <c r="E22" s="237">
        <v>252883</v>
      </c>
      <c r="F22" s="238">
        <v>6.3413834140023511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42266</v>
      </c>
      <c r="D24" s="237">
        <v>217737</v>
      </c>
      <c r="E24" s="237">
        <v>268252</v>
      </c>
      <c r="F24" s="238">
        <v>23.20000734831471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124066</v>
      </c>
      <c r="D27" s="237">
        <v>825226</v>
      </c>
      <c r="E27" s="237">
        <v>804099</v>
      </c>
      <c r="F27" s="238">
        <v>-2.5601471596871619</v>
      </c>
    </row>
    <row r="28" spans="1:7" ht="15.6" customHeight="1">
      <c r="A28" s="236" t="s">
        <v>177</v>
      </c>
      <c r="B28" s="237">
        <v>56531</v>
      </c>
      <c r="C28" s="237">
        <v>43478</v>
      </c>
      <c r="D28" s="237">
        <v>218168</v>
      </c>
      <c r="E28" s="237">
        <v>322078</v>
      </c>
      <c r="F28" s="238">
        <v>47.628433134098493</v>
      </c>
    </row>
    <row r="29" spans="1:7" ht="15.6" customHeight="1">
      <c r="A29" s="236" t="s">
        <v>178</v>
      </c>
      <c r="B29" s="237">
        <v>63370</v>
      </c>
      <c r="C29" s="237">
        <v>67308</v>
      </c>
      <c r="D29" s="237">
        <v>481069</v>
      </c>
      <c r="E29" s="237">
        <v>514091</v>
      </c>
      <c r="F29" s="238">
        <v>6.8642959741741834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112896</v>
      </c>
      <c r="F30" s="238">
        <v>-5.6116647715871864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1082490</v>
      </c>
      <c r="D32" s="237">
        <v>6830071</v>
      </c>
      <c r="E32" s="237">
        <v>7288058</v>
      </c>
      <c r="F32" s="238">
        <v>6.705450060475215</v>
      </c>
    </row>
    <row r="33" spans="1:6" ht="15.6" customHeight="1">
      <c r="A33" s="236" t="s">
        <v>182</v>
      </c>
      <c r="B33" s="237">
        <v>164535</v>
      </c>
      <c r="C33" s="237">
        <v>138331</v>
      </c>
      <c r="D33" s="237">
        <v>998527</v>
      </c>
      <c r="E33" s="237">
        <v>1028239</v>
      </c>
      <c r="F33" s="238">
        <v>2.9755830338088032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3440229</v>
      </c>
      <c r="D35" s="241">
        <f>SUM(D7:D34)</f>
        <v>23177310</v>
      </c>
      <c r="E35" s="241">
        <f>SUM(E7:E34)</f>
        <v>24022391</v>
      </c>
      <c r="F35" s="242">
        <f>E35*100/D35-100</f>
        <v>3.6461565211838689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F5B6B-36A3-428D-820D-FD48FE6B180D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1305293</v>
      </c>
      <c r="F7" s="238">
        <v>-18.415924136965469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345949</v>
      </c>
      <c r="F8" s="238">
        <v>-38.406523461493947</v>
      </c>
      <c r="G8" s="239"/>
    </row>
    <row r="9" spans="1:14" ht="15.6" customHeight="1">
      <c r="A9" s="236" t="s">
        <v>8</v>
      </c>
      <c r="B9" s="237">
        <v>225138</v>
      </c>
      <c r="C9" s="237">
        <v>441191</v>
      </c>
      <c r="D9" s="237">
        <v>1823234</v>
      </c>
      <c r="E9" s="237">
        <v>2213395</v>
      </c>
      <c r="F9" s="238">
        <v>21.39939250803792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761655</v>
      </c>
      <c r="D11" s="237">
        <v>5300089</v>
      </c>
      <c r="E11" s="237">
        <v>5091635</v>
      </c>
      <c r="F11" s="238">
        <v>-3.9330282944305281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471581</v>
      </c>
      <c r="F12" s="238">
        <v>13.34065574873701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986230</v>
      </c>
      <c r="D14" s="237">
        <v>6964575</v>
      </c>
      <c r="E14" s="237">
        <v>6816830</v>
      </c>
      <c r="F14" s="238">
        <v>-2.1213785478654472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1586365</v>
      </c>
      <c r="F17" s="238">
        <v>-15.30768376566661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1001674</v>
      </c>
      <c r="F19" s="238">
        <v>2.5287393970535419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30556</v>
      </c>
      <c r="D22" s="237">
        <v>207003</v>
      </c>
      <c r="E22" s="237">
        <v>520277</v>
      </c>
      <c r="F22" s="238">
        <v>151.3379033154109</v>
      </c>
    </row>
    <row r="23" spans="1:7" ht="15.6" customHeight="1">
      <c r="A23" s="236" t="s">
        <v>165</v>
      </c>
      <c r="B23" s="237">
        <v>42185</v>
      </c>
      <c r="C23" s="237">
        <v>43289</v>
      </c>
      <c r="D23" s="237">
        <v>313818</v>
      </c>
      <c r="E23" s="237">
        <v>308301</v>
      </c>
      <c r="F23" s="238">
        <v>-1.7580253522742451</v>
      </c>
    </row>
    <row r="24" spans="1:7" ht="15.6" customHeight="1">
      <c r="A24" s="236" t="s">
        <v>141</v>
      </c>
      <c r="B24" s="237">
        <v>60851</v>
      </c>
      <c r="C24" s="237">
        <v>54689</v>
      </c>
      <c r="D24" s="237">
        <v>390213</v>
      </c>
      <c r="E24" s="237">
        <v>359925</v>
      </c>
      <c r="F24" s="238">
        <v>-7.7619146466160771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39589</v>
      </c>
      <c r="C28" s="237">
        <v>39779</v>
      </c>
      <c r="D28" s="237">
        <v>436153</v>
      </c>
      <c r="E28" s="237">
        <v>323167</v>
      </c>
      <c r="F28" s="238">
        <v>-25.905129621944599</v>
      </c>
    </row>
    <row r="29" spans="1:7" ht="15.6" customHeight="1">
      <c r="A29" s="236" t="s">
        <v>178</v>
      </c>
      <c r="B29" s="237">
        <v>226853</v>
      </c>
      <c r="C29" s="237">
        <v>218566</v>
      </c>
      <c r="D29" s="237">
        <v>1486657</v>
      </c>
      <c r="E29" s="237">
        <v>1671481</v>
      </c>
      <c r="F29" s="238">
        <v>12.432188460418249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394542</v>
      </c>
      <c r="F30" s="238">
        <v>10.9860248447205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2018134</v>
      </c>
      <c r="F31" s="238">
        <v>-16.501521946270771</v>
      </c>
    </row>
    <row r="32" spans="1:7" ht="15.6" customHeight="1">
      <c r="A32" s="236" t="s">
        <v>181</v>
      </c>
      <c r="B32" s="237">
        <v>1329202</v>
      </c>
      <c r="C32" s="237">
        <v>1240085</v>
      </c>
      <c r="D32" s="237">
        <v>8706011</v>
      </c>
      <c r="E32" s="237">
        <v>8807571</v>
      </c>
      <c r="F32" s="238">
        <v>1.166550329421824</v>
      </c>
    </row>
    <row r="33" spans="1:6" ht="15.6" customHeight="1">
      <c r="A33" s="236" t="s">
        <v>182</v>
      </c>
      <c r="B33" s="237">
        <v>169905</v>
      </c>
      <c r="C33" s="237">
        <v>169787</v>
      </c>
      <c r="D33" s="237">
        <v>1160542</v>
      </c>
      <c r="E33" s="237">
        <v>1165579</v>
      </c>
      <c r="F33" s="238">
        <v>0.43402134519905639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7999020</v>
      </c>
      <c r="C35" s="241">
        <f>SUM(C7:C34)</f>
        <v>7219299</v>
      </c>
      <c r="D35" s="241">
        <f>SUM(D7:D34)</f>
        <v>53477827</v>
      </c>
      <c r="E35" s="241">
        <f>SUM(E7:E34)</f>
        <v>50602543</v>
      </c>
      <c r="F35" s="242">
        <f>E35*100/D35-100</f>
        <v>-5.3765909373991576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9E166-3457-4FCC-A320-6B9B284CC83D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918351</v>
      </c>
      <c r="F7" s="238">
        <v>-18.806164129223919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290145</v>
      </c>
      <c r="D11" s="237">
        <v>2356365</v>
      </c>
      <c r="E11" s="237">
        <v>1782458</v>
      </c>
      <c r="F11" s="238">
        <v>-24.355607047295312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39356</v>
      </c>
      <c r="D14" s="237">
        <v>292285</v>
      </c>
      <c r="E14" s="237">
        <v>251860</v>
      </c>
      <c r="F14" s="238">
        <v>-13.830678960603519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604902</v>
      </c>
      <c r="F17" s="238">
        <v>-27.311245990956291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9703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37688</v>
      </c>
      <c r="C28" s="237">
        <v>28154</v>
      </c>
      <c r="D28" s="237">
        <v>379602</v>
      </c>
      <c r="E28" s="237">
        <v>227264</v>
      </c>
      <c r="F28" s="238">
        <v>-40.130979288834098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128336</v>
      </c>
      <c r="F32" s="238">
        <v>-43.620045073739057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2255684</v>
      </c>
      <c r="C35" s="241">
        <f>SUM(C7:C34)</f>
        <v>1627768</v>
      </c>
      <c r="D35" s="241">
        <f>SUM(D7:D34)</f>
        <v>15612737</v>
      </c>
      <c r="E35" s="241">
        <f>SUM(E7:E34)</f>
        <v>11724835</v>
      </c>
      <c r="F35" s="242">
        <f>E35*100/D35-100</f>
        <v>-24.9021167781152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4DA2-5651-4A0C-B41D-73ADA69198A6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284292</v>
      </c>
      <c r="F12" s="238">
        <v>13.737727741904511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139400</v>
      </c>
      <c r="D14" s="237">
        <v>1091718</v>
      </c>
      <c r="E14" s="237">
        <v>783482</v>
      </c>
      <c r="F14" s="238">
        <v>-28.234031132581858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2371</v>
      </c>
      <c r="F28" s="238">
        <v>18138.461538461539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244511</v>
      </c>
      <c r="F30" s="238">
        <v>8.4397354987781625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58527</v>
      </c>
      <c r="D32" s="237">
        <v>343795</v>
      </c>
      <c r="E32" s="237">
        <v>399252</v>
      </c>
      <c r="F32" s="238">
        <v>16.130833781759481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1905700</v>
      </c>
      <c r="D35" s="241">
        <f>SUM(D7:D34)</f>
        <v>12695020</v>
      </c>
      <c r="E35" s="241">
        <f>SUM(E7:E34)</f>
        <v>12291170</v>
      </c>
      <c r="F35" s="242">
        <f>E35*100/D35-100</f>
        <v>-3.1811686787417415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EA2E-AD40-4253-BF4C-3F97887869E3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9D1ED-48B7-41CE-878A-1C6F382F4210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65024</v>
      </c>
      <c r="F8" s="238">
        <v>52.491733308318288</v>
      </c>
    </row>
    <row r="9" spans="1:14" ht="15.6" customHeight="1">
      <c r="A9" s="236" t="s">
        <v>8</v>
      </c>
      <c r="B9" s="237">
        <v>38347</v>
      </c>
      <c r="C9" s="237">
        <v>35794</v>
      </c>
      <c r="D9" s="237">
        <v>232284</v>
      </c>
      <c r="E9" s="237">
        <v>274440</v>
      </c>
      <c r="F9" s="238">
        <v>18.148473420468051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471510</v>
      </c>
      <c r="D11" s="237">
        <v>2943724</v>
      </c>
      <c r="E11" s="237">
        <v>3304037</v>
      </c>
      <c r="F11" s="238">
        <v>12.24004016680912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183280</v>
      </c>
      <c r="F12" s="238">
        <v>12.55081612851721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807474</v>
      </c>
      <c r="D14" s="237">
        <v>5580572</v>
      </c>
      <c r="E14" s="237">
        <v>5781488</v>
      </c>
      <c r="F14" s="238">
        <v>3.600276100729459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372778</v>
      </c>
      <c r="F19" s="238">
        <v>25.563942697965189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20142</v>
      </c>
      <c r="D22" s="237">
        <v>124816</v>
      </c>
      <c r="E22" s="237">
        <v>416801</v>
      </c>
      <c r="F22" s="238">
        <v>233.93234841686959</v>
      </c>
    </row>
    <row r="23" spans="1:8" ht="15.6" customHeight="1">
      <c r="A23" s="236" t="s">
        <v>165</v>
      </c>
      <c r="B23" s="237">
        <v>12741</v>
      </c>
      <c r="C23" s="237">
        <v>13193</v>
      </c>
      <c r="D23" s="237">
        <v>89325</v>
      </c>
      <c r="E23" s="237">
        <v>90667</v>
      </c>
      <c r="F23" s="238">
        <v>1.50237895326056</v>
      </c>
    </row>
    <row r="24" spans="1:8" ht="15.6" customHeight="1">
      <c r="A24" s="236" t="s">
        <v>141</v>
      </c>
      <c r="B24" s="237">
        <v>59502</v>
      </c>
      <c r="C24" s="237">
        <v>54689</v>
      </c>
      <c r="D24" s="237">
        <v>380068</v>
      </c>
      <c r="E24" s="237">
        <v>354889</v>
      </c>
      <c r="F24" s="238">
        <v>-6.6248671290400694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11625</v>
      </c>
      <c r="D28" s="237">
        <v>56538</v>
      </c>
      <c r="E28" s="237">
        <v>93532</v>
      </c>
      <c r="F28" s="238">
        <v>65.432098765432102</v>
      </c>
    </row>
    <row r="29" spans="1:8" ht="15.6" customHeight="1">
      <c r="A29" s="236" t="s">
        <v>178</v>
      </c>
      <c r="B29" s="237">
        <v>155867</v>
      </c>
      <c r="C29" s="237">
        <v>124510</v>
      </c>
      <c r="D29" s="237">
        <v>937840</v>
      </c>
      <c r="E29" s="237">
        <v>964995</v>
      </c>
      <c r="F29" s="238">
        <v>2.8954832380789952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150031</v>
      </c>
      <c r="F30" s="238">
        <v>15.402247571284621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391097</v>
      </c>
      <c r="F31" s="238">
        <v>21.077789438815159</v>
      </c>
    </row>
    <row r="32" spans="1:8" ht="15.6" customHeight="1">
      <c r="A32" s="236" t="s">
        <v>181</v>
      </c>
      <c r="B32" s="237">
        <v>1225067</v>
      </c>
      <c r="C32" s="237">
        <v>1173093</v>
      </c>
      <c r="D32" s="237">
        <v>8134589</v>
      </c>
      <c r="E32" s="237">
        <v>8279983</v>
      </c>
      <c r="F32" s="238">
        <v>1.787355206267947</v>
      </c>
    </row>
    <row r="33" spans="1:6" ht="15.6" customHeight="1">
      <c r="A33" s="236" t="s">
        <v>182</v>
      </c>
      <c r="B33" s="237">
        <v>169905</v>
      </c>
      <c r="C33" s="237">
        <v>169787</v>
      </c>
      <c r="D33" s="237">
        <v>1160542</v>
      </c>
      <c r="E33" s="237">
        <v>1165575</v>
      </c>
      <c r="F33" s="238">
        <v>0.433676678655317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3685831</v>
      </c>
      <c r="D35" s="241">
        <f>SUM(D7:D34)</f>
        <v>25170070</v>
      </c>
      <c r="E35" s="241">
        <f>SUM(E7:E34)</f>
        <v>26586538</v>
      </c>
      <c r="F35" s="242">
        <f>E35*100/D35-100</f>
        <v>5.6275886399998143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39696-E851-49E2-BBFE-973CC4CCAFA3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7415E-6935-400A-9193-0F0B25B5593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E109C-5095-47B4-A4F3-D2DE1A2999FC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BE4E-89D2-42B9-90C8-6A5B3A768EA6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2815-E978-475D-BCBC-2E28C055A796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ED48C-52CF-4A91-BEDE-38A97448A5F9}">
  <sheetPr codeName="Hoja5">
    <pageSetUpPr fitToPage="1"/>
  </sheetPr>
  <dimension ref="A1:O62"/>
  <sheetViews>
    <sheetView topLeftCell="A14"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34772470</v>
      </c>
      <c r="E8" s="185">
        <v>-3666013</v>
      </c>
      <c r="F8" s="186">
        <v>-9.5373508886914209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9834641</v>
      </c>
      <c r="D9" s="184">
        <v>6842365</v>
      </c>
      <c r="E9" s="185">
        <v>-2992276</v>
      </c>
      <c r="F9" s="186">
        <v>-30.42587929747512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272839</v>
      </c>
      <c r="M9" s="185">
        <v>4631</v>
      </c>
      <c r="N9" s="186">
        <v>1.726644991946543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14038445</v>
      </c>
      <c r="D10" s="184">
        <v>14595092</v>
      </c>
      <c r="E10" s="185">
        <v>556647</v>
      </c>
      <c r="F10" s="186">
        <v>3.965161383614785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10474789</v>
      </c>
      <c r="D11" s="184">
        <v>12218734</v>
      </c>
      <c r="E11" s="185">
        <v>1743945</v>
      </c>
      <c r="F11" s="186">
        <v>16.648974981739489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4555430</v>
      </c>
      <c r="D12" s="184">
        <v>3408765</v>
      </c>
      <c r="E12" s="185">
        <v>-1146665</v>
      </c>
      <c r="F12" s="186">
        <v>-25.171388869985929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212844</v>
      </c>
      <c r="M12" s="185">
        <v>-12524</v>
      </c>
      <c r="N12" s="186">
        <v>-5.5571332221078356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1496983</v>
      </c>
      <c r="E13" s="185">
        <v>-195900</v>
      </c>
      <c r="F13" s="186">
        <v>-11.57197514535854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77280</v>
      </c>
      <c r="M13" s="185">
        <v>-19123</v>
      </c>
      <c r="N13" s="186">
        <v>-19.836519610385569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186800</v>
      </c>
      <c r="M14" s="185">
        <v>-6439</v>
      </c>
      <c r="N14" s="186">
        <v>-3.3321430974078798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9137693</v>
      </c>
      <c r="D15" s="184">
        <v>10136040</v>
      </c>
      <c r="E15" s="185">
        <v>998347</v>
      </c>
      <c r="F15" s="186">
        <v>10.925591393801479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2164732</v>
      </c>
      <c r="E16" s="185">
        <v>-314289</v>
      </c>
      <c r="F16" s="186">
        <v>-12.67794827070848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626976</v>
      </c>
      <c r="M16" s="185">
        <v>66399</v>
      </c>
      <c r="N16" s="186">
        <v>11.8447599526916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3244130</v>
      </c>
      <c r="I18" s="185">
        <v>61206</v>
      </c>
      <c r="J18" s="186">
        <v>1.92294883572464</v>
      </c>
      <c r="K18" s="187">
        <v>1314150</v>
      </c>
      <c r="L18" s="184">
        <v>1225475</v>
      </c>
      <c r="M18" s="185">
        <v>-88675</v>
      </c>
      <c r="N18" s="186">
        <v>-6.7477076437240848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1157834</v>
      </c>
      <c r="I19" s="185">
        <v>272895</v>
      </c>
      <c r="J19" s="186">
        <v>30.837718758016081</v>
      </c>
      <c r="K19" s="187">
        <v>1212104</v>
      </c>
      <c r="L19" s="184">
        <v>726813</v>
      </c>
      <c r="M19" s="185">
        <v>-485291</v>
      </c>
      <c r="N19" s="186">
        <v>-40.037076026479568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9740913</v>
      </c>
      <c r="L20" s="184">
        <v>9034962</v>
      </c>
      <c r="M20" s="185">
        <v>-705951</v>
      </c>
      <c r="N20" s="186">
        <v>-7.2472775395899722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2160533</v>
      </c>
      <c r="M21" s="185">
        <v>-239534</v>
      </c>
      <c r="N21" s="186">
        <v>-9.9803047164933361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322029</v>
      </c>
      <c r="I22" s="185">
        <v>-120951</v>
      </c>
      <c r="J22" s="186">
        <v>-27.303941487200319</v>
      </c>
      <c r="K22" s="187">
        <v>207515</v>
      </c>
      <c r="L22" s="184">
        <v>188244</v>
      </c>
      <c r="M22" s="185">
        <v>-19271</v>
      </c>
      <c r="N22" s="186">
        <v>-9.2865575982459063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1782088</v>
      </c>
      <c r="M23" s="185">
        <v>-253774</v>
      </c>
      <c r="N23" s="186">
        <v>-12.46518673662557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146290</v>
      </c>
      <c r="M25" s="185">
        <v>-11617</v>
      </c>
      <c r="N25" s="186">
        <v>-7.3568619503885193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205996</v>
      </c>
      <c r="E26" s="185">
        <v>-13835</v>
      </c>
      <c r="F26" s="186">
        <v>-6.293470893550051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1529231</v>
      </c>
      <c r="M26" s="185">
        <v>189116</v>
      </c>
      <c r="N26" s="186">
        <v>14.11192323046903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13595433</v>
      </c>
      <c r="E27" s="185">
        <v>1960897</v>
      </c>
      <c r="F27" s="186">
        <v>16.854105741733061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14791595</v>
      </c>
      <c r="L27" s="184">
        <v>15464839</v>
      </c>
      <c r="M27" s="185">
        <v>673244</v>
      </c>
      <c r="N27" s="186">
        <v>4.5515307848815496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64874</v>
      </c>
      <c r="M28" s="185">
        <v>-8454</v>
      </c>
      <c r="N28" s="186">
        <v>-11.529020292384899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763664</v>
      </c>
      <c r="M29" s="185">
        <v>70876</v>
      </c>
      <c r="N29" s="186">
        <v>10.230546718476649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1969</v>
      </c>
      <c r="E30" s="185">
        <v>1969</v>
      </c>
      <c r="F30" s="186" t="s">
        <v>151</v>
      </c>
      <c r="G30" s="187">
        <v>1230548</v>
      </c>
      <c r="H30" s="184">
        <v>610063</v>
      </c>
      <c r="I30" s="185">
        <v>-620485</v>
      </c>
      <c r="J30" s="186">
        <v>-50.423469868708899</v>
      </c>
      <c r="K30" s="187">
        <v>11589554</v>
      </c>
      <c r="L30" s="184">
        <v>11093416</v>
      </c>
      <c r="M30" s="185">
        <v>-496138</v>
      </c>
      <c r="N30" s="186">
        <v>-4.2809067544790764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7851936</v>
      </c>
      <c r="I31" s="185">
        <v>-3767035</v>
      </c>
      <c r="J31" s="186">
        <v>-32.421416664177933</v>
      </c>
      <c r="K31" s="187">
        <v>1637436</v>
      </c>
      <c r="L31" s="184">
        <v>1445128</v>
      </c>
      <c r="M31" s="185">
        <v>-192308</v>
      </c>
      <c r="N31" s="186">
        <v>-11.744459020077731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1833215</v>
      </c>
      <c r="I32" s="185">
        <v>-373640</v>
      </c>
      <c r="J32" s="186">
        <v>-16.93088127674903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6202589</v>
      </c>
      <c r="M33" s="185">
        <v>-538392</v>
      </c>
      <c r="N33" s="186">
        <v>-7.986849391802167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5485171</v>
      </c>
      <c r="M34" s="185">
        <v>233395</v>
      </c>
      <c r="N34" s="186">
        <v>4.4441156667763408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2143382</v>
      </c>
      <c r="M35" s="185">
        <v>157927</v>
      </c>
      <c r="N35" s="186">
        <v>7.9541968969329417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2266495</v>
      </c>
      <c r="M36" s="185">
        <v>-117201</v>
      </c>
      <c r="N36" s="186">
        <v>-4.9167763003335949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2612607</v>
      </c>
      <c r="E37" s="185">
        <v>-310798</v>
      </c>
      <c r="F37" s="186">
        <v>-10.631369926506929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1630879</v>
      </c>
      <c r="M37" s="185">
        <v>91985</v>
      </c>
      <c r="N37" s="186">
        <v>5.9773447683856062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94315</v>
      </c>
      <c r="I38" s="185">
        <v>-25040</v>
      </c>
      <c r="J38" s="186">
        <v>-20.979431108876881</v>
      </c>
      <c r="K38" s="187">
        <v>13297824</v>
      </c>
      <c r="L38" s="184">
        <v>12664350</v>
      </c>
      <c r="M38" s="185">
        <v>-633474</v>
      </c>
      <c r="N38" s="186">
        <v>-4.7637417971541822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2313950</v>
      </c>
      <c r="L39" s="184">
        <v>2446879</v>
      </c>
      <c r="M39" s="185">
        <v>132929</v>
      </c>
      <c r="N39" s="186">
        <v>5.7446790120789188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2924717</v>
      </c>
      <c r="I40" s="185">
        <v>252319</v>
      </c>
      <c r="J40" s="186">
        <v>9.4416699907723256</v>
      </c>
      <c r="K40" s="187">
        <v>2134736</v>
      </c>
      <c r="L40" s="184">
        <v>2794124</v>
      </c>
      <c r="M40" s="185">
        <v>659388</v>
      </c>
      <c r="N40" s="186">
        <v>30.888503309074281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354230</v>
      </c>
      <c r="I41" s="185">
        <v>68619</v>
      </c>
      <c r="J41" s="186">
        <v>24.02533515865986</v>
      </c>
      <c r="K41" s="187">
        <v>3070181</v>
      </c>
      <c r="L41" s="184">
        <v>3199615</v>
      </c>
      <c r="M41" s="185">
        <v>129434</v>
      </c>
      <c r="N41" s="186">
        <v>4.2158426490164516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6965127</v>
      </c>
      <c r="L42" s="184">
        <v>6303457</v>
      </c>
      <c r="M42" s="185">
        <v>-661670</v>
      </c>
      <c r="N42" s="186">
        <v>-9.4997549936993266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8353695</v>
      </c>
      <c r="L43" s="184">
        <v>8142168</v>
      </c>
      <c r="M43" s="185">
        <v>-211527</v>
      </c>
      <c r="N43" s="186">
        <v>-2.5321369765115951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5891</v>
      </c>
      <c r="E44" s="185">
        <v>5785</v>
      </c>
      <c r="F44" s="186">
        <v>5457.5471698113206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16623512</v>
      </c>
      <c r="L44" s="184">
        <v>17961597</v>
      </c>
      <c r="M44" s="185">
        <v>1338085</v>
      </c>
      <c r="N44" s="186">
        <v>8.0493520262144358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6145155</v>
      </c>
      <c r="M45" s="185">
        <v>-63870</v>
      </c>
      <c r="N45" s="186">
        <v>-1.0286639206638739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17988296</v>
      </c>
      <c r="L46" s="184">
        <v>18517097</v>
      </c>
      <c r="M46" s="185">
        <v>528801</v>
      </c>
      <c r="N46" s="186">
        <v>2.939694788211185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22361261</v>
      </c>
      <c r="M47" s="185">
        <v>241945</v>
      </c>
      <c r="N47" s="186">
        <v>1.0938177292643161</v>
      </c>
      <c r="O47" s="152"/>
    </row>
    <row r="48" spans="1:15" ht="19.5" customHeight="1">
      <c r="A48" s="203" t="s">
        <v>162</v>
      </c>
      <c r="B48" s="203"/>
      <c r="C48" s="175">
        <f>SUM(C8:C47)</f>
        <v>107023240</v>
      </c>
      <c r="D48" s="175">
        <f>SUM(D8:D47)</f>
        <v>103532765</v>
      </c>
      <c r="E48" s="175">
        <f>D48-C48</f>
        <v>-3490475</v>
      </c>
      <c r="F48" s="176">
        <f t="shared" ref="F48" si="0">((D48*100/C48)-100)</f>
        <v>-3.2614178004702552</v>
      </c>
      <c r="G48" s="175">
        <f>SUM(G8:G47)</f>
        <v>49162540</v>
      </c>
      <c r="H48" s="175">
        <f>SUM(H8:H47)</f>
        <v>46448973</v>
      </c>
      <c r="I48" s="175">
        <f>H48-G48</f>
        <v>-2713567</v>
      </c>
      <c r="J48" s="176">
        <f t="shared" ref="J48" si="1">((H48*100/G48)-100)</f>
        <v>-5.5195825927627027</v>
      </c>
      <c r="K48" s="175">
        <f>SUM(K8:K47)</f>
        <v>165923872</v>
      </c>
      <c r="L48" s="175">
        <f>SUM(L8:L47)</f>
        <v>165536547</v>
      </c>
      <c r="M48" s="175">
        <f>L48-K48</f>
        <v>-387325</v>
      </c>
      <c r="N48" s="176">
        <f t="shared" ref="N48" si="2">((L48*100/K48)-100)</f>
        <v>-0.23343536727493586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544F9-D16B-45A1-89BB-280520136527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7757894.7599999998</v>
      </c>
      <c r="F7" s="190">
        <v>-10.725390333589189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1577225</v>
      </c>
      <c r="F8" s="190">
        <v>-16.51186710449814</v>
      </c>
      <c r="G8" s="6"/>
    </row>
    <row r="9" spans="1:27" ht="15.6" customHeight="1">
      <c r="A9" s="188" t="s">
        <v>8</v>
      </c>
      <c r="B9" s="189">
        <v>444730.73300000001</v>
      </c>
      <c r="C9" s="189">
        <v>670534</v>
      </c>
      <c r="D9" s="189">
        <v>3103723.2960000001</v>
      </c>
      <c r="E9" s="189">
        <v>3636751.267</v>
      </c>
      <c r="F9" s="190">
        <v>17.173823829171649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8349367.7819999997</v>
      </c>
      <c r="D11" s="189">
        <v>62092143.009000003</v>
      </c>
      <c r="E11" s="189">
        <v>58965985.663000003</v>
      </c>
      <c r="F11" s="190">
        <v>-5.0347067994526782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6292087.3339999998</v>
      </c>
      <c r="D14" s="189">
        <v>41962249.276000001</v>
      </c>
      <c r="E14" s="189">
        <v>40973224.578000002</v>
      </c>
      <c r="F14" s="190">
        <v>-2.356939189543553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10799728.304</v>
      </c>
      <c r="F17" s="190">
        <v>4.08233616743928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538445.73600000003</v>
      </c>
      <c r="D19" s="189">
        <v>4047123.645</v>
      </c>
      <c r="E19" s="189">
        <v>3975952.6460000002</v>
      </c>
      <c r="F19" s="190">
        <v>-1.7585575644057341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9109935.3339999989</v>
      </c>
      <c r="E20" s="189">
        <v>10054594.471999999</v>
      </c>
      <c r="F20" s="190">
        <v>10.36954822801381</v>
      </c>
    </row>
    <row r="21" spans="1:7" ht="15.6" customHeight="1">
      <c r="A21" s="188" t="s">
        <v>149</v>
      </c>
      <c r="B21" s="189">
        <v>2560637.9789999998</v>
      </c>
      <c r="C21" s="189">
        <v>3033192.1949999998</v>
      </c>
      <c r="D21" s="189">
        <v>18266569.524999999</v>
      </c>
      <c r="E21" s="189">
        <v>17500482.848000001</v>
      </c>
      <c r="F21" s="190">
        <v>-4.1939274692575168</v>
      </c>
    </row>
    <row r="22" spans="1:7" ht="15.6" customHeight="1">
      <c r="A22" s="188" t="s">
        <v>146</v>
      </c>
      <c r="B22" s="189">
        <v>2723122.5630000001</v>
      </c>
      <c r="C22" s="189">
        <v>3299021.094</v>
      </c>
      <c r="D22" s="189">
        <v>18569288.787999999</v>
      </c>
      <c r="E22" s="189">
        <v>21392702.686000001</v>
      </c>
      <c r="F22" s="190">
        <v>15.20474979001119</v>
      </c>
    </row>
    <row r="23" spans="1:7" ht="15.6" customHeight="1">
      <c r="A23" s="188" t="s">
        <v>165</v>
      </c>
      <c r="B23" s="189">
        <v>342614.76199999999</v>
      </c>
      <c r="C23" s="189">
        <v>448150.06200000009</v>
      </c>
      <c r="D23" s="189">
        <v>2597068.94</v>
      </c>
      <c r="E23" s="189">
        <v>3179248.3670000001</v>
      </c>
      <c r="F23" s="190">
        <v>22.416787557437729</v>
      </c>
    </row>
    <row r="24" spans="1:7" ht="15.6" customHeight="1">
      <c r="A24" s="188" t="s">
        <v>141</v>
      </c>
      <c r="B24" s="189">
        <v>213593.171</v>
      </c>
      <c r="C24" s="189">
        <v>187927.04000000001</v>
      </c>
      <c r="D24" s="189">
        <v>1442243.767</v>
      </c>
      <c r="E24" s="189">
        <v>1354419.1769999999</v>
      </c>
      <c r="F24" s="190">
        <v>-6.0894414667974672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291053.25599999999</v>
      </c>
      <c r="D27" s="189">
        <v>2001361.46</v>
      </c>
      <c r="E27" s="189">
        <v>2027577.77</v>
      </c>
      <c r="F27" s="190">
        <v>1.309923795574647</v>
      </c>
    </row>
    <row r="28" spans="1:7" ht="15.6" customHeight="1">
      <c r="A28" s="188" t="s">
        <v>177</v>
      </c>
      <c r="B28" s="189">
        <v>1063550.868</v>
      </c>
      <c r="C28" s="189">
        <v>1106204.487</v>
      </c>
      <c r="D28" s="189">
        <v>8357045.4670000002</v>
      </c>
      <c r="E28" s="189">
        <v>8565313.0820000004</v>
      </c>
      <c r="F28" s="190">
        <v>2.4921201616336792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442812.891</v>
      </c>
      <c r="D33" s="189">
        <v>3202649.2030000002</v>
      </c>
      <c r="E33" s="189">
        <v>3179133.9780000001</v>
      </c>
      <c r="F33" s="190">
        <v>-0.73424291920490248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47216353.565999992</v>
      </c>
      <c r="C35" s="77">
        <f>SUM(C7:C34)</f>
        <v>48019178.258000001</v>
      </c>
      <c r="D35" s="76">
        <f>SUM(D7:D34)</f>
        <v>331345142.84599996</v>
      </c>
      <c r="E35" s="78">
        <f>SUM(E7:E34)</f>
        <v>323853684.62199992</v>
      </c>
      <c r="F35" s="177">
        <f>E35*100/D35-100</f>
        <v>-2.26092290342757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6C53-6FF1-4D7A-BC82-1A8C19FA5952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7705595</v>
      </c>
      <c r="F7" s="190">
        <v>-10.84174399289844</v>
      </c>
      <c r="G7" s="13"/>
    </row>
    <row r="8" spans="1:14" ht="15.6" customHeight="1">
      <c r="A8" s="188" t="s">
        <v>11</v>
      </c>
      <c r="B8" s="189">
        <v>288252</v>
      </c>
      <c r="C8" s="189">
        <v>233355</v>
      </c>
      <c r="D8" s="189">
        <v>1874719</v>
      </c>
      <c r="E8" s="189">
        <v>1567583</v>
      </c>
      <c r="F8" s="190">
        <v>-16.383041938551859</v>
      </c>
      <c r="G8" s="6"/>
    </row>
    <row r="9" spans="1:14" ht="15.6" customHeight="1">
      <c r="A9" s="188" t="s">
        <v>8</v>
      </c>
      <c r="B9" s="189">
        <v>428319</v>
      </c>
      <c r="C9" s="189">
        <v>658875</v>
      </c>
      <c r="D9" s="189">
        <v>3048383</v>
      </c>
      <c r="E9" s="189">
        <v>3589041</v>
      </c>
      <c r="F9" s="190">
        <v>17.735894735011971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8042134</v>
      </c>
      <c r="D11" s="189">
        <v>57870157</v>
      </c>
      <c r="E11" s="189">
        <v>55629672</v>
      </c>
      <c r="F11" s="190">
        <v>-3.8715723546421401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6140961</v>
      </c>
      <c r="D14" s="189">
        <v>40934337</v>
      </c>
      <c r="E14" s="189">
        <v>40001979</v>
      </c>
      <c r="F14" s="190">
        <v>-2.277691709041235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10784760</v>
      </c>
      <c r="F17" s="190">
        <v>4.1387504713385113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3962153</v>
      </c>
      <c r="F19" s="190">
        <v>-1.904348797037742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2953985</v>
      </c>
      <c r="D21" s="189">
        <v>18136301</v>
      </c>
      <c r="E21" s="189">
        <v>17267211</v>
      </c>
      <c r="F21" s="190">
        <v>-4.7919914871284988</v>
      </c>
    </row>
    <row r="22" spans="1:7" ht="15.6" customHeight="1">
      <c r="A22" s="188" t="s">
        <v>146</v>
      </c>
      <c r="B22" s="189">
        <v>2493947</v>
      </c>
      <c r="C22" s="189">
        <v>3051713</v>
      </c>
      <c r="D22" s="189">
        <v>16833943</v>
      </c>
      <c r="E22" s="189">
        <v>19626336</v>
      </c>
      <c r="F22" s="190">
        <v>16.587872490717121</v>
      </c>
    </row>
    <row r="23" spans="1:7" ht="15.6" customHeight="1">
      <c r="A23" s="188" t="s">
        <v>165</v>
      </c>
      <c r="B23" s="189">
        <v>334737</v>
      </c>
      <c r="C23" s="189">
        <v>443217</v>
      </c>
      <c r="D23" s="189">
        <v>2552067</v>
      </c>
      <c r="E23" s="189">
        <v>3141251</v>
      </c>
      <c r="F23" s="190">
        <v>23.08654122325159</v>
      </c>
    </row>
    <row r="24" spans="1:7" ht="15.6" customHeight="1">
      <c r="A24" s="188" t="s">
        <v>141</v>
      </c>
      <c r="B24" s="189">
        <v>210166</v>
      </c>
      <c r="C24" s="189">
        <v>187319</v>
      </c>
      <c r="D24" s="189">
        <v>1424802</v>
      </c>
      <c r="E24" s="189">
        <v>1339352</v>
      </c>
      <c r="F24" s="190">
        <v>-5.9973245405326452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288082</v>
      </c>
      <c r="D27" s="189">
        <v>1974394</v>
      </c>
      <c r="E27" s="189">
        <v>1997511</v>
      </c>
      <c r="F27" s="190">
        <v>1.1708402679505669</v>
      </c>
    </row>
    <row r="28" spans="1:7" ht="15.6" customHeight="1">
      <c r="A28" s="188" t="s">
        <v>177</v>
      </c>
      <c r="B28" s="189">
        <v>1016820</v>
      </c>
      <c r="C28" s="189">
        <v>1100539</v>
      </c>
      <c r="D28" s="189">
        <v>7845585</v>
      </c>
      <c r="E28" s="189">
        <v>8153713</v>
      </c>
      <c r="F28" s="190">
        <v>3.9274063055846109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436567</v>
      </c>
      <c r="D33" s="189">
        <v>3109915</v>
      </c>
      <c r="E33" s="189">
        <v>3113840</v>
      </c>
      <c r="F33" s="190">
        <v>0.12620923722995769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45891271</v>
      </c>
      <c r="C35" s="178">
        <f>SUM(C7:C34)</f>
        <v>47008836</v>
      </c>
      <c r="D35" s="76">
        <f>SUM(D7:D34)</f>
        <v>322109652</v>
      </c>
      <c r="E35" s="78">
        <f>SUM(E7:E34)</f>
        <v>315518285</v>
      </c>
      <c r="F35" s="140">
        <f>E35*100/D35-100</f>
        <v>-2.046311546106665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D9C80-9A8F-48F2-A294-9B302AF30E6A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5357361</v>
      </c>
      <c r="F7" s="190">
        <v>-6.8440573399919344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2533237</v>
      </c>
      <c r="D11" s="189">
        <v>17078245</v>
      </c>
      <c r="E11" s="189">
        <v>16442179</v>
      </c>
      <c r="F11" s="190">
        <v>-3.7244225036003371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1474670</v>
      </c>
      <c r="D14" s="189">
        <v>7953275</v>
      </c>
      <c r="E14" s="189">
        <v>9725546</v>
      </c>
      <c r="F14" s="190">
        <v>22.283537284954949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2430254</v>
      </c>
      <c r="D21" s="189">
        <v>14014998</v>
      </c>
      <c r="E21" s="189">
        <v>13040860</v>
      </c>
      <c r="F21" s="190">
        <v>-6.9506824046639224</v>
      </c>
    </row>
    <row r="22" spans="1:7" ht="15.6" customHeight="1">
      <c r="A22" s="188" t="s">
        <v>146</v>
      </c>
      <c r="B22" s="189">
        <v>865980</v>
      </c>
      <c r="C22" s="189">
        <v>1033943</v>
      </c>
      <c r="D22" s="189">
        <v>5057851</v>
      </c>
      <c r="E22" s="189">
        <v>6386293</v>
      </c>
      <c r="F22" s="190">
        <v>26.264949283796611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58204</v>
      </c>
      <c r="F23" s="190">
        <v>-20.604564241771129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214040</v>
      </c>
      <c r="C28" s="189">
        <v>266596</v>
      </c>
      <c r="D28" s="189">
        <v>2507816</v>
      </c>
      <c r="E28" s="189">
        <v>2143552</v>
      </c>
      <c r="F28" s="190">
        <v>-14.525148575493571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14036</v>
      </c>
      <c r="F33" s="190">
        <v>-22.022222222222229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14924021</v>
      </c>
      <c r="C35" s="77">
        <f>SUM(C7:C34)</f>
        <v>16447652</v>
      </c>
      <c r="D35" s="76">
        <f>SUM(D7:D34)</f>
        <v>107023240</v>
      </c>
      <c r="E35" s="78">
        <f>SUM(E7:E34)</f>
        <v>103532765</v>
      </c>
      <c r="F35" s="140">
        <f>E35*100/D35-100</f>
        <v>-3.2614178004702552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B5CA2-3AD2-44F7-AAB6-8CD64A3314FA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2102553</v>
      </c>
      <c r="F7" s="190">
        <v>-18.732239431785501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190491</v>
      </c>
      <c r="F11" s="190">
        <v>78.975703252719995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367290</v>
      </c>
      <c r="D14" s="189">
        <v>2725011</v>
      </c>
      <c r="E14" s="189">
        <v>2190443</v>
      </c>
      <c r="F14" s="190">
        <v>-19.617095123652721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357643</v>
      </c>
      <c r="D21" s="189">
        <v>3070166</v>
      </c>
      <c r="E21" s="189">
        <v>3114066</v>
      </c>
      <c r="F21" s="190">
        <v>1.429890110176459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82697</v>
      </c>
      <c r="D24" s="189">
        <v>748628</v>
      </c>
      <c r="E24" s="189">
        <v>662921</v>
      </c>
      <c r="F24" s="190">
        <v>-11.44854320169696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17502</v>
      </c>
      <c r="D28" s="189">
        <v>203442</v>
      </c>
      <c r="E28" s="189">
        <v>215280</v>
      </c>
      <c r="F28" s="190">
        <v>5.8188574630607226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6497564</v>
      </c>
      <c r="D35" s="76">
        <f>SUM(D7:D34)</f>
        <v>49162540</v>
      </c>
      <c r="E35" s="78">
        <f>SUM(E7:E34)</f>
        <v>46448973</v>
      </c>
      <c r="F35" s="140">
        <f>E35*100/D35-100</f>
        <v>-5.5195825927627027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2025-08-21T13:20:59Z</dcterms:modified>
  <cp:category/>
</cp:coreProperties>
</file>