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4FF84765-1C4F-438C-9A84-C103E9454AF9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F35" i="31"/>
  <c r="E35" i="31"/>
  <c r="D35" i="31"/>
  <c r="C35" i="31"/>
  <c r="B35" i="31"/>
  <c r="D35" i="6" s="1" a="1"/>
  <c r="F35" i="30"/>
  <c r="E35" i="30"/>
  <c r="D35" i="30"/>
  <c r="C35" i="30"/>
  <c r="D34" i="6" s="1" a="1"/>
  <c r="B35" i="30"/>
  <c r="E35" i="29"/>
  <c r="D35" i="29"/>
  <c r="D33" i="6" s="1" a="1"/>
  <c r="C35" i="29"/>
  <c r="B35" i="29"/>
  <c r="F35" i="38"/>
  <c r="E35" i="38"/>
  <c r="D35" i="38"/>
  <c r="C35" i="38"/>
  <c r="B35" i="38"/>
  <c r="D32" i="6" s="1" a="1"/>
  <c r="F35" i="28"/>
  <c r="E35" i="28"/>
  <c r="D35" i="28"/>
  <c r="C35" i="28"/>
  <c r="B35" i="28"/>
  <c r="D31" i="6" s="1" a="1"/>
  <c r="E35" i="34"/>
  <c r="F35" i="34" s="1"/>
  <c r="D35" i="34"/>
  <c r="C35" i="34"/>
  <c r="B35" i="34"/>
  <c r="D30" i="6" s="1" a="1"/>
  <c r="E35" i="33"/>
  <c r="D35" i="33"/>
  <c r="F35" i="33" s="1"/>
  <c r="C35" i="33"/>
  <c r="B35" i="33"/>
  <c r="D29" i="6" s="1" a="1"/>
  <c r="E35" i="32"/>
  <c r="F35" i="32" s="1"/>
  <c r="D35" i="32"/>
  <c r="C35" i="32"/>
  <c r="B35" i="32"/>
  <c r="E35" i="26"/>
  <c r="F35" i="26" s="1"/>
  <c r="D35" i="26"/>
  <c r="C35" i="26"/>
  <c r="B35" i="26"/>
  <c r="D27" i="6" s="1" a="1"/>
  <c r="E35" i="25"/>
  <c r="F35" i="25" s="1"/>
  <c r="D35" i="25"/>
  <c r="C35" i="25"/>
  <c r="D26" i="6" s="1" a="1"/>
  <c r="B35" i="25"/>
  <c r="E35" i="24"/>
  <c r="F35" i="24" s="1"/>
  <c r="D35" i="24"/>
  <c r="C35" i="24"/>
  <c r="B35" i="24"/>
  <c r="D25" i="6" s="1" a="1"/>
  <c r="E35" i="22"/>
  <c r="F35" i="22" s="1"/>
  <c r="D35" i="22"/>
  <c r="C35" i="22"/>
  <c r="D24" i="6" s="1" a="1"/>
  <c r="B35" i="22"/>
  <c r="F35" i="21"/>
  <c r="E35" i="21"/>
  <c r="D35" i="21"/>
  <c r="C35" i="21"/>
  <c r="B35" i="21"/>
  <c r="D23" i="6" s="1" a="1"/>
  <c r="E35" i="20"/>
  <c r="F35" i="20" s="1"/>
  <c r="D35" i="20"/>
  <c r="C35" i="20"/>
  <c r="D22" i="6" s="1" a="1"/>
  <c r="B35" i="20"/>
  <c r="E35" i="19"/>
  <c r="D35" i="19"/>
  <c r="D21" i="6" s="1" a="1"/>
  <c r="C35" i="19"/>
  <c r="B35" i="19"/>
  <c r="F35" i="18"/>
  <c r="E35" i="18"/>
  <c r="D35" i="18"/>
  <c r="C35" i="18"/>
  <c r="B35" i="18"/>
  <c r="D20" i="6" s="1" a="1"/>
  <c r="F35" i="17"/>
  <c r="E35" i="17"/>
  <c r="D35" i="17"/>
  <c r="C35" i="17"/>
  <c r="B35" i="17"/>
  <c r="D16" i="6" s="1" a="1"/>
  <c r="E35" i="16"/>
  <c r="F35" i="16" s="1"/>
  <c r="D35" i="16"/>
  <c r="C35" i="16"/>
  <c r="B35" i="16"/>
  <c r="D15" i="6" s="1" a="1"/>
  <c r="E35" i="15"/>
  <c r="D35" i="15"/>
  <c r="F35" i="15" s="1"/>
  <c r="C35" i="15"/>
  <c r="B35" i="15"/>
  <c r="E35" i="14"/>
  <c r="F35" i="14" s="1"/>
  <c r="D35" i="14"/>
  <c r="C35" i="14"/>
  <c r="B35" i="14"/>
  <c r="E35" i="13"/>
  <c r="F35" i="13" s="1"/>
  <c r="D35" i="13"/>
  <c r="C35" i="13"/>
  <c r="B35" i="13"/>
  <c r="E35" i="12"/>
  <c r="F35" i="12" s="1"/>
  <c r="D35" i="12"/>
  <c r="C35" i="12"/>
  <c r="B35" i="12"/>
  <c r="E35" i="11"/>
  <c r="F35" i="11" s="1"/>
  <c r="D35" i="11"/>
  <c r="C35" i="11"/>
  <c r="B35" i="11"/>
  <c r="D8" i="6" s="1" a="1"/>
  <c r="E35" i="10"/>
  <c r="F35" i="10" s="1"/>
  <c r="D35" i="10"/>
  <c r="C35" i="10"/>
  <c r="B35" i="10"/>
  <c r="F35" i="9"/>
  <c r="E35" i="9"/>
  <c r="D35" i="9"/>
  <c r="C35" i="9"/>
  <c r="B35" i="9"/>
  <c r="E35" i="7"/>
  <c r="F35" i="7" s="1"/>
  <c r="D35" i="7"/>
  <c r="C35" i="7"/>
  <c r="B35" i="7"/>
  <c r="AA2" i="7"/>
  <c r="AA1" i="7"/>
  <c r="N48" i="40"/>
  <c r="L48" i="40"/>
  <c r="M48" i="40" s="1"/>
  <c r="K48" i="40"/>
  <c r="H48" i="40"/>
  <c r="J48" i="40" s="1"/>
  <c r="G48" i="40"/>
  <c r="F48" i="40"/>
  <c r="D48" i="40"/>
  <c r="E48" i="40" s="1"/>
  <c r="C48" i="40"/>
  <c r="N48" i="39"/>
  <c r="L48" i="39"/>
  <c r="M48" i="39" s="1"/>
  <c r="K48" i="39"/>
  <c r="H48" i="39"/>
  <c r="J48" i="39" s="1"/>
  <c r="G48" i="39"/>
  <c r="F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14" i="6" a="1"/>
  <c r="H14" i="6" s="1"/>
  <c r="D14" i="6"/>
  <c r="D10" i="6" a="1"/>
  <c r="H10" i="6" s="1"/>
  <c r="D9" i="6" a="1"/>
  <c r="G11" i="6" s="1"/>
  <c r="D9" i="6"/>
  <c r="D7" i="6" a="1"/>
  <c r="D7" i="6" s="1"/>
  <c r="I31" i="6" l="1"/>
  <c r="D31" i="6"/>
  <c r="H31" i="6"/>
  <c r="I29" i="6"/>
  <c r="D29" i="6"/>
  <c r="H29" i="6"/>
  <c r="I22" i="6"/>
  <c r="H22" i="6"/>
  <c r="D22" i="6"/>
  <c r="I23" i="6"/>
  <c r="D23" i="6"/>
  <c r="H23" i="6"/>
  <c r="I34" i="6"/>
  <c r="H34" i="6"/>
  <c r="D34" i="6"/>
  <c r="H15" i="6"/>
  <c r="I15" i="6"/>
  <c r="D15" i="6"/>
  <c r="I26" i="6"/>
  <c r="D26" i="6"/>
  <c r="H26" i="6"/>
  <c r="I32" i="6"/>
  <c r="D32" i="6"/>
  <c r="H32" i="6"/>
  <c r="I20" i="6"/>
  <c r="D20" i="6"/>
  <c r="H20" i="6"/>
  <c r="I35" i="6"/>
  <c r="D35" i="6"/>
  <c r="H35" i="6"/>
  <c r="H30" i="6"/>
  <c r="I30" i="6"/>
  <c r="D30" i="6"/>
  <c r="I8" i="6"/>
  <c r="D8" i="6"/>
  <c r="H8" i="6"/>
  <c r="E12" i="6"/>
  <c r="G12" i="6"/>
  <c r="F12" i="6"/>
  <c r="H21" i="6"/>
  <c r="I21" i="6"/>
  <c r="D21" i="6"/>
  <c r="I24" i="6"/>
  <c r="H24" i="6"/>
  <c r="D24" i="6"/>
  <c r="I33" i="6"/>
  <c r="H33" i="6"/>
  <c r="D33" i="6"/>
  <c r="I27" i="6"/>
  <c r="H27" i="6"/>
  <c r="D27" i="6"/>
  <c r="I16" i="6"/>
  <c r="H16" i="6"/>
  <c r="D16" i="6"/>
  <c r="H11" i="6"/>
  <c r="I11" i="6"/>
  <c r="I25" i="6"/>
  <c r="H25" i="6"/>
  <c r="D25" i="6"/>
  <c r="D12" i="6"/>
  <c r="F35" i="19"/>
  <c r="F35" i="29"/>
  <c r="H7" i="6"/>
  <c r="I7" i="6"/>
  <c r="I10" i="6"/>
  <c r="I9" i="6"/>
  <c r="I14" i="6"/>
  <c r="D10" i="6"/>
  <c r="D11" i="6" s="1"/>
  <c r="E11" i="6"/>
  <c r="D13" i="6" a="1"/>
  <c r="D28" i="6" a="1"/>
  <c r="I48" i="39"/>
  <c r="I48" i="40"/>
  <c r="F11" i="6"/>
  <c r="H9" i="6"/>
  <c r="I28" i="6" l="1"/>
  <c r="H28" i="6"/>
  <c r="D28" i="6"/>
  <c r="G17" i="6"/>
  <c r="E17" i="6"/>
  <c r="E18" i="6" s="1"/>
  <c r="I13" i="6"/>
  <c r="D13" i="6"/>
  <c r="D17" i="6" s="1"/>
  <c r="D18" i="6" s="1"/>
  <c r="H13" i="6"/>
  <c r="F17" i="6"/>
  <c r="F18" i="6" s="1"/>
  <c r="G18" i="6"/>
  <c r="I12" i="6"/>
  <c r="H12" i="6"/>
  <c r="I18" i="6" l="1"/>
  <c r="H18" i="6"/>
  <c r="I17" i="6"/>
  <c r="H17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<sst xmlns="http://schemas.openxmlformats.org/spreadsheetml/2006/main" count="1916" uniqueCount="244">
  <si>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</si>
  <si>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</si>
  <si>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</si>
  <si>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</si>
  <si>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</si>
  <si>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</si>
  <si>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</si>
  <si>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</si>
  <si>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</si>
  <si>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</si>
  <si>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</si>
  <si>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</si>
  <si>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</si>
  <si>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</si>
  <si>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</si>
  <si>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</si>
  <si>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</si>
  <si>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</si>
  <si>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</si>
  <si>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</si>
  <si>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</si>
  <si>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</si>
  <si>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</si>
  <si>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</si>
  <si>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</si>
  <si>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</si>
  <si>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</si>
  <si>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</si>
  <si>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</si>
  <si>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</si>
  <si>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</si>
  <si>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</si>
  <si>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</si>
  <si>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</si>
  <si>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</si>
  <si>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</si>
  <si>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</si>
  <si>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</si>
  <si>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</si>
  <si>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</si>
  <si>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</si>
  <si>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</si>
  <si>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</si>
  <si>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</si>
  <si>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</si>
  <si>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</si>
  <si>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</si>
  <si>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</si>
  <si>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</si>
  <si>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</si>
  <si>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</si>
  <si>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</si>
  <si>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</si>
  <si>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</si>
  <si>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</si>
  <si>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</si>
  <si>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</si>
  <si>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</si>
  <si>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</si>
  <si>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</si>
  <si>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</si>
  <si>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</si>
  <si>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</si>
  <si>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</si>
  <si>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</si>
  <si>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</si>
  <si>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</si>
  <si>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</si>
  <si>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</si>
  <si>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</si>
  <si>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</si>
  <si>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</si>
  <si>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</si>
  <si>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</si>
  <si>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</si>
  <si>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</si>
  <si>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</si>
  <si>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</si>
  <si>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</si>
  <si>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</si>
  <si>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</si>
  <si>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</si>
  <si>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</si>
  <si>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</si>
  <si>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</si>
  <si>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</si>
  <si>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</si>
  <si>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</si>
  <si>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</si>
  <si>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</si>
  <si>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</si>
  <si>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</si>
  <si>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</si>
  <si>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</si>
  <si>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</si>
  <si>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</si>
  <si>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</si>
  <si>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</si>
  <si>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</si>
  <si>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</si>
  <si>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</si>
  <si>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</si>
  <si>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</si>
  <si>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</si>
  <si>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</si>
  <si>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</si>
  <si>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</si>
  <si>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</si>
  <si>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</si>
  <si>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</si>
  <si>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</si>
  <si>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</si>
  <si>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</si>
  <si>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</si>
  <si>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</si>
  <si>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</si>
  <si>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</si>
  <si>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</si>
  <si>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</si>
  <si>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</si>
  <si>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</si>
  <si>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</si>
  <si>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</si>
  <si>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</si>
  <si>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</si>
  <si>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</si>
  <si>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</si>
  <si>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</si>
  <si>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</si>
  <si>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</si>
  <si>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</si>
  <si>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</si>
  <si>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</si>
  <si>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</si>
  <si>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</si>
  <si>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</si>
  <si>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</si>
  <si>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</si>
  <si>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</si>
  <si>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</si>
  <si>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</si>
  <si>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</si>
  <si>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</si>
  <si>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</si>
  <si>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</si>
  <si>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</si>
  <si>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</si>
  <si>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</si>
  <si>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</si>
  <si>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</si>
  <si>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</si>
  <si>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</si>
  <si>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</si>
  <si>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</si>
  <si>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Marzo </t>
  </si>
  <si>
    <t xml:space="preserve"> Marzo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</si>
  <si>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</si>
  <si>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</si>
  <si>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</si>
  <si>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</si>
  <si>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</si>
  <si>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</si>
  <si>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</si>
  <si>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Marzo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</si>
  <si>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</si>
  <si>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</si>
  <si>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</si>
  <si>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</si>
  <si>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</si>
  <si>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</si>
  <si>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</si>
  <si>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</si>
  <si>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21/8/2025</t>
  </si>
  <si>
    <t>Pasaia</t>
  </si>
  <si>
    <t>Maquinaria, aparatos, herramientas y repuestos</t>
  </si>
  <si>
    <t>Baleares</t>
  </si>
  <si>
    <t xml:space="preserve">Marzo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</si>
  <si>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</si>
  <si>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</si>
  <si>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</si>
  <si>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</si>
  <si>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</si>
  <si>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</si>
  <si>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</si>
  <si>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</si>
  <si>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20/08/2025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</si>
  <si>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</si>
  <si>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</si>
  <si>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</si>
  <si>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</si>
  <si>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</si>
  <si>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</si>
  <si>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</si>
  <si>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</si>
  <si>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</si>
  <si>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No incluye tránsito, ni taras ni transbordo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</si>
  <si>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</si>
  <si>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</si>
  <si>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</si>
  <si>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</si>
  <si>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20/8/2025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</si>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</sst>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2" fillId="5" borderId="51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48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wrapText="1" indent="1"/>
    </xf>
    <xf numFmtId="0" fontId="20" fillId="4" borderId="49" xfId="0" applyFont="1" applyFill="1" applyBorder="1" applyAlignment="1">
      <alignment horizontal="left" vertical="center"/>
    </xf>
    <xf numFmtId="0" fontId="30" fillId="5" borderId="48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977AC986-3A8B-4FEE-908C-D9D26BC84D6A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3264116.1949999998</c:v>
                </c:pt>
                <c:pt idx="1">
                  <c:v>685358</c:v>
                </c:pt>
                <c:pt idx="2">
                  <c:v>1374527.344</c:v>
                </c:pt>
                <c:pt idx="3">
                  <c:v>1140310.929</c:v>
                </c:pt>
                <c:pt idx="4">
                  <c:v>25066985.857000001</c:v>
                </c:pt>
                <c:pt idx="5">
                  <c:v>1286746.048</c:v>
                </c:pt>
                <c:pt idx="6">
                  <c:v>3977436.2439999999</c:v>
                </c:pt>
                <c:pt idx="7">
                  <c:v>16586905.493000001</c:v>
                </c:pt>
                <c:pt idx="8">
                  <c:v>8159550</c:v>
                </c:pt>
                <c:pt idx="9">
                  <c:v>8754629.1239999998</c:v>
                </c:pt>
                <c:pt idx="10">
                  <c:v>4425678.6969999997</c:v>
                </c:pt>
                <c:pt idx="11">
                  <c:v>502868</c:v>
                </c:pt>
                <c:pt idx="12">
                  <c:v>1450489.2609999999</c:v>
                </c:pt>
                <c:pt idx="13">
                  <c:v>4123704.591</c:v>
                </c:pt>
                <c:pt idx="14">
                  <c:v>7093265.2860000003</c:v>
                </c:pt>
                <c:pt idx="15">
                  <c:v>8844761.0390000008</c:v>
                </c:pt>
                <c:pt idx="16">
                  <c:v>1292214.8640000001</c:v>
                </c:pt>
                <c:pt idx="17">
                  <c:v>589513.38800000004</c:v>
                </c:pt>
                <c:pt idx="18">
                  <c:v>130904</c:v>
                </c:pt>
                <c:pt idx="19">
                  <c:v>659259.44200000004</c:v>
                </c:pt>
                <c:pt idx="20">
                  <c:v>869965.56299999997</c:v>
                </c:pt>
                <c:pt idx="21">
                  <c:v>3902761.6</c:v>
                </c:pt>
                <c:pt idx="22">
                  <c:v>1751764.477</c:v>
                </c:pt>
                <c:pt idx="23">
                  <c:v>1083051</c:v>
                </c:pt>
                <c:pt idx="24">
                  <c:v>7174918.3700000001</c:v>
                </c:pt>
                <c:pt idx="25">
                  <c:v>19210027.942000002</c:v>
                </c:pt>
                <c:pt idx="26">
                  <c:v>1235133.9680000001</c:v>
                </c:pt>
                <c:pt idx="27">
                  <c:v>358427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3413978.8190000001</c:v>
                </c:pt>
                <c:pt idx="1">
                  <c:v>820328.32900000003</c:v>
                </c:pt>
                <c:pt idx="2">
                  <c:v>1090340.9469999999</c:v>
                </c:pt>
                <c:pt idx="3">
                  <c:v>994491.91099999996</c:v>
                </c:pt>
                <c:pt idx="4">
                  <c:v>26782909.226</c:v>
                </c:pt>
                <c:pt idx="5">
                  <c:v>1159947.007</c:v>
                </c:pt>
                <c:pt idx="6">
                  <c:v>3691209.5520000001</c:v>
                </c:pt>
                <c:pt idx="7">
                  <c:v>16842980.061999999</c:v>
                </c:pt>
                <c:pt idx="8">
                  <c:v>8489484</c:v>
                </c:pt>
                <c:pt idx="9">
                  <c:v>9324906.7149999999</c:v>
                </c:pt>
                <c:pt idx="10">
                  <c:v>3891947.1009999998</c:v>
                </c:pt>
                <c:pt idx="11">
                  <c:v>386757</c:v>
                </c:pt>
                <c:pt idx="12">
                  <c:v>1775617.574</c:v>
                </c:pt>
                <c:pt idx="13">
                  <c:v>3619936.821</c:v>
                </c:pt>
                <c:pt idx="14">
                  <c:v>7820599.1909999996</c:v>
                </c:pt>
                <c:pt idx="15">
                  <c:v>7610226.5219999999</c:v>
                </c:pt>
                <c:pt idx="16">
                  <c:v>808951.88300000003</c:v>
                </c:pt>
                <c:pt idx="17">
                  <c:v>591275.85600000003</c:v>
                </c:pt>
                <c:pt idx="18">
                  <c:v>126861</c:v>
                </c:pt>
                <c:pt idx="19">
                  <c:v>726386.18299999996</c:v>
                </c:pt>
                <c:pt idx="20">
                  <c:v>837910.17200000002</c:v>
                </c:pt>
                <c:pt idx="21">
                  <c:v>3482789.3050000002</c:v>
                </c:pt>
                <c:pt idx="22">
                  <c:v>1861503.352</c:v>
                </c:pt>
                <c:pt idx="23">
                  <c:v>1021735</c:v>
                </c:pt>
                <c:pt idx="24">
                  <c:v>8175239.4349999996</c:v>
                </c:pt>
                <c:pt idx="25">
                  <c:v>19499256.498</c:v>
                </c:pt>
                <c:pt idx="26">
                  <c:v>1223609.108</c:v>
                </c:pt>
                <c:pt idx="27">
                  <c:v>329800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94099"/>
        <c:axId val="1736773"/>
      </c:barChart>
      <c:catAx>
        <c:axId val="8940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6773"/>
        <c:crosses val="autoZero"/>
        <c:auto val="1"/>
        <c:lblAlgn val="ctr"/>
        <c:lblOffset val="100"/>
        <c:noMultiLvlLbl val="0"/>
      </c:catAx>
      <c:valAx>
        <c:axId val="17367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4099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832638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47130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502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916332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487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47407"/>
        <c:axId val="48723802"/>
      </c:barChart>
      <c:catAx>
        <c:axId val="32474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723802"/>
        <c:crosses val="autoZero"/>
        <c:auto val="1"/>
        <c:lblAlgn val="ctr"/>
        <c:lblOffset val="100"/>
        <c:noMultiLvlLbl val="0"/>
      </c:catAx>
      <c:valAx>
        <c:axId val="487238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74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14896322</c:v>
                </c:pt>
                <c:pt idx="5">
                  <c:v>204749</c:v>
                </c:pt>
                <c:pt idx="6">
                  <c:v>3814</c:v>
                </c:pt>
                <c:pt idx="7">
                  <c:v>5813908</c:v>
                </c:pt>
                <c:pt idx="8">
                  <c:v>18644</c:v>
                </c:pt>
                <c:pt idx="9">
                  <c:v>13701</c:v>
                </c:pt>
                <c:pt idx="10">
                  <c:v>36296</c:v>
                </c:pt>
                <c:pt idx="11">
                  <c:v>0</c:v>
                </c:pt>
                <c:pt idx="12">
                  <c:v>47992</c:v>
                </c:pt>
                <c:pt idx="13">
                  <c:v>19356</c:v>
                </c:pt>
                <c:pt idx="14">
                  <c:v>510375</c:v>
                </c:pt>
                <c:pt idx="15">
                  <c:v>4040950</c:v>
                </c:pt>
                <c:pt idx="16">
                  <c:v>788716</c:v>
                </c:pt>
                <c:pt idx="17">
                  <c:v>61</c:v>
                </c:pt>
                <c:pt idx="18">
                  <c:v>0</c:v>
                </c:pt>
                <c:pt idx="19">
                  <c:v>1176</c:v>
                </c:pt>
                <c:pt idx="20">
                  <c:v>7715</c:v>
                </c:pt>
                <c:pt idx="21">
                  <c:v>427372</c:v>
                </c:pt>
                <c:pt idx="22">
                  <c:v>70862</c:v>
                </c:pt>
                <c:pt idx="23">
                  <c:v>0</c:v>
                </c:pt>
                <c:pt idx="24">
                  <c:v>446902</c:v>
                </c:pt>
                <c:pt idx="25">
                  <c:v>7366193</c:v>
                </c:pt>
                <c:pt idx="26">
                  <c:v>95998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56861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15939765</c:v>
                </c:pt>
                <c:pt idx="5">
                  <c:v>163926</c:v>
                </c:pt>
                <c:pt idx="6">
                  <c:v>2561</c:v>
                </c:pt>
                <c:pt idx="7">
                  <c:v>6777785</c:v>
                </c:pt>
                <c:pt idx="8">
                  <c:v>12465</c:v>
                </c:pt>
                <c:pt idx="9">
                  <c:v>82631</c:v>
                </c:pt>
                <c:pt idx="10">
                  <c:v>9811</c:v>
                </c:pt>
                <c:pt idx="11">
                  <c:v>0</c:v>
                </c:pt>
                <c:pt idx="12">
                  <c:v>331191</c:v>
                </c:pt>
                <c:pt idx="13">
                  <c:v>549505</c:v>
                </c:pt>
                <c:pt idx="14">
                  <c:v>676307</c:v>
                </c:pt>
                <c:pt idx="15">
                  <c:v>3333785</c:v>
                </c:pt>
                <c:pt idx="16">
                  <c:v>157090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9040</c:v>
                </c:pt>
                <c:pt idx="21">
                  <c:v>184635</c:v>
                </c:pt>
                <c:pt idx="22">
                  <c:v>71002</c:v>
                </c:pt>
                <c:pt idx="23">
                  <c:v>0</c:v>
                </c:pt>
                <c:pt idx="24">
                  <c:v>219394</c:v>
                </c:pt>
                <c:pt idx="25">
                  <c:v>8202907</c:v>
                </c:pt>
                <c:pt idx="26">
                  <c:v>119268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745261"/>
        <c:axId val="46873533"/>
      </c:barChart>
      <c:catAx>
        <c:axId val="607452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73533"/>
        <c:crosses val="autoZero"/>
        <c:auto val="1"/>
        <c:lblAlgn val="ctr"/>
        <c:lblOffset val="100"/>
        <c:noMultiLvlLbl val="0"/>
      </c:catAx>
      <c:valAx>
        <c:axId val="468735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452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11151461</c:v>
                </c:pt>
                <c:pt idx="5">
                  <c:v>52803</c:v>
                </c:pt>
                <c:pt idx="6">
                  <c:v>38</c:v>
                </c:pt>
                <c:pt idx="7">
                  <c:v>4267040</c:v>
                </c:pt>
                <c:pt idx="8">
                  <c:v>11382</c:v>
                </c:pt>
                <c:pt idx="9">
                  <c:v>2958</c:v>
                </c:pt>
                <c:pt idx="10">
                  <c:v>36296</c:v>
                </c:pt>
                <c:pt idx="11">
                  <c:v>0</c:v>
                </c:pt>
                <c:pt idx="12">
                  <c:v>954</c:v>
                </c:pt>
                <c:pt idx="13">
                  <c:v>81</c:v>
                </c:pt>
                <c:pt idx="14">
                  <c:v>28773</c:v>
                </c:pt>
                <c:pt idx="15">
                  <c:v>2698362</c:v>
                </c:pt>
                <c:pt idx="16">
                  <c:v>776131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414602</c:v>
                </c:pt>
                <c:pt idx="22">
                  <c:v>69626</c:v>
                </c:pt>
                <c:pt idx="23">
                  <c:v>0</c:v>
                </c:pt>
                <c:pt idx="24">
                  <c:v>0</c:v>
                </c:pt>
                <c:pt idx="25">
                  <c:v>7235268</c:v>
                </c:pt>
                <c:pt idx="26">
                  <c:v>62601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12538940</c:v>
                </c:pt>
                <c:pt idx="5">
                  <c:v>49377</c:v>
                </c:pt>
                <c:pt idx="6">
                  <c:v>0</c:v>
                </c:pt>
                <c:pt idx="7">
                  <c:v>5357472</c:v>
                </c:pt>
                <c:pt idx="8">
                  <c:v>12465</c:v>
                </c:pt>
                <c:pt idx="9">
                  <c:v>0</c:v>
                </c:pt>
                <c:pt idx="10">
                  <c:v>5811</c:v>
                </c:pt>
                <c:pt idx="11">
                  <c:v>0</c:v>
                </c:pt>
                <c:pt idx="12">
                  <c:v>488</c:v>
                </c:pt>
                <c:pt idx="13">
                  <c:v>8</c:v>
                </c:pt>
                <c:pt idx="14">
                  <c:v>46204</c:v>
                </c:pt>
                <c:pt idx="15">
                  <c:v>2534437</c:v>
                </c:pt>
                <c:pt idx="16">
                  <c:v>120465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153192</c:v>
                </c:pt>
                <c:pt idx="22">
                  <c:v>58721</c:v>
                </c:pt>
                <c:pt idx="23">
                  <c:v>0</c:v>
                </c:pt>
                <c:pt idx="24">
                  <c:v>0</c:v>
                </c:pt>
                <c:pt idx="25">
                  <c:v>8100036</c:v>
                </c:pt>
                <c:pt idx="26">
                  <c:v>63153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177179"/>
        <c:axId val="36308514"/>
      </c:barChart>
      <c:catAx>
        <c:axId val="431771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08514"/>
        <c:crosses val="autoZero"/>
        <c:auto val="1"/>
        <c:lblAlgn val="ctr"/>
        <c:lblOffset val="100"/>
        <c:noMultiLvlLbl val="0"/>
      </c:catAx>
      <c:valAx>
        <c:axId val="363085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771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19125</c:v>
                </c:pt>
                <c:pt idx="2">
                  <c:v>252720</c:v>
                </c:pt>
                <c:pt idx="3">
                  <c:v>0</c:v>
                </c:pt>
                <c:pt idx="4">
                  <c:v>3519109</c:v>
                </c:pt>
                <c:pt idx="5">
                  <c:v>245716</c:v>
                </c:pt>
                <c:pt idx="6">
                  <c:v>3502785</c:v>
                </c:pt>
                <c:pt idx="7">
                  <c:v>2783713</c:v>
                </c:pt>
                <c:pt idx="8">
                  <c:v>306040</c:v>
                </c:pt>
                <c:pt idx="9">
                  <c:v>366</c:v>
                </c:pt>
                <c:pt idx="10">
                  <c:v>0</c:v>
                </c:pt>
                <c:pt idx="11">
                  <c:v>143708</c:v>
                </c:pt>
                <c:pt idx="12">
                  <c:v>7478</c:v>
                </c:pt>
                <c:pt idx="13">
                  <c:v>0</c:v>
                </c:pt>
                <c:pt idx="14">
                  <c:v>155803</c:v>
                </c:pt>
                <c:pt idx="15">
                  <c:v>1387045</c:v>
                </c:pt>
                <c:pt idx="16">
                  <c:v>108641</c:v>
                </c:pt>
                <c:pt idx="17">
                  <c:v>0</c:v>
                </c:pt>
                <c:pt idx="18">
                  <c:v>116370</c:v>
                </c:pt>
                <c:pt idx="19">
                  <c:v>176347</c:v>
                </c:pt>
                <c:pt idx="20">
                  <c:v>125606</c:v>
                </c:pt>
                <c:pt idx="21">
                  <c:v>1188393</c:v>
                </c:pt>
                <c:pt idx="22">
                  <c:v>531932</c:v>
                </c:pt>
                <c:pt idx="23">
                  <c:v>42583</c:v>
                </c:pt>
                <c:pt idx="24">
                  <c:v>100297</c:v>
                </c:pt>
                <c:pt idx="25">
                  <c:v>3391815</c:v>
                </c:pt>
                <c:pt idx="26">
                  <c:v>338283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7525</c:v>
                </c:pt>
                <c:pt idx="2">
                  <c:v>192662</c:v>
                </c:pt>
                <c:pt idx="3">
                  <c:v>0</c:v>
                </c:pt>
                <c:pt idx="4">
                  <c:v>3218214</c:v>
                </c:pt>
                <c:pt idx="5">
                  <c:v>205129</c:v>
                </c:pt>
                <c:pt idx="6">
                  <c:v>3252179</c:v>
                </c:pt>
                <c:pt idx="7">
                  <c:v>2804682</c:v>
                </c:pt>
                <c:pt idx="8">
                  <c:v>194643</c:v>
                </c:pt>
                <c:pt idx="9">
                  <c:v>2460</c:v>
                </c:pt>
                <c:pt idx="10">
                  <c:v>17304</c:v>
                </c:pt>
                <c:pt idx="11">
                  <c:v>135189</c:v>
                </c:pt>
                <c:pt idx="12">
                  <c:v>2821</c:v>
                </c:pt>
                <c:pt idx="13">
                  <c:v>0</c:v>
                </c:pt>
                <c:pt idx="14">
                  <c:v>178587</c:v>
                </c:pt>
                <c:pt idx="15">
                  <c:v>1217670</c:v>
                </c:pt>
                <c:pt idx="16">
                  <c:v>169245</c:v>
                </c:pt>
                <c:pt idx="17">
                  <c:v>0</c:v>
                </c:pt>
                <c:pt idx="18">
                  <c:v>108074</c:v>
                </c:pt>
                <c:pt idx="19">
                  <c:v>131170</c:v>
                </c:pt>
                <c:pt idx="20">
                  <c:v>160533</c:v>
                </c:pt>
                <c:pt idx="21">
                  <c:v>1174911</c:v>
                </c:pt>
                <c:pt idx="22">
                  <c:v>624538</c:v>
                </c:pt>
                <c:pt idx="23">
                  <c:v>44398</c:v>
                </c:pt>
                <c:pt idx="24">
                  <c:v>93700</c:v>
                </c:pt>
                <c:pt idx="25">
                  <c:v>3331539</c:v>
                </c:pt>
                <c:pt idx="26">
                  <c:v>432769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373004"/>
        <c:axId val="47128832"/>
      </c:barChart>
      <c:catAx>
        <c:axId val="293730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28832"/>
        <c:crosses val="autoZero"/>
        <c:auto val="1"/>
        <c:lblAlgn val="ctr"/>
        <c:lblOffset val="100"/>
        <c:noMultiLvlLbl val="0"/>
      </c:catAx>
      <c:valAx>
        <c:axId val="471288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730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285</c:v>
                </c:pt>
                <c:pt idx="2">
                  <c:v>13252</c:v>
                </c:pt>
                <c:pt idx="3">
                  <c:v>0</c:v>
                </c:pt>
                <c:pt idx="4">
                  <c:v>146007</c:v>
                </c:pt>
                <c:pt idx="5">
                  <c:v>8765</c:v>
                </c:pt>
                <c:pt idx="6">
                  <c:v>159469</c:v>
                </c:pt>
                <c:pt idx="7">
                  <c:v>98700</c:v>
                </c:pt>
                <c:pt idx="8">
                  <c:v>11447</c:v>
                </c:pt>
                <c:pt idx="9">
                  <c:v>0</c:v>
                </c:pt>
                <c:pt idx="10">
                  <c:v>0</c:v>
                </c:pt>
                <c:pt idx="11">
                  <c:v>8114</c:v>
                </c:pt>
                <c:pt idx="12">
                  <c:v>2</c:v>
                </c:pt>
                <c:pt idx="13">
                  <c:v>0</c:v>
                </c:pt>
                <c:pt idx="14">
                  <c:v>8153</c:v>
                </c:pt>
                <c:pt idx="15">
                  <c:v>85367</c:v>
                </c:pt>
                <c:pt idx="16">
                  <c:v>5550</c:v>
                </c:pt>
                <c:pt idx="17">
                  <c:v>0</c:v>
                </c:pt>
                <c:pt idx="18">
                  <c:v>7444</c:v>
                </c:pt>
                <c:pt idx="19">
                  <c:v>7285</c:v>
                </c:pt>
                <c:pt idx="20">
                  <c:v>751</c:v>
                </c:pt>
                <c:pt idx="21">
                  <c:v>73649</c:v>
                </c:pt>
                <c:pt idx="22">
                  <c:v>11653</c:v>
                </c:pt>
                <c:pt idx="23">
                  <c:v>2185</c:v>
                </c:pt>
                <c:pt idx="24">
                  <c:v>0</c:v>
                </c:pt>
                <c:pt idx="25">
                  <c:v>127050</c:v>
                </c:pt>
                <c:pt idx="26">
                  <c:v>4577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10253</c:v>
                </c:pt>
                <c:pt idx="3">
                  <c:v>0</c:v>
                </c:pt>
                <c:pt idx="4">
                  <c:v>136075</c:v>
                </c:pt>
                <c:pt idx="5">
                  <c:v>6612</c:v>
                </c:pt>
                <c:pt idx="6">
                  <c:v>151227</c:v>
                </c:pt>
                <c:pt idx="7">
                  <c:v>100354</c:v>
                </c:pt>
                <c:pt idx="8">
                  <c:v>6994</c:v>
                </c:pt>
                <c:pt idx="9">
                  <c:v>0</c:v>
                </c:pt>
                <c:pt idx="10">
                  <c:v>0</c:v>
                </c:pt>
                <c:pt idx="11">
                  <c:v>8105</c:v>
                </c:pt>
                <c:pt idx="12">
                  <c:v>5</c:v>
                </c:pt>
                <c:pt idx="13">
                  <c:v>0</c:v>
                </c:pt>
                <c:pt idx="14">
                  <c:v>8942</c:v>
                </c:pt>
                <c:pt idx="15">
                  <c:v>82713</c:v>
                </c:pt>
                <c:pt idx="16">
                  <c:v>7682</c:v>
                </c:pt>
                <c:pt idx="17">
                  <c:v>0</c:v>
                </c:pt>
                <c:pt idx="18">
                  <c:v>7117</c:v>
                </c:pt>
                <c:pt idx="19">
                  <c:v>5494</c:v>
                </c:pt>
                <c:pt idx="20">
                  <c:v>895</c:v>
                </c:pt>
                <c:pt idx="21">
                  <c:v>75631</c:v>
                </c:pt>
                <c:pt idx="22">
                  <c:v>16254</c:v>
                </c:pt>
                <c:pt idx="23">
                  <c:v>2194</c:v>
                </c:pt>
                <c:pt idx="24">
                  <c:v>0</c:v>
                </c:pt>
                <c:pt idx="25">
                  <c:v>122320</c:v>
                </c:pt>
                <c:pt idx="26">
                  <c:v>6290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35703"/>
        <c:axId val="57589641"/>
      </c:barChart>
      <c:catAx>
        <c:axId val="164357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89641"/>
        <c:crosses val="autoZero"/>
        <c:auto val="1"/>
        <c:lblAlgn val="ctr"/>
        <c:lblOffset val="100"/>
        <c:noMultiLvlLbl val="0"/>
      </c:catAx>
      <c:valAx>
        <c:axId val="575896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357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49059</c:v>
                </c:pt>
                <c:pt idx="2">
                  <c:v>4596</c:v>
                </c:pt>
                <c:pt idx="3">
                  <c:v>0</c:v>
                </c:pt>
                <c:pt idx="4">
                  <c:v>1050148</c:v>
                </c:pt>
                <c:pt idx="5">
                  <c:v>52275</c:v>
                </c:pt>
                <c:pt idx="6">
                  <c:v>18411</c:v>
                </c:pt>
                <c:pt idx="7">
                  <c:v>939261.5</c:v>
                </c:pt>
                <c:pt idx="8">
                  <c:v>101951.75</c:v>
                </c:pt>
                <c:pt idx="9">
                  <c:v>10875</c:v>
                </c:pt>
                <c:pt idx="10">
                  <c:v>23385</c:v>
                </c:pt>
                <c:pt idx="11">
                  <c:v>1375</c:v>
                </c:pt>
                <c:pt idx="12">
                  <c:v>4006.25</c:v>
                </c:pt>
                <c:pt idx="13">
                  <c:v>16573</c:v>
                </c:pt>
                <c:pt idx="14">
                  <c:v>26259.5</c:v>
                </c:pt>
                <c:pt idx="15">
                  <c:v>354357</c:v>
                </c:pt>
                <c:pt idx="16">
                  <c:v>76184</c:v>
                </c:pt>
                <c:pt idx="17">
                  <c:v>10525</c:v>
                </c:pt>
                <c:pt idx="18">
                  <c:v>1199.5</c:v>
                </c:pt>
                <c:pt idx="19">
                  <c:v>48</c:v>
                </c:pt>
                <c:pt idx="20">
                  <c:v>0</c:v>
                </c:pt>
                <c:pt idx="21">
                  <c:v>143507</c:v>
                </c:pt>
                <c:pt idx="22">
                  <c:v>38253.25</c:v>
                </c:pt>
                <c:pt idx="23">
                  <c:v>37484.75</c:v>
                </c:pt>
                <c:pt idx="24">
                  <c:v>3548</c:v>
                </c:pt>
                <c:pt idx="25">
                  <c:v>1294064</c:v>
                </c:pt>
                <c:pt idx="26">
                  <c:v>68752</c:v>
                </c:pt>
                <c:pt idx="27">
                  <c:v>7801.25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41122</c:v>
                </c:pt>
                <c:pt idx="2">
                  <c:v>3176.75</c:v>
                </c:pt>
                <c:pt idx="3">
                  <c:v>0</c:v>
                </c:pt>
                <c:pt idx="4">
                  <c:v>1173914</c:v>
                </c:pt>
                <c:pt idx="5">
                  <c:v>51942.75</c:v>
                </c:pt>
                <c:pt idx="6">
                  <c:v>19557</c:v>
                </c:pt>
                <c:pt idx="7">
                  <c:v>952547.75</c:v>
                </c:pt>
                <c:pt idx="8">
                  <c:v>113757.25</c:v>
                </c:pt>
                <c:pt idx="9">
                  <c:v>11518</c:v>
                </c:pt>
                <c:pt idx="10">
                  <c:v>17111.25</c:v>
                </c:pt>
                <c:pt idx="11">
                  <c:v>1384</c:v>
                </c:pt>
                <c:pt idx="12">
                  <c:v>2849.5</c:v>
                </c:pt>
                <c:pt idx="13">
                  <c:v>18507</c:v>
                </c:pt>
                <c:pt idx="14">
                  <c:v>27583</c:v>
                </c:pt>
                <c:pt idx="15">
                  <c:v>329574</c:v>
                </c:pt>
                <c:pt idx="16">
                  <c:v>17334</c:v>
                </c:pt>
                <c:pt idx="17">
                  <c:v>10609.5</c:v>
                </c:pt>
                <c:pt idx="18">
                  <c:v>1381.5</c:v>
                </c:pt>
                <c:pt idx="19">
                  <c:v>97.5</c:v>
                </c:pt>
                <c:pt idx="20">
                  <c:v>0</c:v>
                </c:pt>
                <c:pt idx="21">
                  <c:v>117354</c:v>
                </c:pt>
                <c:pt idx="22">
                  <c:v>30632.75</c:v>
                </c:pt>
                <c:pt idx="23">
                  <c:v>36389.75</c:v>
                </c:pt>
                <c:pt idx="24">
                  <c:v>2852</c:v>
                </c:pt>
                <c:pt idx="25">
                  <c:v>1252088</c:v>
                </c:pt>
                <c:pt idx="26">
                  <c:v>59958</c:v>
                </c:pt>
                <c:pt idx="27">
                  <c:v>8274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753944"/>
        <c:axId val="10106616"/>
      </c:barChart>
      <c:catAx>
        <c:axId val="637539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06616"/>
        <c:crosses val="autoZero"/>
        <c:auto val="1"/>
        <c:lblAlgn val="ctr"/>
        <c:lblOffset val="100"/>
        <c:noMultiLvlLbl val="0"/>
      </c:catAx>
      <c:valAx>
        <c:axId val="101066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539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906932</c:v>
                </c:pt>
                <c:pt idx="5">
                  <c:v>4455.5</c:v>
                </c:pt>
                <c:pt idx="6">
                  <c:v>6</c:v>
                </c:pt>
                <c:pt idx="7">
                  <c:v>388511.5</c:v>
                </c:pt>
                <c:pt idx="8">
                  <c:v>1008.5</c:v>
                </c:pt>
                <c:pt idx="9">
                  <c:v>446</c:v>
                </c:pt>
                <c:pt idx="10">
                  <c:v>3386</c:v>
                </c:pt>
                <c:pt idx="11">
                  <c:v>0</c:v>
                </c:pt>
                <c:pt idx="12">
                  <c:v>170.25</c:v>
                </c:pt>
                <c:pt idx="13">
                  <c:v>17</c:v>
                </c:pt>
                <c:pt idx="14">
                  <c:v>2411</c:v>
                </c:pt>
                <c:pt idx="15">
                  <c:v>207218</c:v>
                </c:pt>
                <c:pt idx="16">
                  <c:v>70133.5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32841</c:v>
                </c:pt>
                <c:pt idx="22">
                  <c:v>5749</c:v>
                </c:pt>
                <c:pt idx="23">
                  <c:v>0</c:v>
                </c:pt>
                <c:pt idx="24">
                  <c:v>0</c:v>
                </c:pt>
                <c:pt idx="25">
                  <c:v>588144</c:v>
                </c:pt>
                <c:pt idx="26">
                  <c:v>4988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995926</c:v>
                </c:pt>
                <c:pt idx="5">
                  <c:v>4755</c:v>
                </c:pt>
                <c:pt idx="6">
                  <c:v>0</c:v>
                </c:pt>
                <c:pt idx="7">
                  <c:v>451732.5</c:v>
                </c:pt>
                <c:pt idx="8">
                  <c:v>967.5</c:v>
                </c:pt>
                <c:pt idx="9">
                  <c:v>0</c:v>
                </c:pt>
                <c:pt idx="10">
                  <c:v>296</c:v>
                </c:pt>
                <c:pt idx="11">
                  <c:v>0</c:v>
                </c:pt>
                <c:pt idx="12">
                  <c:v>88.25</c:v>
                </c:pt>
                <c:pt idx="13">
                  <c:v>4</c:v>
                </c:pt>
                <c:pt idx="14">
                  <c:v>3428.25</c:v>
                </c:pt>
                <c:pt idx="15">
                  <c:v>184067</c:v>
                </c:pt>
                <c:pt idx="16">
                  <c:v>11452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8289</c:v>
                </c:pt>
                <c:pt idx="22">
                  <c:v>5192</c:v>
                </c:pt>
                <c:pt idx="23">
                  <c:v>0</c:v>
                </c:pt>
                <c:pt idx="24">
                  <c:v>0</c:v>
                </c:pt>
                <c:pt idx="25">
                  <c:v>636631</c:v>
                </c:pt>
                <c:pt idx="26">
                  <c:v>7526</c:v>
                </c:pt>
                <c:pt idx="27">
                  <c:v>41.25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821068"/>
        <c:axId val="38561372"/>
      </c:barChart>
      <c:catAx>
        <c:axId val="458210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61372"/>
        <c:crosses val="autoZero"/>
        <c:auto val="1"/>
        <c:lblAlgn val="ctr"/>
        <c:lblOffset val="100"/>
        <c:noMultiLvlLbl val="0"/>
      </c:catAx>
      <c:valAx>
        <c:axId val="385613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210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39720.25</c:v>
                </c:pt>
                <c:pt idx="2">
                  <c:v>976</c:v>
                </c:pt>
                <c:pt idx="3">
                  <c:v>0</c:v>
                </c:pt>
                <c:pt idx="4">
                  <c:v>0</c:v>
                </c:pt>
                <c:pt idx="5">
                  <c:v>40921.25</c:v>
                </c:pt>
                <c:pt idx="6">
                  <c:v>18381</c:v>
                </c:pt>
                <c:pt idx="7">
                  <c:v>54840</c:v>
                </c:pt>
                <c:pt idx="8">
                  <c:v>4473.75</c:v>
                </c:pt>
                <c:pt idx="9">
                  <c:v>2088</c:v>
                </c:pt>
                <c:pt idx="10">
                  <c:v>1387.5</c:v>
                </c:pt>
                <c:pt idx="11">
                  <c:v>1340</c:v>
                </c:pt>
                <c:pt idx="12">
                  <c:v>1099</c:v>
                </c:pt>
                <c:pt idx="13">
                  <c:v>2841</c:v>
                </c:pt>
                <c:pt idx="14">
                  <c:v>21431</c:v>
                </c:pt>
                <c:pt idx="15">
                  <c:v>126614</c:v>
                </c:pt>
                <c:pt idx="16">
                  <c:v>1847</c:v>
                </c:pt>
                <c:pt idx="17">
                  <c:v>2247.5</c:v>
                </c:pt>
                <c:pt idx="18">
                  <c:v>1199.5</c:v>
                </c:pt>
                <c:pt idx="19">
                  <c:v>0</c:v>
                </c:pt>
                <c:pt idx="20">
                  <c:v>0</c:v>
                </c:pt>
                <c:pt idx="21">
                  <c:v>95757</c:v>
                </c:pt>
                <c:pt idx="22">
                  <c:v>5670.75</c:v>
                </c:pt>
                <c:pt idx="23">
                  <c:v>37043.5</c:v>
                </c:pt>
                <c:pt idx="24">
                  <c:v>0</c:v>
                </c:pt>
                <c:pt idx="25">
                  <c:v>51972</c:v>
                </c:pt>
                <c:pt idx="26">
                  <c:v>3087</c:v>
                </c:pt>
                <c:pt idx="27">
                  <c:v>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34779.5</c:v>
                </c:pt>
                <c:pt idx="2">
                  <c:v>917.75</c:v>
                </c:pt>
                <c:pt idx="3">
                  <c:v>0</c:v>
                </c:pt>
                <c:pt idx="4">
                  <c:v>0</c:v>
                </c:pt>
                <c:pt idx="5">
                  <c:v>39770.25</c:v>
                </c:pt>
                <c:pt idx="6">
                  <c:v>19557</c:v>
                </c:pt>
                <c:pt idx="7">
                  <c:v>54742.25</c:v>
                </c:pt>
                <c:pt idx="8">
                  <c:v>4790.75</c:v>
                </c:pt>
                <c:pt idx="9">
                  <c:v>2885</c:v>
                </c:pt>
                <c:pt idx="10">
                  <c:v>1666.75</c:v>
                </c:pt>
                <c:pt idx="11">
                  <c:v>1327</c:v>
                </c:pt>
                <c:pt idx="12">
                  <c:v>433.25</c:v>
                </c:pt>
                <c:pt idx="13">
                  <c:v>1852</c:v>
                </c:pt>
                <c:pt idx="14">
                  <c:v>21290.25</c:v>
                </c:pt>
                <c:pt idx="15">
                  <c:v>126136</c:v>
                </c:pt>
                <c:pt idx="16">
                  <c:v>1652</c:v>
                </c:pt>
                <c:pt idx="17">
                  <c:v>551</c:v>
                </c:pt>
                <c:pt idx="18">
                  <c:v>1373.5</c:v>
                </c:pt>
                <c:pt idx="19">
                  <c:v>0</c:v>
                </c:pt>
                <c:pt idx="20">
                  <c:v>0</c:v>
                </c:pt>
                <c:pt idx="21">
                  <c:v>95833</c:v>
                </c:pt>
                <c:pt idx="22">
                  <c:v>6583</c:v>
                </c:pt>
                <c:pt idx="23">
                  <c:v>36082.75</c:v>
                </c:pt>
                <c:pt idx="24">
                  <c:v>0</c:v>
                </c:pt>
                <c:pt idx="25">
                  <c:v>48908</c:v>
                </c:pt>
                <c:pt idx="26">
                  <c:v>3713</c:v>
                </c:pt>
                <c:pt idx="27">
                  <c:v>7072.75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113579"/>
        <c:axId val="7370811"/>
      </c:barChart>
      <c:catAx>
        <c:axId val="271135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70811"/>
        <c:crosses val="autoZero"/>
        <c:auto val="1"/>
        <c:lblAlgn val="ctr"/>
        <c:lblOffset val="100"/>
        <c:noMultiLvlLbl val="0"/>
      </c:catAx>
      <c:valAx>
        <c:axId val="73708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135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8808.75</c:v>
                </c:pt>
                <c:pt idx="2">
                  <c:v>3612</c:v>
                </c:pt>
                <c:pt idx="3">
                  <c:v>0</c:v>
                </c:pt>
                <c:pt idx="4">
                  <c:v>143216</c:v>
                </c:pt>
                <c:pt idx="5">
                  <c:v>6898.25</c:v>
                </c:pt>
                <c:pt idx="6">
                  <c:v>24</c:v>
                </c:pt>
                <c:pt idx="7">
                  <c:v>495910</c:v>
                </c:pt>
                <c:pt idx="8">
                  <c:v>96469.5</c:v>
                </c:pt>
                <c:pt idx="9">
                  <c:v>8341</c:v>
                </c:pt>
                <c:pt idx="10">
                  <c:v>18611.5</c:v>
                </c:pt>
                <c:pt idx="11">
                  <c:v>35</c:v>
                </c:pt>
                <c:pt idx="12">
                  <c:v>2737</c:v>
                </c:pt>
                <c:pt idx="13">
                  <c:v>13715</c:v>
                </c:pt>
                <c:pt idx="14">
                  <c:v>2417.5</c:v>
                </c:pt>
                <c:pt idx="15">
                  <c:v>20525</c:v>
                </c:pt>
                <c:pt idx="16">
                  <c:v>4203.5</c:v>
                </c:pt>
                <c:pt idx="17">
                  <c:v>8272.5</c:v>
                </c:pt>
                <c:pt idx="18">
                  <c:v>0</c:v>
                </c:pt>
                <c:pt idx="19">
                  <c:v>48</c:v>
                </c:pt>
                <c:pt idx="20">
                  <c:v>0</c:v>
                </c:pt>
                <c:pt idx="21">
                  <c:v>14909</c:v>
                </c:pt>
                <c:pt idx="22">
                  <c:v>26833.5</c:v>
                </c:pt>
                <c:pt idx="23">
                  <c:v>441.25</c:v>
                </c:pt>
                <c:pt idx="24">
                  <c:v>3548</c:v>
                </c:pt>
                <c:pt idx="25">
                  <c:v>653948</c:v>
                </c:pt>
                <c:pt idx="26">
                  <c:v>60677</c:v>
                </c:pt>
                <c:pt idx="27">
                  <c:v>1104.25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6045.5</c:v>
                </c:pt>
                <c:pt idx="2">
                  <c:v>2259</c:v>
                </c:pt>
                <c:pt idx="3">
                  <c:v>0</c:v>
                </c:pt>
                <c:pt idx="4">
                  <c:v>177988</c:v>
                </c:pt>
                <c:pt idx="5">
                  <c:v>7417.5</c:v>
                </c:pt>
                <c:pt idx="6">
                  <c:v>0</c:v>
                </c:pt>
                <c:pt idx="7">
                  <c:v>446073</c:v>
                </c:pt>
                <c:pt idx="8">
                  <c:v>107999</c:v>
                </c:pt>
                <c:pt idx="9">
                  <c:v>8633</c:v>
                </c:pt>
                <c:pt idx="10">
                  <c:v>15148.5</c:v>
                </c:pt>
                <c:pt idx="11">
                  <c:v>57</c:v>
                </c:pt>
                <c:pt idx="12">
                  <c:v>2328</c:v>
                </c:pt>
                <c:pt idx="13">
                  <c:v>16651</c:v>
                </c:pt>
                <c:pt idx="14">
                  <c:v>2864.5</c:v>
                </c:pt>
                <c:pt idx="15">
                  <c:v>19371</c:v>
                </c:pt>
                <c:pt idx="16">
                  <c:v>4230</c:v>
                </c:pt>
                <c:pt idx="17">
                  <c:v>10046.5</c:v>
                </c:pt>
                <c:pt idx="18">
                  <c:v>8</c:v>
                </c:pt>
                <c:pt idx="19">
                  <c:v>97.5</c:v>
                </c:pt>
                <c:pt idx="20">
                  <c:v>0</c:v>
                </c:pt>
                <c:pt idx="21">
                  <c:v>13232</c:v>
                </c:pt>
                <c:pt idx="22">
                  <c:v>18857.75</c:v>
                </c:pt>
                <c:pt idx="23">
                  <c:v>307</c:v>
                </c:pt>
                <c:pt idx="24">
                  <c:v>2852</c:v>
                </c:pt>
                <c:pt idx="25">
                  <c:v>566549</c:v>
                </c:pt>
                <c:pt idx="26">
                  <c:v>48719</c:v>
                </c:pt>
                <c:pt idx="27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681538"/>
        <c:axId val="13668234"/>
      </c:barChart>
      <c:catAx>
        <c:axId val="306815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68234"/>
        <c:crosses val="autoZero"/>
        <c:auto val="1"/>
        <c:lblAlgn val="ctr"/>
        <c:lblOffset val="100"/>
        <c:noMultiLvlLbl val="0"/>
      </c:catAx>
      <c:valAx>
        <c:axId val="136682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815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254</c:v>
                </c:pt>
                <c:pt idx="1">
                  <c:v>186</c:v>
                </c:pt>
                <c:pt idx="2">
                  <c:v>299</c:v>
                </c:pt>
                <c:pt idx="3">
                  <c:v>189</c:v>
                </c:pt>
                <c:pt idx="4">
                  <c:v>6793</c:v>
                </c:pt>
                <c:pt idx="5">
                  <c:v>355</c:v>
                </c:pt>
                <c:pt idx="6">
                  <c:v>8857</c:v>
                </c:pt>
                <c:pt idx="7">
                  <c:v>1780</c:v>
                </c:pt>
                <c:pt idx="8">
                  <c:v>622</c:v>
                </c:pt>
                <c:pt idx="9">
                  <c:v>493</c:v>
                </c:pt>
                <c:pt idx="10">
                  <c:v>310</c:v>
                </c:pt>
                <c:pt idx="11">
                  <c:v>2449</c:v>
                </c:pt>
                <c:pt idx="12">
                  <c:v>188</c:v>
                </c:pt>
                <c:pt idx="13">
                  <c:v>273</c:v>
                </c:pt>
                <c:pt idx="14">
                  <c:v>519</c:v>
                </c:pt>
                <c:pt idx="15">
                  <c:v>3759</c:v>
                </c:pt>
                <c:pt idx="16">
                  <c:v>264</c:v>
                </c:pt>
                <c:pt idx="17">
                  <c:v>116</c:v>
                </c:pt>
                <c:pt idx="18">
                  <c:v>181</c:v>
                </c:pt>
                <c:pt idx="19">
                  <c:v>202</c:v>
                </c:pt>
                <c:pt idx="20">
                  <c:v>222</c:v>
                </c:pt>
                <c:pt idx="21">
                  <c:v>4482</c:v>
                </c:pt>
                <c:pt idx="22">
                  <c:v>365</c:v>
                </c:pt>
                <c:pt idx="23">
                  <c:v>214</c:v>
                </c:pt>
                <c:pt idx="24">
                  <c:v>505</c:v>
                </c:pt>
                <c:pt idx="25">
                  <c:v>1675</c:v>
                </c:pt>
                <c:pt idx="26">
                  <c:v>379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250</c:v>
                </c:pt>
                <c:pt idx="1">
                  <c:v>176</c:v>
                </c:pt>
                <c:pt idx="2">
                  <c:v>385</c:v>
                </c:pt>
                <c:pt idx="3">
                  <c:v>176</c:v>
                </c:pt>
                <c:pt idx="4">
                  <c:v>6948</c:v>
                </c:pt>
                <c:pt idx="5">
                  <c:v>323</c:v>
                </c:pt>
                <c:pt idx="6">
                  <c:v>8842</c:v>
                </c:pt>
                <c:pt idx="7">
                  <c:v>1941</c:v>
                </c:pt>
                <c:pt idx="8">
                  <c:v>593</c:v>
                </c:pt>
                <c:pt idx="9">
                  <c:v>473</c:v>
                </c:pt>
                <c:pt idx="10">
                  <c:v>310</c:v>
                </c:pt>
                <c:pt idx="11">
                  <c:v>2400</c:v>
                </c:pt>
                <c:pt idx="12">
                  <c:v>198</c:v>
                </c:pt>
                <c:pt idx="13">
                  <c:v>256</c:v>
                </c:pt>
                <c:pt idx="14">
                  <c:v>572</c:v>
                </c:pt>
                <c:pt idx="15">
                  <c:v>3273</c:v>
                </c:pt>
                <c:pt idx="16">
                  <c:v>346</c:v>
                </c:pt>
                <c:pt idx="17">
                  <c:v>112</c:v>
                </c:pt>
                <c:pt idx="18">
                  <c:v>280</c:v>
                </c:pt>
                <c:pt idx="19">
                  <c:v>223</c:v>
                </c:pt>
                <c:pt idx="20">
                  <c:v>206</c:v>
                </c:pt>
                <c:pt idx="21">
                  <c:v>4210</c:v>
                </c:pt>
                <c:pt idx="22">
                  <c:v>357</c:v>
                </c:pt>
                <c:pt idx="23">
                  <c:v>208</c:v>
                </c:pt>
                <c:pt idx="24">
                  <c:v>556</c:v>
                </c:pt>
                <c:pt idx="25">
                  <c:v>1794</c:v>
                </c:pt>
                <c:pt idx="26">
                  <c:v>451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011929"/>
        <c:axId val="61019669"/>
      </c:barChart>
      <c:catAx>
        <c:axId val="400119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19669"/>
        <c:crosses val="autoZero"/>
        <c:auto val="1"/>
        <c:lblAlgn val="ctr"/>
        <c:lblOffset val="100"/>
        <c:noMultiLvlLbl val="0"/>
      </c:catAx>
      <c:valAx>
        <c:axId val="610196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119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3245353</c:v>
                </c:pt>
                <c:pt idx="1">
                  <c:v>683196</c:v>
                </c:pt>
                <c:pt idx="2">
                  <c:v>1358998</c:v>
                </c:pt>
                <c:pt idx="3">
                  <c:v>1112639</c:v>
                </c:pt>
                <c:pt idx="4">
                  <c:v>23486110</c:v>
                </c:pt>
                <c:pt idx="5">
                  <c:v>1258780</c:v>
                </c:pt>
                <c:pt idx="6">
                  <c:v>3955007</c:v>
                </c:pt>
                <c:pt idx="7">
                  <c:v>16215221</c:v>
                </c:pt>
                <c:pt idx="8">
                  <c:v>8153955</c:v>
                </c:pt>
                <c:pt idx="9">
                  <c:v>8696537</c:v>
                </c:pt>
                <c:pt idx="10">
                  <c:v>4421144</c:v>
                </c:pt>
                <c:pt idx="11">
                  <c:v>323679</c:v>
                </c:pt>
                <c:pt idx="12">
                  <c:v>1447701</c:v>
                </c:pt>
                <c:pt idx="13">
                  <c:v>4121360</c:v>
                </c:pt>
                <c:pt idx="14">
                  <c:v>7014691</c:v>
                </c:pt>
                <c:pt idx="15">
                  <c:v>8109511</c:v>
                </c:pt>
                <c:pt idx="16">
                  <c:v>1280777</c:v>
                </c:pt>
                <c:pt idx="17">
                  <c:v>582702</c:v>
                </c:pt>
                <c:pt idx="18">
                  <c:v>130904</c:v>
                </c:pt>
                <c:pt idx="19">
                  <c:v>654558</c:v>
                </c:pt>
                <c:pt idx="20">
                  <c:v>854762</c:v>
                </c:pt>
                <c:pt idx="21">
                  <c:v>3688988</c:v>
                </c:pt>
                <c:pt idx="22">
                  <c:v>1737341</c:v>
                </c:pt>
                <c:pt idx="23">
                  <c:v>1075143</c:v>
                </c:pt>
                <c:pt idx="24">
                  <c:v>7081484</c:v>
                </c:pt>
                <c:pt idx="25">
                  <c:v>19082474</c:v>
                </c:pt>
                <c:pt idx="26">
                  <c:v>1202598</c:v>
                </c:pt>
                <c:pt idx="27">
                  <c:v>356632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3398217</c:v>
                </c:pt>
                <c:pt idx="1">
                  <c:v>814674</c:v>
                </c:pt>
                <c:pt idx="2">
                  <c:v>1073218</c:v>
                </c:pt>
                <c:pt idx="3">
                  <c:v>983109</c:v>
                </c:pt>
                <c:pt idx="4">
                  <c:v>24953023</c:v>
                </c:pt>
                <c:pt idx="5">
                  <c:v>1131651</c:v>
                </c:pt>
                <c:pt idx="6">
                  <c:v>3672310</c:v>
                </c:pt>
                <c:pt idx="7">
                  <c:v>16520020</c:v>
                </c:pt>
                <c:pt idx="8">
                  <c:v>8458604</c:v>
                </c:pt>
                <c:pt idx="9">
                  <c:v>9285137</c:v>
                </c:pt>
                <c:pt idx="10">
                  <c:v>3884602</c:v>
                </c:pt>
                <c:pt idx="11">
                  <c:v>277340</c:v>
                </c:pt>
                <c:pt idx="12">
                  <c:v>1773119</c:v>
                </c:pt>
                <c:pt idx="13">
                  <c:v>3612941</c:v>
                </c:pt>
                <c:pt idx="14">
                  <c:v>7771606</c:v>
                </c:pt>
                <c:pt idx="15">
                  <c:v>6911727</c:v>
                </c:pt>
                <c:pt idx="16">
                  <c:v>794367</c:v>
                </c:pt>
                <c:pt idx="17">
                  <c:v>584925</c:v>
                </c:pt>
                <c:pt idx="18">
                  <c:v>125072</c:v>
                </c:pt>
                <c:pt idx="19">
                  <c:v>720768</c:v>
                </c:pt>
                <c:pt idx="20">
                  <c:v>826921</c:v>
                </c:pt>
                <c:pt idx="21">
                  <c:v>3221339</c:v>
                </c:pt>
                <c:pt idx="22">
                  <c:v>1846391</c:v>
                </c:pt>
                <c:pt idx="23">
                  <c:v>1014997</c:v>
                </c:pt>
                <c:pt idx="24">
                  <c:v>8147313</c:v>
                </c:pt>
                <c:pt idx="25">
                  <c:v>19342887</c:v>
                </c:pt>
                <c:pt idx="26">
                  <c:v>1192059</c:v>
                </c:pt>
                <c:pt idx="27">
                  <c:v>327012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66809"/>
        <c:axId val="42517729"/>
      </c:barChart>
      <c:catAx>
        <c:axId val="31668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17729"/>
        <c:crosses val="autoZero"/>
        <c:auto val="1"/>
        <c:lblAlgn val="ctr"/>
        <c:lblOffset val="100"/>
        <c:noMultiLvlLbl val="0"/>
      </c:catAx>
      <c:valAx>
        <c:axId val="425177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68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5280514</c:v>
                </c:pt>
                <c:pt idx="1">
                  <c:v>2387903</c:v>
                </c:pt>
                <c:pt idx="2">
                  <c:v>5315964</c:v>
                </c:pt>
                <c:pt idx="3">
                  <c:v>1396523</c:v>
                </c:pt>
                <c:pt idx="4">
                  <c:v>129396723</c:v>
                </c:pt>
                <c:pt idx="5">
                  <c:v>5780102</c:v>
                </c:pt>
                <c:pt idx="6">
                  <c:v>49330357</c:v>
                </c:pt>
                <c:pt idx="7">
                  <c:v>72078612</c:v>
                </c:pt>
                <c:pt idx="8">
                  <c:v>11956989</c:v>
                </c:pt>
                <c:pt idx="9">
                  <c:v>10657088</c:v>
                </c:pt>
                <c:pt idx="10">
                  <c:v>4764796</c:v>
                </c:pt>
                <c:pt idx="11">
                  <c:v>17547535</c:v>
                </c:pt>
                <c:pt idx="12">
                  <c:v>2975706</c:v>
                </c:pt>
                <c:pt idx="13">
                  <c:v>4182104</c:v>
                </c:pt>
                <c:pt idx="14">
                  <c:v>9148214</c:v>
                </c:pt>
                <c:pt idx="15">
                  <c:v>95374266</c:v>
                </c:pt>
                <c:pt idx="16">
                  <c:v>12087396</c:v>
                </c:pt>
                <c:pt idx="17">
                  <c:v>840406</c:v>
                </c:pt>
                <c:pt idx="18">
                  <c:v>5145324</c:v>
                </c:pt>
                <c:pt idx="19">
                  <c:v>3301070</c:v>
                </c:pt>
                <c:pt idx="20">
                  <c:v>1647830</c:v>
                </c:pt>
                <c:pt idx="21">
                  <c:v>64602162</c:v>
                </c:pt>
                <c:pt idx="22">
                  <c:v>6378965</c:v>
                </c:pt>
                <c:pt idx="23">
                  <c:v>1348976</c:v>
                </c:pt>
                <c:pt idx="24">
                  <c:v>10114421</c:v>
                </c:pt>
                <c:pt idx="25">
                  <c:v>65597384</c:v>
                </c:pt>
                <c:pt idx="26">
                  <c:v>9942786</c:v>
                </c:pt>
                <c:pt idx="27">
                  <c:v>663735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4585214</c:v>
                </c:pt>
                <c:pt idx="1">
                  <c:v>2070392</c:v>
                </c:pt>
                <c:pt idx="2">
                  <c:v>6161973</c:v>
                </c:pt>
                <c:pt idx="3">
                  <c:v>1386669</c:v>
                </c:pt>
                <c:pt idx="4">
                  <c:v>134593302</c:v>
                </c:pt>
                <c:pt idx="5">
                  <c:v>6022778</c:v>
                </c:pt>
                <c:pt idx="6">
                  <c:v>51969398</c:v>
                </c:pt>
                <c:pt idx="7">
                  <c:v>74891693</c:v>
                </c:pt>
                <c:pt idx="8">
                  <c:v>11714348</c:v>
                </c:pt>
                <c:pt idx="9">
                  <c:v>9845914</c:v>
                </c:pt>
                <c:pt idx="10">
                  <c:v>4428326</c:v>
                </c:pt>
                <c:pt idx="11">
                  <c:v>15517643</c:v>
                </c:pt>
                <c:pt idx="12">
                  <c:v>2800845</c:v>
                </c:pt>
                <c:pt idx="13">
                  <c:v>4097733</c:v>
                </c:pt>
                <c:pt idx="14">
                  <c:v>10387791</c:v>
                </c:pt>
                <c:pt idx="15">
                  <c:v>80077794</c:v>
                </c:pt>
                <c:pt idx="16">
                  <c:v>9995585</c:v>
                </c:pt>
                <c:pt idx="17">
                  <c:v>791663</c:v>
                </c:pt>
                <c:pt idx="18">
                  <c:v>7986934</c:v>
                </c:pt>
                <c:pt idx="19">
                  <c:v>2841957</c:v>
                </c:pt>
                <c:pt idx="20">
                  <c:v>1733284</c:v>
                </c:pt>
                <c:pt idx="21">
                  <c:v>58655223</c:v>
                </c:pt>
                <c:pt idx="22">
                  <c:v>6914069</c:v>
                </c:pt>
                <c:pt idx="23">
                  <c:v>1255136</c:v>
                </c:pt>
                <c:pt idx="24">
                  <c:v>10485298</c:v>
                </c:pt>
                <c:pt idx="25">
                  <c:v>68574942</c:v>
                </c:pt>
                <c:pt idx="26">
                  <c:v>9840999</c:v>
                </c:pt>
                <c:pt idx="27">
                  <c:v>640453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41416"/>
        <c:axId val="52644745"/>
      </c:barChart>
      <c:catAx>
        <c:axId val="5041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44745"/>
        <c:crosses val="autoZero"/>
        <c:auto val="1"/>
        <c:lblAlgn val="ctr"/>
        <c:lblOffset val="100"/>
        <c:noMultiLvlLbl val="0"/>
      </c:catAx>
      <c:valAx>
        <c:axId val="526447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14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37</c:v>
                </c:pt>
                <c:pt idx="6">
                  <c:v>47</c:v>
                </c:pt>
                <c:pt idx="7">
                  <c:v>74</c:v>
                </c:pt>
                <c:pt idx="8">
                  <c:v>2</c:v>
                </c:pt>
                <c:pt idx="9">
                  <c:v>16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341</c:v>
                </c:pt>
                <c:pt idx="16">
                  <c:v>30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276</c:v>
                </c:pt>
                <c:pt idx="22">
                  <c:v>2</c:v>
                </c:pt>
                <c:pt idx="23">
                  <c:v>7</c:v>
                </c:pt>
                <c:pt idx="24">
                  <c:v>0</c:v>
                </c:pt>
                <c:pt idx="25">
                  <c:v>27</c:v>
                </c:pt>
                <c:pt idx="26">
                  <c:v>12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32</c:v>
                </c:pt>
                <c:pt idx="6">
                  <c:v>45</c:v>
                </c:pt>
                <c:pt idx="7">
                  <c:v>65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227</c:v>
                </c:pt>
                <c:pt idx="16">
                  <c:v>10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188</c:v>
                </c:pt>
                <c:pt idx="22">
                  <c:v>0</c:v>
                </c:pt>
                <c:pt idx="23">
                  <c:v>7</c:v>
                </c:pt>
                <c:pt idx="24">
                  <c:v>0</c:v>
                </c:pt>
                <c:pt idx="25">
                  <c:v>20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17377"/>
        <c:axId val="66193749"/>
      </c:barChart>
      <c:catAx>
        <c:axId val="52173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93749"/>
        <c:crosses val="autoZero"/>
        <c:auto val="1"/>
        <c:lblAlgn val="ctr"/>
        <c:lblOffset val="100"/>
        <c:noMultiLvlLbl val="0"/>
      </c:catAx>
      <c:valAx>
        <c:axId val="661937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73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38468</c:v>
                </c:pt>
                <c:pt idx="1">
                  <c:v>37142</c:v>
                </c:pt>
                <c:pt idx="2">
                  <c:v>86603</c:v>
                </c:pt>
                <c:pt idx="3">
                  <c:v>0</c:v>
                </c:pt>
                <c:pt idx="4">
                  <c:v>1002193</c:v>
                </c:pt>
                <c:pt idx="5">
                  <c:v>49924</c:v>
                </c:pt>
                <c:pt idx="6">
                  <c:v>997233</c:v>
                </c:pt>
                <c:pt idx="7">
                  <c:v>564998</c:v>
                </c:pt>
                <c:pt idx="8">
                  <c:v>20980</c:v>
                </c:pt>
                <c:pt idx="9">
                  <c:v>22534</c:v>
                </c:pt>
                <c:pt idx="10">
                  <c:v>0</c:v>
                </c:pt>
                <c:pt idx="11">
                  <c:v>394443</c:v>
                </c:pt>
                <c:pt idx="12">
                  <c:v>0</c:v>
                </c:pt>
                <c:pt idx="13">
                  <c:v>0</c:v>
                </c:pt>
                <c:pt idx="14">
                  <c:v>10244</c:v>
                </c:pt>
                <c:pt idx="15">
                  <c:v>1205992</c:v>
                </c:pt>
                <c:pt idx="16">
                  <c:v>91431</c:v>
                </c:pt>
                <c:pt idx="17">
                  <c:v>0</c:v>
                </c:pt>
                <c:pt idx="18">
                  <c:v>92783</c:v>
                </c:pt>
                <c:pt idx="19">
                  <c:v>21876</c:v>
                </c:pt>
                <c:pt idx="20">
                  <c:v>3</c:v>
                </c:pt>
                <c:pt idx="21">
                  <c:v>2011309</c:v>
                </c:pt>
                <c:pt idx="22">
                  <c:v>19748</c:v>
                </c:pt>
                <c:pt idx="23">
                  <c:v>1326</c:v>
                </c:pt>
                <c:pt idx="24">
                  <c:v>0</c:v>
                </c:pt>
                <c:pt idx="25">
                  <c:v>191164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27097</c:v>
                </c:pt>
                <c:pt idx="1">
                  <c:v>29648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68738</c:v>
                </c:pt>
                <c:pt idx="6">
                  <c:v>1026074</c:v>
                </c:pt>
                <c:pt idx="7">
                  <c:v>567465</c:v>
                </c:pt>
                <c:pt idx="8">
                  <c:v>6446</c:v>
                </c:pt>
                <c:pt idx="9">
                  <c:v>6165</c:v>
                </c:pt>
                <c:pt idx="10">
                  <c:v>0</c:v>
                </c:pt>
                <c:pt idx="11">
                  <c:v>388992</c:v>
                </c:pt>
                <c:pt idx="12">
                  <c:v>964</c:v>
                </c:pt>
                <c:pt idx="13">
                  <c:v>0</c:v>
                </c:pt>
                <c:pt idx="14">
                  <c:v>13353</c:v>
                </c:pt>
                <c:pt idx="15">
                  <c:v>1038222</c:v>
                </c:pt>
                <c:pt idx="16">
                  <c:v>84922</c:v>
                </c:pt>
                <c:pt idx="17">
                  <c:v>0</c:v>
                </c:pt>
                <c:pt idx="18">
                  <c:v>106936</c:v>
                </c:pt>
                <c:pt idx="19">
                  <c:v>22217</c:v>
                </c:pt>
                <c:pt idx="20">
                  <c:v>0</c:v>
                </c:pt>
                <c:pt idx="21">
                  <c:v>1845314</c:v>
                </c:pt>
                <c:pt idx="22">
                  <c:v>32608</c:v>
                </c:pt>
                <c:pt idx="23">
                  <c:v>2506</c:v>
                </c:pt>
                <c:pt idx="24">
                  <c:v>0</c:v>
                </c:pt>
                <c:pt idx="25">
                  <c:v>210395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492322"/>
        <c:axId val="15376985"/>
      </c:barChart>
      <c:catAx>
        <c:axId val="524923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76985"/>
        <c:crosses val="autoZero"/>
        <c:auto val="1"/>
        <c:lblAlgn val="ctr"/>
        <c:lblOffset val="100"/>
        <c:noMultiLvlLbl val="0"/>
      </c:catAx>
      <c:valAx>
        <c:axId val="153769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4923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29652</c:v>
                </c:pt>
                <c:pt idx="2">
                  <c:v>86248</c:v>
                </c:pt>
                <c:pt idx="3">
                  <c:v>0</c:v>
                </c:pt>
                <c:pt idx="4">
                  <c:v>1002193</c:v>
                </c:pt>
                <c:pt idx="5">
                  <c:v>8447</c:v>
                </c:pt>
                <c:pt idx="6">
                  <c:v>846069</c:v>
                </c:pt>
                <c:pt idx="7">
                  <c:v>213694</c:v>
                </c:pt>
                <c:pt idx="8">
                  <c:v>16053</c:v>
                </c:pt>
                <c:pt idx="9">
                  <c:v>0</c:v>
                </c:pt>
                <c:pt idx="10">
                  <c:v>0</c:v>
                </c:pt>
                <c:pt idx="11">
                  <c:v>392585</c:v>
                </c:pt>
                <c:pt idx="12">
                  <c:v>0</c:v>
                </c:pt>
                <c:pt idx="13">
                  <c:v>0</c:v>
                </c:pt>
                <c:pt idx="14">
                  <c:v>8972</c:v>
                </c:pt>
                <c:pt idx="15">
                  <c:v>289089</c:v>
                </c:pt>
                <c:pt idx="16">
                  <c:v>59810</c:v>
                </c:pt>
                <c:pt idx="17">
                  <c:v>0</c:v>
                </c:pt>
                <c:pt idx="18">
                  <c:v>91927</c:v>
                </c:pt>
                <c:pt idx="19">
                  <c:v>17237</c:v>
                </c:pt>
                <c:pt idx="20">
                  <c:v>3</c:v>
                </c:pt>
                <c:pt idx="21">
                  <c:v>1315512</c:v>
                </c:pt>
                <c:pt idx="22">
                  <c:v>19748</c:v>
                </c:pt>
                <c:pt idx="23">
                  <c:v>0</c:v>
                </c:pt>
                <c:pt idx="24">
                  <c:v>0</c:v>
                </c:pt>
                <c:pt idx="25">
                  <c:v>134354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25033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4805</c:v>
                </c:pt>
                <c:pt idx="6">
                  <c:v>860973</c:v>
                </c:pt>
                <c:pt idx="7">
                  <c:v>247989</c:v>
                </c:pt>
                <c:pt idx="8">
                  <c:v>6446</c:v>
                </c:pt>
                <c:pt idx="9">
                  <c:v>0</c:v>
                </c:pt>
                <c:pt idx="10">
                  <c:v>0</c:v>
                </c:pt>
                <c:pt idx="11">
                  <c:v>388992</c:v>
                </c:pt>
                <c:pt idx="12">
                  <c:v>0</c:v>
                </c:pt>
                <c:pt idx="13">
                  <c:v>0</c:v>
                </c:pt>
                <c:pt idx="14">
                  <c:v>13353</c:v>
                </c:pt>
                <c:pt idx="15">
                  <c:v>332680</c:v>
                </c:pt>
                <c:pt idx="16">
                  <c:v>66364</c:v>
                </c:pt>
                <c:pt idx="17">
                  <c:v>0</c:v>
                </c:pt>
                <c:pt idx="18">
                  <c:v>106348</c:v>
                </c:pt>
                <c:pt idx="19">
                  <c:v>22217</c:v>
                </c:pt>
                <c:pt idx="20">
                  <c:v>0</c:v>
                </c:pt>
                <c:pt idx="21">
                  <c:v>1371042</c:v>
                </c:pt>
                <c:pt idx="22">
                  <c:v>32596</c:v>
                </c:pt>
                <c:pt idx="23">
                  <c:v>0</c:v>
                </c:pt>
                <c:pt idx="24">
                  <c:v>0</c:v>
                </c:pt>
                <c:pt idx="25">
                  <c:v>144787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65984"/>
        <c:axId val="24242620"/>
      </c:barChart>
      <c:catAx>
        <c:axId val="63065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42620"/>
        <c:crosses val="autoZero"/>
        <c:auto val="1"/>
        <c:lblAlgn val="ctr"/>
        <c:lblOffset val="100"/>
        <c:noMultiLvlLbl val="0"/>
      </c:catAx>
      <c:valAx>
        <c:axId val="242426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659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38468</c:v>
                </c:pt>
                <c:pt idx="1">
                  <c:v>7490</c:v>
                </c:pt>
                <c:pt idx="2">
                  <c:v>355</c:v>
                </c:pt>
                <c:pt idx="3">
                  <c:v>0</c:v>
                </c:pt>
                <c:pt idx="4">
                  <c:v>0</c:v>
                </c:pt>
                <c:pt idx="5">
                  <c:v>41477</c:v>
                </c:pt>
                <c:pt idx="6">
                  <c:v>151164</c:v>
                </c:pt>
                <c:pt idx="7">
                  <c:v>351304</c:v>
                </c:pt>
                <c:pt idx="8">
                  <c:v>4927</c:v>
                </c:pt>
                <c:pt idx="9">
                  <c:v>22534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1272</c:v>
                </c:pt>
                <c:pt idx="15">
                  <c:v>916903</c:v>
                </c:pt>
                <c:pt idx="16">
                  <c:v>31621</c:v>
                </c:pt>
                <c:pt idx="17">
                  <c:v>0</c:v>
                </c:pt>
                <c:pt idx="18">
                  <c:v>856</c:v>
                </c:pt>
                <c:pt idx="19">
                  <c:v>4639</c:v>
                </c:pt>
                <c:pt idx="20">
                  <c:v>0</c:v>
                </c:pt>
                <c:pt idx="21">
                  <c:v>695797</c:v>
                </c:pt>
                <c:pt idx="22">
                  <c:v>0</c:v>
                </c:pt>
                <c:pt idx="23">
                  <c:v>1326</c:v>
                </c:pt>
                <c:pt idx="24">
                  <c:v>0</c:v>
                </c:pt>
                <c:pt idx="25">
                  <c:v>56810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27097</c:v>
                </c:pt>
                <c:pt idx="1">
                  <c:v>4615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63933</c:v>
                </c:pt>
                <c:pt idx="6">
                  <c:v>165101</c:v>
                </c:pt>
                <c:pt idx="7">
                  <c:v>319476</c:v>
                </c:pt>
                <c:pt idx="8">
                  <c:v>0</c:v>
                </c:pt>
                <c:pt idx="9">
                  <c:v>6165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705542</c:v>
                </c:pt>
                <c:pt idx="16">
                  <c:v>18558</c:v>
                </c:pt>
                <c:pt idx="17">
                  <c:v>0</c:v>
                </c:pt>
                <c:pt idx="18">
                  <c:v>588</c:v>
                </c:pt>
                <c:pt idx="19">
                  <c:v>0</c:v>
                </c:pt>
                <c:pt idx="20">
                  <c:v>0</c:v>
                </c:pt>
                <c:pt idx="21">
                  <c:v>474272</c:v>
                </c:pt>
                <c:pt idx="22">
                  <c:v>12</c:v>
                </c:pt>
                <c:pt idx="23">
                  <c:v>2506</c:v>
                </c:pt>
                <c:pt idx="24">
                  <c:v>0</c:v>
                </c:pt>
                <c:pt idx="25">
                  <c:v>65608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264306"/>
        <c:axId val="52908383"/>
      </c:barChart>
      <c:catAx>
        <c:axId val="442643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08383"/>
        <c:crosses val="autoZero"/>
        <c:auto val="1"/>
        <c:lblAlgn val="ctr"/>
        <c:lblOffset val="100"/>
        <c:noMultiLvlLbl val="0"/>
      </c:catAx>
      <c:valAx>
        <c:axId val="529083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643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13090</c:v>
                </c:pt>
                <c:pt idx="2">
                  <c:v>27928</c:v>
                </c:pt>
                <c:pt idx="3">
                  <c:v>0</c:v>
                </c:pt>
                <c:pt idx="4">
                  <c:v>224657</c:v>
                </c:pt>
                <c:pt idx="5">
                  <c:v>5200</c:v>
                </c:pt>
                <c:pt idx="6">
                  <c:v>199109</c:v>
                </c:pt>
                <c:pt idx="7">
                  <c:v>67991</c:v>
                </c:pt>
                <c:pt idx="8">
                  <c:v>7446</c:v>
                </c:pt>
                <c:pt idx="9">
                  <c:v>0</c:v>
                </c:pt>
                <c:pt idx="10">
                  <c:v>0</c:v>
                </c:pt>
                <c:pt idx="11">
                  <c:v>102012</c:v>
                </c:pt>
                <c:pt idx="12">
                  <c:v>0</c:v>
                </c:pt>
                <c:pt idx="13">
                  <c:v>0</c:v>
                </c:pt>
                <c:pt idx="14">
                  <c:v>5511</c:v>
                </c:pt>
                <c:pt idx="15">
                  <c:v>128874</c:v>
                </c:pt>
                <c:pt idx="16">
                  <c:v>13359</c:v>
                </c:pt>
                <c:pt idx="17">
                  <c:v>0</c:v>
                </c:pt>
                <c:pt idx="18">
                  <c:v>23613</c:v>
                </c:pt>
                <c:pt idx="19">
                  <c:v>4879</c:v>
                </c:pt>
                <c:pt idx="20">
                  <c:v>0</c:v>
                </c:pt>
                <c:pt idx="21">
                  <c:v>397143</c:v>
                </c:pt>
                <c:pt idx="22">
                  <c:v>9734</c:v>
                </c:pt>
                <c:pt idx="23">
                  <c:v>0</c:v>
                </c:pt>
                <c:pt idx="24">
                  <c:v>0</c:v>
                </c:pt>
                <c:pt idx="25">
                  <c:v>39440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8815</c:v>
                </c:pt>
                <c:pt idx="2">
                  <c:v>28565</c:v>
                </c:pt>
                <c:pt idx="3">
                  <c:v>0</c:v>
                </c:pt>
                <c:pt idx="4">
                  <c:v>210155</c:v>
                </c:pt>
                <c:pt idx="5">
                  <c:v>2948</c:v>
                </c:pt>
                <c:pt idx="6">
                  <c:v>194589</c:v>
                </c:pt>
                <c:pt idx="7">
                  <c:v>69910</c:v>
                </c:pt>
                <c:pt idx="8">
                  <c:v>3100</c:v>
                </c:pt>
                <c:pt idx="9">
                  <c:v>0</c:v>
                </c:pt>
                <c:pt idx="10">
                  <c:v>0</c:v>
                </c:pt>
                <c:pt idx="11">
                  <c:v>95309</c:v>
                </c:pt>
                <c:pt idx="12">
                  <c:v>0</c:v>
                </c:pt>
                <c:pt idx="13">
                  <c:v>0</c:v>
                </c:pt>
                <c:pt idx="14">
                  <c:v>7900</c:v>
                </c:pt>
                <c:pt idx="15">
                  <c:v>142372</c:v>
                </c:pt>
                <c:pt idx="16">
                  <c:v>14390</c:v>
                </c:pt>
                <c:pt idx="17">
                  <c:v>0</c:v>
                </c:pt>
                <c:pt idx="18">
                  <c:v>26047</c:v>
                </c:pt>
                <c:pt idx="19">
                  <c:v>7033</c:v>
                </c:pt>
                <c:pt idx="20">
                  <c:v>0</c:v>
                </c:pt>
                <c:pt idx="21">
                  <c:v>411753</c:v>
                </c:pt>
                <c:pt idx="22">
                  <c:v>15009</c:v>
                </c:pt>
                <c:pt idx="23">
                  <c:v>0</c:v>
                </c:pt>
                <c:pt idx="24">
                  <c:v>0</c:v>
                </c:pt>
                <c:pt idx="25">
                  <c:v>42520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921173"/>
        <c:axId val="22983323"/>
      </c:barChart>
      <c:catAx>
        <c:axId val="639211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83323"/>
        <c:crosses val="autoZero"/>
        <c:auto val="1"/>
        <c:lblAlgn val="ctr"/>
        <c:lblOffset val="100"/>
        <c:noMultiLvlLbl val="0"/>
      </c:catAx>
      <c:valAx>
        <c:axId val="229833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211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2079</c:v>
                </c:pt>
                <c:pt idx="2">
                  <c:v>1565</c:v>
                </c:pt>
                <c:pt idx="3">
                  <c:v>0</c:v>
                </c:pt>
                <c:pt idx="4">
                  <c:v>1303</c:v>
                </c:pt>
                <c:pt idx="5">
                  <c:v>7105</c:v>
                </c:pt>
                <c:pt idx="6">
                  <c:v>27081</c:v>
                </c:pt>
                <c:pt idx="7">
                  <c:v>168446</c:v>
                </c:pt>
                <c:pt idx="8">
                  <c:v>4317</c:v>
                </c:pt>
                <c:pt idx="9">
                  <c:v>288</c:v>
                </c:pt>
                <c:pt idx="10">
                  <c:v>50</c:v>
                </c:pt>
                <c:pt idx="11">
                  <c:v>326</c:v>
                </c:pt>
                <c:pt idx="12">
                  <c:v>1</c:v>
                </c:pt>
                <c:pt idx="13">
                  <c:v>105</c:v>
                </c:pt>
                <c:pt idx="14">
                  <c:v>3893</c:v>
                </c:pt>
                <c:pt idx="15">
                  <c:v>129599</c:v>
                </c:pt>
                <c:pt idx="16">
                  <c:v>37232</c:v>
                </c:pt>
                <c:pt idx="17">
                  <c:v>24</c:v>
                </c:pt>
                <c:pt idx="18">
                  <c:v>514</c:v>
                </c:pt>
                <c:pt idx="19">
                  <c:v>25</c:v>
                </c:pt>
                <c:pt idx="20">
                  <c:v>49080</c:v>
                </c:pt>
                <c:pt idx="21">
                  <c:v>21550</c:v>
                </c:pt>
                <c:pt idx="22">
                  <c:v>91558</c:v>
                </c:pt>
                <c:pt idx="23">
                  <c:v>6682</c:v>
                </c:pt>
                <c:pt idx="24">
                  <c:v>66857</c:v>
                </c:pt>
                <c:pt idx="25">
                  <c:v>116535</c:v>
                </c:pt>
                <c:pt idx="26">
                  <c:v>162492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537</c:v>
                </c:pt>
                <c:pt idx="2">
                  <c:v>687</c:v>
                </c:pt>
                <c:pt idx="3">
                  <c:v>0</c:v>
                </c:pt>
                <c:pt idx="4">
                  <c:v>1003</c:v>
                </c:pt>
                <c:pt idx="5">
                  <c:v>4268</c:v>
                </c:pt>
                <c:pt idx="6">
                  <c:v>31210</c:v>
                </c:pt>
                <c:pt idx="7">
                  <c:v>184637</c:v>
                </c:pt>
                <c:pt idx="8">
                  <c:v>4837</c:v>
                </c:pt>
                <c:pt idx="9">
                  <c:v>2006</c:v>
                </c:pt>
                <c:pt idx="10">
                  <c:v>77</c:v>
                </c:pt>
                <c:pt idx="11">
                  <c:v>595</c:v>
                </c:pt>
                <c:pt idx="12">
                  <c:v>0</c:v>
                </c:pt>
                <c:pt idx="13">
                  <c:v>5</c:v>
                </c:pt>
                <c:pt idx="14">
                  <c:v>3977</c:v>
                </c:pt>
                <c:pt idx="15">
                  <c:v>86422</c:v>
                </c:pt>
                <c:pt idx="16">
                  <c:v>31020</c:v>
                </c:pt>
                <c:pt idx="17">
                  <c:v>181</c:v>
                </c:pt>
                <c:pt idx="18">
                  <c:v>11313</c:v>
                </c:pt>
                <c:pt idx="19">
                  <c:v>19</c:v>
                </c:pt>
                <c:pt idx="20">
                  <c:v>68063</c:v>
                </c:pt>
                <c:pt idx="21">
                  <c:v>19877</c:v>
                </c:pt>
                <c:pt idx="22">
                  <c:v>82655</c:v>
                </c:pt>
                <c:pt idx="23">
                  <c:v>1797</c:v>
                </c:pt>
                <c:pt idx="24">
                  <c:v>64148</c:v>
                </c:pt>
                <c:pt idx="25">
                  <c:v>130425</c:v>
                </c:pt>
                <c:pt idx="26">
                  <c:v>173062</c:v>
                </c:pt>
                <c:pt idx="2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622691"/>
        <c:axId val="29673612"/>
      </c:barChart>
      <c:catAx>
        <c:axId val="666226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73612"/>
        <c:crosses val="autoZero"/>
        <c:auto val="1"/>
        <c:lblAlgn val="ctr"/>
        <c:lblOffset val="100"/>
        <c:noMultiLvlLbl val="0"/>
      </c:catAx>
      <c:valAx>
        <c:axId val="296736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26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2050891</c:v>
                </c:pt>
                <c:pt idx="1">
                  <c:v>198619</c:v>
                </c:pt>
                <c:pt idx="2">
                  <c:v>220893</c:v>
                </c:pt>
                <c:pt idx="3">
                  <c:v>483076</c:v>
                </c:pt>
                <c:pt idx="4">
                  <c:v>4443468</c:v>
                </c:pt>
                <c:pt idx="5">
                  <c:v>254929</c:v>
                </c:pt>
                <c:pt idx="6">
                  <c:v>53019</c:v>
                </c:pt>
                <c:pt idx="7">
                  <c:v>4284320</c:v>
                </c:pt>
                <c:pt idx="8">
                  <c:v>5430405</c:v>
                </c:pt>
                <c:pt idx="9">
                  <c:v>6337000</c:v>
                </c:pt>
                <c:pt idx="10">
                  <c:v>3166881</c:v>
                </c:pt>
                <c:pt idx="11">
                  <c:v>73773</c:v>
                </c:pt>
                <c:pt idx="12">
                  <c:v>972221</c:v>
                </c:pt>
                <c:pt idx="13">
                  <c:v>2939580</c:v>
                </c:pt>
                <c:pt idx="14">
                  <c:v>3813132</c:v>
                </c:pt>
                <c:pt idx="15">
                  <c:v>446250</c:v>
                </c:pt>
                <c:pt idx="16">
                  <c:v>279114</c:v>
                </c:pt>
                <c:pt idx="17">
                  <c:v>416580</c:v>
                </c:pt>
                <c:pt idx="18">
                  <c:v>0</c:v>
                </c:pt>
                <c:pt idx="19">
                  <c:v>306319</c:v>
                </c:pt>
                <c:pt idx="20">
                  <c:v>570936</c:v>
                </c:pt>
                <c:pt idx="21">
                  <c:v>276096</c:v>
                </c:pt>
                <c:pt idx="22">
                  <c:v>746633</c:v>
                </c:pt>
                <c:pt idx="23">
                  <c:v>534148</c:v>
                </c:pt>
                <c:pt idx="24">
                  <c:v>5211501</c:v>
                </c:pt>
                <c:pt idx="25">
                  <c:v>4171153</c:v>
                </c:pt>
                <c:pt idx="26">
                  <c:v>415989</c:v>
                </c:pt>
                <c:pt idx="27">
                  <c:v>183497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48-4175-A31A-6CD4AAAF79F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2188512</c:v>
                </c:pt>
                <c:pt idx="1">
                  <c:v>252927</c:v>
                </c:pt>
                <c:pt idx="2">
                  <c:v>219468</c:v>
                </c:pt>
                <c:pt idx="3">
                  <c:v>501709</c:v>
                </c:pt>
                <c:pt idx="4">
                  <c:v>4782877</c:v>
                </c:pt>
                <c:pt idx="5">
                  <c:v>318743</c:v>
                </c:pt>
                <c:pt idx="6">
                  <c:v>117859</c:v>
                </c:pt>
                <c:pt idx="7">
                  <c:v>3902440</c:v>
                </c:pt>
                <c:pt idx="8">
                  <c:v>5683253</c:v>
                </c:pt>
                <c:pt idx="9">
                  <c:v>6302003</c:v>
                </c:pt>
                <c:pt idx="10">
                  <c:v>2649964</c:v>
                </c:pt>
                <c:pt idx="11">
                  <c:v>89868</c:v>
                </c:pt>
                <c:pt idx="12">
                  <c:v>1029204</c:v>
                </c:pt>
                <c:pt idx="13">
                  <c:v>2086823</c:v>
                </c:pt>
                <c:pt idx="14">
                  <c:v>4009029</c:v>
                </c:pt>
                <c:pt idx="15">
                  <c:v>424241</c:v>
                </c:pt>
                <c:pt idx="16">
                  <c:v>378984</c:v>
                </c:pt>
                <c:pt idx="17">
                  <c:v>392425</c:v>
                </c:pt>
                <c:pt idx="18">
                  <c:v>11</c:v>
                </c:pt>
                <c:pt idx="19">
                  <c:v>364326</c:v>
                </c:pt>
                <c:pt idx="20">
                  <c:v>490880</c:v>
                </c:pt>
                <c:pt idx="21">
                  <c:v>170583</c:v>
                </c:pt>
                <c:pt idx="22">
                  <c:v>889781</c:v>
                </c:pt>
                <c:pt idx="23">
                  <c:v>500308</c:v>
                </c:pt>
                <c:pt idx="24">
                  <c:v>6149381</c:v>
                </c:pt>
                <c:pt idx="25">
                  <c:v>3984371</c:v>
                </c:pt>
                <c:pt idx="26">
                  <c:v>390825</c:v>
                </c:pt>
                <c:pt idx="27">
                  <c:v>176280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48-4175-A31A-6CD4AAAF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812792"/>
        <c:axId val="33665926"/>
      </c:barChart>
      <c:catAx>
        <c:axId val="318127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65926"/>
        <c:crosses val="autoZero"/>
        <c:auto val="1"/>
        <c:lblAlgn val="ctr"/>
        <c:lblOffset val="100"/>
        <c:noMultiLvlLbl val="0"/>
      </c:catAx>
      <c:valAx>
        <c:axId val="336659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127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1342949</c:v>
                </c:pt>
                <c:pt idx="1">
                  <c:v>0</c:v>
                </c:pt>
                <c:pt idx="2">
                  <c:v>12032</c:v>
                </c:pt>
                <c:pt idx="3">
                  <c:v>81801</c:v>
                </c:pt>
                <c:pt idx="4">
                  <c:v>2920941</c:v>
                </c:pt>
                <c:pt idx="5">
                  <c:v>16144</c:v>
                </c:pt>
                <c:pt idx="6">
                  <c:v>30992</c:v>
                </c:pt>
                <c:pt idx="7">
                  <c:v>1617657</c:v>
                </c:pt>
                <c:pt idx="8">
                  <c:v>3969716</c:v>
                </c:pt>
                <c:pt idx="9">
                  <c:v>4865500</c:v>
                </c:pt>
                <c:pt idx="10">
                  <c:v>1587755</c:v>
                </c:pt>
                <c:pt idx="11">
                  <c:v>73375</c:v>
                </c:pt>
                <c:pt idx="12">
                  <c:v>490776</c:v>
                </c:pt>
                <c:pt idx="13">
                  <c:v>294631</c:v>
                </c:pt>
                <c:pt idx="14">
                  <c:v>3091167</c:v>
                </c:pt>
                <c:pt idx="15">
                  <c:v>253305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179962</c:v>
                </c:pt>
                <c:pt idx="20">
                  <c:v>0</c:v>
                </c:pt>
                <c:pt idx="21">
                  <c:v>98433</c:v>
                </c:pt>
                <c:pt idx="22">
                  <c:v>51120</c:v>
                </c:pt>
                <c:pt idx="23">
                  <c:v>82461</c:v>
                </c:pt>
                <c:pt idx="24">
                  <c:v>3243304</c:v>
                </c:pt>
                <c:pt idx="25">
                  <c:v>699472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5-48AC-B074-B37940E307C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1390374</c:v>
                </c:pt>
                <c:pt idx="1">
                  <c:v>5201</c:v>
                </c:pt>
                <c:pt idx="2">
                  <c:v>18621</c:v>
                </c:pt>
                <c:pt idx="3">
                  <c:v>55182</c:v>
                </c:pt>
                <c:pt idx="4">
                  <c:v>3299495</c:v>
                </c:pt>
                <c:pt idx="5">
                  <c:v>9001</c:v>
                </c:pt>
                <c:pt idx="6">
                  <c:v>91452</c:v>
                </c:pt>
                <c:pt idx="7">
                  <c:v>1359854</c:v>
                </c:pt>
                <c:pt idx="8">
                  <c:v>4369414</c:v>
                </c:pt>
                <c:pt idx="9">
                  <c:v>4892572</c:v>
                </c:pt>
                <c:pt idx="10">
                  <c:v>1441990</c:v>
                </c:pt>
                <c:pt idx="11">
                  <c:v>89032</c:v>
                </c:pt>
                <c:pt idx="12">
                  <c:v>453085</c:v>
                </c:pt>
                <c:pt idx="13">
                  <c:v>256719</c:v>
                </c:pt>
                <c:pt idx="14">
                  <c:v>3248252</c:v>
                </c:pt>
                <c:pt idx="15">
                  <c:v>294222</c:v>
                </c:pt>
                <c:pt idx="16">
                  <c:v>16812</c:v>
                </c:pt>
                <c:pt idx="17">
                  <c:v>0</c:v>
                </c:pt>
                <c:pt idx="18">
                  <c:v>0</c:v>
                </c:pt>
                <c:pt idx="19">
                  <c:v>250223</c:v>
                </c:pt>
                <c:pt idx="20">
                  <c:v>0</c:v>
                </c:pt>
                <c:pt idx="21">
                  <c:v>52134</c:v>
                </c:pt>
                <c:pt idx="22">
                  <c:v>49691</c:v>
                </c:pt>
                <c:pt idx="23">
                  <c:v>124942</c:v>
                </c:pt>
                <c:pt idx="24">
                  <c:v>3505882</c:v>
                </c:pt>
                <c:pt idx="25">
                  <c:v>671507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5-48AC-B074-B37940E30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139542"/>
        <c:axId val="23519277"/>
      </c:barChart>
      <c:catAx>
        <c:axId val="421395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19277"/>
        <c:crosses val="autoZero"/>
        <c:auto val="1"/>
        <c:lblAlgn val="ctr"/>
        <c:lblOffset val="100"/>
        <c:noMultiLvlLbl val="0"/>
      </c:catAx>
      <c:valAx>
        <c:axId val="235192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395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641644</c:v>
                </c:pt>
                <c:pt idx="1">
                  <c:v>140703</c:v>
                </c:pt>
                <c:pt idx="2">
                  <c:v>50774</c:v>
                </c:pt>
                <c:pt idx="3">
                  <c:v>385293</c:v>
                </c:pt>
                <c:pt idx="4">
                  <c:v>40896</c:v>
                </c:pt>
                <c:pt idx="5">
                  <c:v>223769</c:v>
                </c:pt>
                <c:pt idx="6">
                  <c:v>21340</c:v>
                </c:pt>
                <c:pt idx="7">
                  <c:v>650324</c:v>
                </c:pt>
                <c:pt idx="8">
                  <c:v>520774</c:v>
                </c:pt>
                <c:pt idx="9">
                  <c:v>1350603</c:v>
                </c:pt>
                <c:pt idx="10">
                  <c:v>1556819</c:v>
                </c:pt>
                <c:pt idx="11">
                  <c:v>0</c:v>
                </c:pt>
                <c:pt idx="12">
                  <c:v>469581</c:v>
                </c:pt>
                <c:pt idx="13">
                  <c:v>2520854</c:v>
                </c:pt>
                <c:pt idx="14">
                  <c:v>710713</c:v>
                </c:pt>
                <c:pt idx="15">
                  <c:v>88606</c:v>
                </c:pt>
                <c:pt idx="16">
                  <c:v>229554</c:v>
                </c:pt>
                <c:pt idx="17">
                  <c:v>314205</c:v>
                </c:pt>
                <c:pt idx="18">
                  <c:v>0</c:v>
                </c:pt>
                <c:pt idx="19">
                  <c:v>38223</c:v>
                </c:pt>
                <c:pt idx="20">
                  <c:v>242828</c:v>
                </c:pt>
                <c:pt idx="21">
                  <c:v>41677</c:v>
                </c:pt>
                <c:pt idx="22">
                  <c:v>466474</c:v>
                </c:pt>
                <c:pt idx="23">
                  <c:v>406038</c:v>
                </c:pt>
                <c:pt idx="24">
                  <c:v>1727835</c:v>
                </c:pt>
                <c:pt idx="25">
                  <c:v>490331</c:v>
                </c:pt>
                <c:pt idx="26">
                  <c:v>13887</c:v>
                </c:pt>
                <c:pt idx="27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2-4DFD-B472-63035B6CF33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725721</c:v>
                </c:pt>
                <c:pt idx="1">
                  <c:v>210825</c:v>
                </c:pt>
                <c:pt idx="2">
                  <c:v>76553</c:v>
                </c:pt>
                <c:pt idx="3">
                  <c:v>353908</c:v>
                </c:pt>
                <c:pt idx="4">
                  <c:v>42624</c:v>
                </c:pt>
                <c:pt idx="5">
                  <c:v>300867</c:v>
                </c:pt>
                <c:pt idx="6">
                  <c:v>22985</c:v>
                </c:pt>
                <c:pt idx="7">
                  <c:v>716639</c:v>
                </c:pt>
                <c:pt idx="8">
                  <c:v>446423</c:v>
                </c:pt>
                <c:pt idx="9">
                  <c:v>1317332</c:v>
                </c:pt>
                <c:pt idx="10">
                  <c:v>1159384</c:v>
                </c:pt>
                <c:pt idx="11">
                  <c:v>0</c:v>
                </c:pt>
                <c:pt idx="12">
                  <c:v>549735</c:v>
                </c:pt>
                <c:pt idx="13">
                  <c:v>1598077</c:v>
                </c:pt>
                <c:pt idx="14">
                  <c:v>739344</c:v>
                </c:pt>
                <c:pt idx="15">
                  <c:v>37567</c:v>
                </c:pt>
                <c:pt idx="16">
                  <c:v>311829</c:v>
                </c:pt>
                <c:pt idx="17">
                  <c:v>321158</c:v>
                </c:pt>
                <c:pt idx="18">
                  <c:v>0</c:v>
                </c:pt>
                <c:pt idx="19">
                  <c:v>41268</c:v>
                </c:pt>
                <c:pt idx="20">
                  <c:v>155596</c:v>
                </c:pt>
                <c:pt idx="21">
                  <c:v>32411</c:v>
                </c:pt>
                <c:pt idx="22">
                  <c:v>638830</c:v>
                </c:pt>
                <c:pt idx="23">
                  <c:v>322786</c:v>
                </c:pt>
                <c:pt idx="24">
                  <c:v>2400596</c:v>
                </c:pt>
                <c:pt idx="25">
                  <c:v>545008</c:v>
                </c:pt>
                <c:pt idx="26">
                  <c:v>13397</c:v>
                </c:pt>
                <c:pt idx="27">
                  <c:v>53770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2-4DFD-B472-63035B6CF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744732"/>
        <c:axId val="6513958"/>
      </c:barChart>
      <c:catAx>
        <c:axId val="227447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3958"/>
        <c:crosses val="autoZero"/>
        <c:auto val="1"/>
        <c:lblAlgn val="ctr"/>
        <c:lblOffset val="100"/>
        <c:noMultiLvlLbl val="0"/>
      </c:catAx>
      <c:valAx>
        <c:axId val="65139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447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2172114</c:v>
                </c:pt>
                <c:pt idx="1">
                  <c:v>9534</c:v>
                </c:pt>
                <c:pt idx="2">
                  <c:v>26263</c:v>
                </c:pt>
                <c:pt idx="3">
                  <c:v>142812</c:v>
                </c:pt>
                <c:pt idx="4">
                  <c:v>7230073</c:v>
                </c:pt>
                <c:pt idx="5">
                  <c:v>151411</c:v>
                </c:pt>
                <c:pt idx="6">
                  <c:v>332546</c:v>
                </c:pt>
                <c:pt idx="7">
                  <c:v>3194639</c:v>
                </c:pt>
                <c:pt idx="8">
                  <c:v>5049340</c:v>
                </c:pt>
                <c:pt idx="9">
                  <c:v>6534303</c:v>
                </c:pt>
                <c:pt idx="10">
                  <c:v>2259080</c:v>
                </c:pt>
                <c:pt idx="11">
                  <c:v>152260</c:v>
                </c:pt>
                <c:pt idx="12">
                  <c:v>530569</c:v>
                </c:pt>
                <c:pt idx="13">
                  <c:v>401030</c:v>
                </c:pt>
                <c:pt idx="14">
                  <c:v>5357116</c:v>
                </c:pt>
                <c:pt idx="15">
                  <c:v>2540241</c:v>
                </c:pt>
                <c:pt idx="16">
                  <c:v>36989</c:v>
                </c:pt>
                <c:pt idx="17">
                  <c:v>0</c:v>
                </c:pt>
                <c:pt idx="18">
                  <c:v>14534</c:v>
                </c:pt>
                <c:pt idx="19">
                  <c:v>311685</c:v>
                </c:pt>
                <c:pt idx="20">
                  <c:v>0</c:v>
                </c:pt>
                <c:pt idx="21">
                  <c:v>994162</c:v>
                </c:pt>
                <c:pt idx="22">
                  <c:v>55464</c:v>
                </c:pt>
                <c:pt idx="23">
                  <c:v>93921</c:v>
                </c:pt>
                <c:pt idx="24">
                  <c:v>4459954</c:v>
                </c:pt>
                <c:pt idx="25">
                  <c:v>946637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2330395</c:v>
                </c:pt>
                <c:pt idx="1">
                  <c:v>19906</c:v>
                </c:pt>
                <c:pt idx="2">
                  <c:v>44980</c:v>
                </c:pt>
                <c:pt idx="3">
                  <c:v>146380</c:v>
                </c:pt>
                <c:pt idx="4">
                  <c:v>7658218</c:v>
                </c:pt>
                <c:pt idx="5">
                  <c:v>120716</c:v>
                </c:pt>
                <c:pt idx="6">
                  <c:v>307310</c:v>
                </c:pt>
                <c:pt idx="7">
                  <c:v>2971620</c:v>
                </c:pt>
                <c:pt idx="8">
                  <c:v>5716075</c:v>
                </c:pt>
                <c:pt idx="9">
                  <c:v>6807919</c:v>
                </c:pt>
                <c:pt idx="10">
                  <c:v>2195676</c:v>
                </c:pt>
                <c:pt idx="11">
                  <c:v>138895</c:v>
                </c:pt>
                <c:pt idx="12">
                  <c:v>485042</c:v>
                </c:pt>
                <c:pt idx="13">
                  <c:v>344701</c:v>
                </c:pt>
                <c:pt idx="14">
                  <c:v>6101857</c:v>
                </c:pt>
                <c:pt idx="15">
                  <c:v>2037863</c:v>
                </c:pt>
                <c:pt idx="16">
                  <c:v>29577</c:v>
                </c:pt>
                <c:pt idx="17">
                  <c:v>0</c:v>
                </c:pt>
                <c:pt idx="18">
                  <c:v>16998</c:v>
                </c:pt>
                <c:pt idx="19">
                  <c:v>342091</c:v>
                </c:pt>
                <c:pt idx="20">
                  <c:v>0</c:v>
                </c:pt>
                <c:pt idx="21">
                  <c:v>1006074</c:v>
                </c:pt>
                <c:pt idx="22">
                  <c:v>52338</c:v>
                </c:pt>
                <c:pt idx="23">
                  <c:v>131278</c:v>
                </c:pt>
                <c:pt idx="24">
                  <c:v>5118741</c:v>
                </c:pt>
                <c:pt idx="25">
                  <c:v>1002961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413702"/>
        <c:axId val="26976455"/>
      </c:barChart>
      <c:catAx>
        <c:axId val="474137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76455"/>
        <c:crosses val="autoZero"/>
        <c:auto val="1"/>
        <c:lblAlgn val="ctr"/>
        <c:lblOffset val="100"/>
        <c:noMultiLvlLbl val="0"/>
      </c:catAx>
      <c:valAx>
        <c:axId val="269764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137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66298</c:v>
                </c:pt>
                <c:pt idx="1">
                  <c:v>57916</c:v>
                </c:pt>
                <c:pt idx="2">
                  <c:v>158087</c:v>
                </c:pt>
                <c:pt idx="3">
                  <c:v>15982</c:v>
                </c:pt>
                <c:pt idx="4">
                  <c:v>1481631</c:v>
                </c:pt>
                <c:pt idx="5">
                  <c:v>15016</c:v>
                </c:pt>
                <c:pt idx="6">
                  <c:v>687</c:v>
                </c:pt>
                <c:pt idx="7">
                  <c:v>2016339</c:v>
                </c:pt>
                <c:pt idx="8">
                  <c:v>939915</c:v>
                </c:pt>
                <c:pt idx="9">
                  <c:v>120897</c:v>
                </c:pt>
                <c:pt idx="10">
                  <c:v>22307</c:v>
                </c:pt>
                <c:pt idx="11">
                  <c:v>398</c:v>
                </c:pt>
                <c:pt idx="12">
                  <c:v>11864</c:v>
                </c:pt>
                <c:pt idx="13">
                  <c:v>124095</c:v>
                </c:pt>
                <c:pt idx="14">
                  <c:v>11252</c:v>
                </c:pt>
                <c:pt idx="15">
                  <c:v>104339</c:v>
                </c:pt>
                <c:pt idx="16">
                  <c:v>36901</c:v>
                </c:pt>
                <c:pt idx="17">
                  <c:v>102375</c:v>
                </c:pt>
                <c:pt idx="18">
                  <c:v>0</c:v>
                </c:pt>
                <c:pt idx="19">
                  <c:v>88134</c:v>
                </c:pt>
                <c:pt idx="20">
                  <c:v>328108</c:v>
                </c:pt>
                <c:pt idx="21">
                  <c:v>135986</c:v>
                </c:pt>
                <c:pt idx="22">
                  <c:v>229039</c:v>
                </c:pt>
                <c:pt idx="23">
                  <c:v>45649</c:v>
                </c:pt>
                <c:pt idx="24">
                  <c:v>240362</c:v>
                </c:pt>
                <c:pt idx="25">
                  <c:v>2981350</c:v>
                </c:pt>
                <c:pt idx="26">
                  <c:v>399116</c:v>
                </c:pt>
                <c:pt idx="27">
                  <c:v>72623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3-4FD8-8C86-E320BC3872C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72417</c:v>
                </c:pt>
                <c:pt idx="1">
                  <c:v>36901</c:v>
                </c:pt>
                <c:pt idx="2">
                  <c:v>124294</c:v>
                </c:pt>
                <c:pt idx="3">
                  <c:v>92619</c:v>
                </c:pt>
                <c:pt idx="4">
                  <c:v>1440758</c:v>
                </c:pt>
                <c:pt idx="5">
                  <c:v>8875</c:v>
                </c:pt>
                <c:pt idx="6">
                  <c:v>3422</c:v>
                </c:pt>
                <c:pt idx="7">
                  <c:v>1825947</c:v>
                </c:pt>
                <c:pt idx="8">
                  <c:v>867416</c:v>
                </c:pt>
                <c:pt idx="9">
                  <c:v>92099</c:v>
                </c:pt>
                <c:pt idx="10">
                  <c:v>48590</c:v>
                </c:pt>
                <c:pt idx="11">
                  <c:v>836</c:v>
                </c:pt>
                <c:pt idx="12">
                  <c:v>26384</c:v>
                </c:pt>
                <c:pt idx="13">
                  <c:v>232027</c:v>
                </c:pt>
                <c:pt idx="14">
                  <c:v>21433</c:v>
                </c:pt>
                <c:pt idx="15">
                  <c:v>92452</c:v>
                </c:pt>
                <c:pt idx="16">
                  <c:v>50343</c:v>
                </c:pt>
                <c:pt idx="17">
                  <c:v>71267</c:v>
                </c:pt>
                <c:pt idx="18">
                  <c:v>11</c:v>
                </c:pt>
                <c:pt idx="19">
                  <c:v>72835</c:v>
                </c:pt>
                <c:pt idx="20">
                  <c:v>335284</c:v>
                </c:pt>
                <c:pt idx="21">
                  <c:v>86038</c:v>
                </c:pt>
                <c:pt idx="22">
                  <c:v>201260</c:v>
                </c:pt>
                <c:pt idx="23">
                  <c:v>52580</c:v>
                </c:pt>
                <c:pt idx="24">
                  <c:v>242903</c:v>
                </c:pt>
                <c:pt idx="25">
                  <c:v>2767856</c:v>
                </c:pt>
                <c:pt idx="26">
                  <c:v>371428</c:v>
                </c:pt>
                <c:pt idx="27">
                  <c:v>67627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53-4FD8-8C86-E320BC387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831638"/>
        <c:axId val="61286626"/>
      </c:barChart>
      <c:catAx>
        <c:axId val="548316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86626"/>
        <c:crosses val="autoZero"/>
        <c:auto val="1"/>
        <c:lblAlgn val="ctr"/>
        <c:lblOffset val="100"/>
        <c:noMultiLvlLbl val="0"/>
      </c:catAx>
      <c:valAx>
        <c:axId val="612866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316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594282</c:v>
                </c:pt>
                <c:pt idx="1">
                  <c:v>124707</c:v>
                </c:pt>
                <c:pt idx="2">
                  <c:v>863941</c:v>
                </c:pt>
                <c:pt idx="3">
                  <c:v>581168</c:v>
                </c:pt>
                <c:pt idx="4">
                  <c:v>2190306</c:v>
                </c:pt>
                <c:pt idx="5">
                  <c:v>264537</c:v>
                </c:pt>
                <c:pt idx="6">
                  <c:v>1066</c:v>
                </c:pt>
                <c:pt idx="7">
                  <c:v>2915791</c:v>
                </c:pt>
                <c:pt idx="8">
                  <c:v>2035834</c:v>
                </c:pt>
                <c:pt idx="9">
                  <c:v>1726451</c:v>
                </c:pt>
                <c:pt idx="10">
                  <c:v>722636</c:v>
                </c:pt>
                <c:pt idx="11">
                  <c:v>4537</c:v>
                </c:pt>
                <c:pt idx="12">
                  <c:v>386702</c:v>
                </c:pt>
                <c:pt idx="13">
                  <c:v>870770</c:v>
                </c:pt>
                <c:pt idx="14">
                  <c:v>1333038</c:v>
                </c:pt>
                <c:pt idx="15">
                  <c:v>403260</c:v>
                </c:pt>
                <c:pt idx="16">
                  <c:v>105270</c:v>
                </c:pt>
                <c:pt idx="17">
                  <c:v>143597</c:v>
                </c:pt>
                <c:pt idx="18">
                  <c:v>0</c:v>
                </c:pt>
                <c:pt idx="19">
                  <c:v>130436</c:v>
                </c:pt>
                <c:pt idx="20">
                  <c:v>267107</c:v>
                </c:pt>
                <c:pt idx="21">
                  <c:v>153939</c:v>
                </c:pt>
                <c:pt idx="22">
                  <c:v>708870</c:v>
                </c:pt>
                <c:pt idx="23">
                  <c:v>182531</c:v>
                </c:pt>
                <c:pt idx="24">
                  <c:v>838977</c:v>
                </c:pt>
                <c:pt idx="25">
                  <c:v>3644932</c:v>
                </c:pt>
                <c:pt idx="26">
                  <c:v>457680</c:v>
                </c:pt>
                <c:pt idx="27">
                  <c:v>80674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5-4E49-BD4A-AE9D275DA6F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635277</c:v>
                </c:pt>
                <c:pt idx="1">
                  <c:v>252049</c:v>
                </c:pt>
                <c:pt idx="2">
                  <c:v>631021</c:v>
                </c:pt>
                <c:pt idx="3">
                  <c:v>390084</c:v>
                </c:pt>
                <c:pt idx="4">
                  <c:v>2340442</c:v>
                </c:pt>
                <c:pt idx="5">
                  <c:v>161277</c:v>
                </c:pt>
                <c:pt idx="6">
                  <c:v>2767</c:v>
                </c:pt>
                <c:pt idx="7">
                  <c:v>2793774</c:v>
                </c:pt>
                <c:pt idx="8">
                  <c:v>2011137</c:v>
                </c:pt>
                <c:pt idx="9">
                  <c:v>2208408</c:v>
                </c:pt>
                <c:pt idx="10">
                  <c:v>762039</c:v>
                </c:pt>
                <c:pt idx="11">
                  <c:v>0</c:v>
                </c:pt>
                <c:pt idx="12">
                  <c:v>374821</c:v>
                </c:pt>
                <c:pt idx="13">
                  <c:v>724115</c:v>
                </c:pt>
                <c:pt idx="14">
                  <c:v>1698284</c:v>
                </c:pt>
                <c:pt idx="15">
                  <c:v>85475</c:v>
                </c:pt>
                <c:pt idx="16">
                  <c:v>114984</c:v>
                </c:pt>
                <c:pt idx="17">
                  <c:v>162282</c:v>
                </c:pt>
                <c:pt idx="18">
                  <c:v>0</c:v>
                </c:pt>
                <c:pt idx="19">
                  <c:v>174151</c:v>
                </c:pt>
                <c:pt idx="20">
                  <c:v>304334</c:v>
                </c:pt>
                <c:pt idx="21">
                  <c:v>169162</c:v>
                </c:pt>
                <c:pt idx="22">
                  <c:v>617233</c:v>
                </c:pt>
                <c:pt idx="23">
                  <c:v>146147</c:v>
                </c:pt>
                <c:pt idx="24">
                  <c:v>1010804</c:v>
                </c:pt>
                <c:pt idx="25">
                  <c:v>3425746</c:v>
                </c:pt>
                <c:pt idx="26">
                  <c:v>467687</c:v>
                </c:pt>
                <c:pt idx="27">
                  <c:v>74013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5-4E49-BD4A-AE9D275DA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449767"/>
        <c:axId val="41019379"/>
      </c:barChart>
      <c:catAx>
        <c:axId val="214497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19379"/>
        <c:crosses val="autoZero"/>
        <c:auto val="1"/>
        <c:lblAlgn val="ctr"/>
        <c:lblOffset val="100"/>
        <c:noMultiLvlLbl val="0"/>
      </c:catAx>
      <c:valAx>
        <c:axId val="410193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497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381384</c:v>
                </c:pt>
                <c:pt idx="1">
                  <c:v>3</c:v>
                </c:pt>
                <c:pt idx="2">
                  <c:v>14231</c:v>
                </c:pt>
                <c:pt idx="3">
                  <c:v>43409</c:v>
                </c:pt>
                <c:pt idx="4">
                  <c:v>742704</c:v>
                </c:pt>
                <c:pt idx="5">
                  <c:v>4009</c:v>
                </c:pt>
                <c:pt idx="6">
                  <c:v>0</c:v>
                </c:pt>
                <c:pt idx="7">
                  <c:v>65541</c:v>
                </c:pt>
                <c:pt idx="8">
                  <c:v>742938</c:v>
                </c:pt>
                <c:pt idx="9">
                  <c:v>1125211</c:v>
                </c:pt>
                <c:pt idx="10">
                  <c:v>262777</c:v>
                </c:pt>
                <c:pt idx="11">
                  <c:v>4498</c:v>
                </c:pt>
                <c:pt idx="12">
                  <c:v>26405</c:v>
                </c:pt>
                <c:pt idx="13">
                  <c:v>17753</c:v>
                </c:pt>
                <c:pt idx="14">
                  <c:v>831541</c:v>
                </c:pt>
                <c:pt idx="15">
                  <c:v>56432</c:v>
                </c:pt>
                <c:pt idx="16">
                  <c:v>9144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103706</c:v>
                </c:pt>
                <c:pt idx="22">
                  <c:v>2304</c:v>
                </c:pt>
                <c:pt idx="23">
                  <c:v>0</c:v>
                </c:pt>
                <c:pt idx="24">
                  <c:v>642380</c:v>
                </c:pt>
                <c:pt idx="25">
                  <c:v>33786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B-4E00-8879-957C4AEDF6E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444140</c:v>
                </c:pt>
                <c:pt idx="1">
                  <c:v>3351</c:v>
                </c:pt>
                <c:pt idx="2">
                  <c:v>26359</c:v>
                </c:pt>
                <c:pt idx="3">
                  <c:v>49661</c:v>
                </c:pt>
                <c:pt idx="4">
                  <c:v>1096287</c:v>
                </c:pt>
                <c:pt idx="5">
                  <c:v>0</c:v>
                </c:pt>
                <c:pt idx="6">
                  <c:v>0</c:v>
                </c:pt>
                <c:pt idx="7">
                  <c:v>127045</c:v>
                </c:pt>
                <c:pt idx="8">
                  <c:v>912687</c:v>
                </c:pt>
                <c:pt idx="9">
                  <c:v>1325048</c:v>
                </c:pt>
                <c:pt idx="10">
                  <c:v>364848</c:v>
                </c:pt>
                <c:pt idx="11">
                  <c:v>0</c:v>
                </c:pt>
                <c:pt idx="12">
                  <c:v>15637</c:v>
                </c:pt>
                <c:pt idx="13">
                  <c:v>8958</c:v>
                </c:pt>
                <c:pt idx="14">
                  <c:v>1231494</c:v>
                </c:pt>
                <c:pt idx="15">
                  <c:v>33692</c:v>
                </c:pt>
                <c:pt idx="16">
                  <c:v>7356</c:v>
                </c:pt>
                <c:pt idx="17">
                  <c:v>0</c:v>
                </c:pt>
                <c:pt idx="18">
                  <c:v>0</c:v>
                </c:pt>
                <c:pt idx="19">
                  <c:v>1502</c:v>
                </c:pt>
                <c:pt idx="20">
                  <c:v>0</c:v>
                </c:pt>
                <c:pt idx="21">
                  <c:v>135404</c:v>
                </c:pt>
                <c:pt idx="22">
                  <c:v>2368</c:v>
                </c:pt>
                <c:pt idx="23">
                  <c:v>0</c:v>
                </c:pt>
                <c:pt idx="24">
                  <c:v>789196</c:v>
                </c:pt>
                <c:pt idx="25">
                  <c:v>69484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B-4E00-8879-957C4AEDF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019564"/>
        <c:axId val="51716463"/>
      </c:barChart>
      <c:catAx>
        <c:axId val="390195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716463"/>
        <c:crosses val="autoZero"/>
        <c:auto val="1"/>
        <c:lblAlgn val="ctr"/>
        <c:lblOffset val="100"/>
        <c:noMultiLvlLbl val="0"/>
      </c:catAx>
      <c:valAx>
        <c:axId val="517164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195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193978</c:v>
                </c:pt>
                <c:pt idx="1">
                  <c:v>94768</c:v>
                </c:pt>
                <c:pt idx="2">
                  <c:v>729095</c:v>
                </c:pt>
                <c:pt idx="3">
                  <c:v>258463</c:v>
                </c:pt>
                <c:pt idx="4">
                  <c:v>5140</c:v>
                </c:pt>
                <c:pt idx="5">
                  <c:v>171001</c:v>
                </c:pt>
                <c:pt idx="6">
                  <c:v>0</c:v>
                </c:pt>
                <c:pt idx="7">
                  <c:v>315633</c:v>
                </c:pt>
                <c:pt idx="8">
                  <c:v>543710</c:v>
                </c:pt>
                <c:pt idx="9">
                  <c:v>518582</c:v>
                </c:pt>
                <c:pt idx="10">
                  <c:v>265140</c:v>
                </c:pt>
                <c:pt idx="11">
                  <c:v>0</c:v>
                </c:pt>
                <c:pt idx="12">
                  <c:v>227337</c:v>
                </c:pt>
                <c:pt idx="13">
                  <c:v>636056</c:v>
                </c:pt>
                <c:pt idx="14">
                  <c:v>443839</c:v>
                </c:pt>
                <c:pt idx="15">
                  <c:v>9</c:v>
                </c:pt>
                <c:pt idx="16">
                  <c:v>64463</c:v>
                </c:pt>
                <c:pt idx="17">
                  <c:v>2596</c:v>
                </c:pt>
                <c:pt idx="18">
                  <c:v>0</c:v>
                </c:pt>
                <c:pt idx="19">
                  <c:v>109821</c:v>
                </c:pt>
                <c:pt idx="20">
                  <c:v>33329</c:v>
                </c:pt>
                <c:pt idx="21">
                  <c:v>2259</c:v>
                </c:pt>
                <c:pt idx="22">
                  <c:v>299562</c:v>
                </c:pt>
                <c:pt idx="23">
                  <c:v>117334</c:v>
                </c:pt>
                <c:pt idx="24">
                  <c:v>12299</c:v>
                </c:pt>
                <c:pt idx="25">
                  <c:v>139990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C-46A9-9257-B7B1DFC94EF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169019</c:v>
                </c:pt>
                <c:pt idx="1">
                  <c:v>238141</c:v>
                </c:pt>
                <c:pt idx="2">
                  <c:v>514394</c:v>
                </c:pt>
                <c:pt idx="3">
                  <c:v>157043</c:v>
                </c:pt>
                <c:pt idx="4">
                  <c:v>0</c:v>
                </c:pt>
                <c:pt idx="5">
                  <c:v>108064</c:v>
                </c:pt>
                <c:pt idx="6">
                  <c:v>0</c:v>
                </c:pt>
                <c:pt idx="7">
                  <c:v>342648</c:v>
                </c:pt>
                <c:pt idx="8">
                  <c:v>356311</c:v>
                </c:pt>
                <c:pt idx="9">
                  <c:v>802943</c:v>
                </c:pt>
                <c:pt idx="10">
                  <c:v>244544</c:v>
                </c:pt>
                <c:pt idx="11">
                  <c:v>0</c:v>
                </c:pt>
                <c:pt idx="12">
                  <c:v>243685</c:v>
                </c:pt>
                <c:pt idx="13">
                  <c:v>496982</c:v>
                </c:pt>
                <c:pt idx="14">
                  <c:v>408007</c:v>
                </c:pt>
                <c:pt idx="15">
                  <c:v>441</c:v>
                </c:pt>
                <c:pt idx="16">
                  <c:v>62803</c:v>
                </c:pt>
                <c:pt idx="17">
                  <c:v>2904</c:v>
                </c:pt>
                <c:pt idx="18">
                  <c:v>0</c:v>
                </c:pt>
                <c:pt idx="19">
                  <c:v>157013</c:v>
                </c:pt>
                <c:pt idx="20">
                  <c:v>35500</c:v>
                </c:pt>
                <c:pt idx="21">
                  <c:v>0</c:v>
                </c:pt>
                <c:pt idx="22">
                  <c:v>258710</c:v>
                </c:pt>
                <c:pt idx="23">
                  <c:v>83574</c:v>
                </c:pt>
                <c:pt idx="24">
                  <c:v>103846</c:v>
                </c:pt>
                <c:pt idx="25">
                  <c:v>111329</c:v>
                </c:pt>
                <c:pt idx="26">
                  <c:v>0</c:v>
                </c:pt>
                <c:pt idx="27">
                  <c:v>14267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C-46A9-9257-B7B1DFC94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75618"/>
        <c:axId val="1378291"/>
      </c:barChart>
      <c:catAx>
        <c:axId val="43756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8291"/>
        <c:crosses val="autoZero"/>
        <c:auto val="1"/>
        <c:lblAlgn val="ctr"/>
        <c:lblOffset val="100"/>
        <c:noMultiLvlLbl val="0"/>
      </c:catAx>
      <c:valAx>
        <c:axId val="13782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56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18920</c:v>
                </c:pt>
                <c:pt idx="1">
                  <c:v>29936</c:v>
                </c:pt>
                <c:pt idx="2">
                  <c:v>120615</c:v>
                </c:pt>
                <c:pt idx="3">
                  <c:v>279296</c:v>
                </c:pt>
                <c:pt idx="4">
                  <c:v>1442462</c:v>
                </c:pt>
                <c:pt idx="5">
                  <c:v>89527</c:v>
                </c:pt>
                <c:pt idx="6">
                  <c:v>1066</c:v>
                </c:pt>
                <c:pt idx="7">
                  <c:v>2534617</c:v>
                </c:pt>
                <c:pt idx="8">
                  <c:v>749186</c:v>
                </c:pt>
                <c:pt idx="9">
                  <c:v>82658</c:v>
                </c:pt>
                <c:pt idx="10">
                  <c:v>194719</c:v>
                </c:pt>
                <c:pt idx="11">
                  <c:v>39</c:v>
                </c:pt>
                <c:pt idx="12">
                  <c:v>132960</c:v>
                </c:pt>
                <c:pt idx="13">
                  <c:v>216961</c:v>
                </c:pt>
                <c:pt idx="14">
                  <c:v>57658</c:v>
                </c:pt>
                <c:pt idx="15">
                  <c:v>346819</c:v>
                </c:pt>
                <c:pt idx="16">
                  <c:v>31663</c:v>
                </c:pt>
                <c:pt idx="17">
                  <c:v>141001</c:v>
                </c:pt>
                <c:pt idx="18">
                  <c:v>0</c:v>
                </c:pt>
                <c:pt idx="19">
                  <c:v>20615</c:v>
                </c:pt>
                <c:pt idx="20">
                  <c:v>233778</c:v>
                </c:pt>
                <c:pt idx="21">
                  <c:v>47974</c:v>
                </c:pt>
                <c:pt idx="22">
                  <c:v>407004</c:v>
                </c:pt>
                <c:pt idx="23">
                  <c:v>65197</c:v>
                </c:pt>
                <c:pt idx="24">
                  <c:v>184298</c:v>
                </c:pt>
                <c:pt idx="25">
                  <c:v>3471156</c:v>
                </c:pt>
                <c:pt idx="26">
                  <c:v>457680</c:v>
                </c:pt>
                <c:pt idx="27">
                  <c:v>66052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5-44CF-96FB-C904AE4BFA3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22118</c:v>
                </c:pt>
                <c:pt idx="1">
                  <c:v>10557</c:v>
                </c:pt>
                <c:pt idx="2">
                  <c:v>90268</c:v>
                </c:pt>
                <c:pt idx="3">
                  <c:v>183380</c:v>
                </c:pt>
                <c:pt idx="4">
                  <c:v>1244155</c:v>
                </c:pt>
                <c:pt idx="5">
                  <c:v>53213</c:v>
                </c:pt>
                <c:pt idx="6">
                  <c:v>2767</c:v>
                </c:pt>
                <c:pt idx="7">
                  <c:v>2324081</c:v>
                </c:pt>
                <c:pt idx="8">
                  <c:v>742139</c:v>
                </c:pt>
                <c:pt idx="9">
                  <c:v>80417</c:v>
                </c:pt>
                <c:pt idx="10">
                  <c:v>152647</c:v>
                </c:pt>
                <c:pt idx="11">
                  <c:v>0</c:v>
                </c:pt>
                <c:pt idx="12">
                  <c:v>115499</c:v>
                </c:pt>
                <c:pt idx="13">
                  <c:v>218175</c:v>
                </c:pt>
                <c:pt idx="14">
                  <c:v>58783</c:v>
                </c:pt>
                <c:pt idx="15">
                  <c:v>51342</c:v>
                </c:pt>
                <c:pt idx="16">
                  <c:v>44825</c:v>
                </c:pt>
                <c:pt idx="17">
                  <c:v>159378</c:v>
                </c:pt>
                <c:pt idx="18">
                  <c:v>0</c:v>
                </c:pt>
                <c:pt idx="19">
                  <c:v>15636</c:v>
                </c:pt>
                <c:pt idx="20">
                  <c:v>268834</c:v>
                </c:pt>
                <c:pt idx="21">
                  <c:v>33758</c:v>
                </c:pt>
                <c:pt idx="22">
                  <c:v>356155</c:v>
                </c:pt>
                <c:pt idx="23">
                  <c:v>62573</c:v>
                </c:pt>
                <c:pt idx="24">
                  <c:v>117762</c:v>
                </c:pt>
                <c:pt idx="25">
                  <c:v>3244933</c:v>
                </c:pt>
                <c:pt idx="26">
                  <c:v>467687</c:v>
                </c:pt>
                <c:pt idx="27">
                  <c:v>59746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5-44CF-96FB-C904AE4B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913081"/>
        <c:axId val="47775458"/>
      </c:barChart>
      <c:catAx>
        <c:axId val="529130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75458"/>
        <c:crosses val="autoZero"/>
        <c:auto val="1"/>
        <c:lblAlgn val="ctr"/>
        <c:lblOffset val="100"/>
        <c:noMultiLvlLbl val="0"/>
      </c:catAx>
      <c:valAx>
        <c:axId val="477754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130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42968687.037</c:v>
              </c:pt>
              <c:pt idx="1">
                <c:v>43849383.092000008</c:v>
              </c:pt>
              <c:pt idx="2">
                <c:v>48177203.593000002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10-4151-978D-7D5A00092FE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45832321.103999987</c:v>
              </c:pt>
              <c:pt idx="1">
                <c:v>43099098.326000012</c:v>
              </c:pt>
              <c:pt idx="2">
                <c:v>47469559.138999999</c:v>
              </c:pt>
              <c:pt idx="3">
                <c:v>49124220.273000002</c:v>
              </c:pt>
              <c:pt idx="4">
                <c:v>51198942.700000003</c:v>
              </c:pt>
              <c:pt idx="5">
                <c:v>47404647.738000013</c:v>
              </c:pt>
              <c:pt idx="6">
                <c:v>47216353.566</c:v>
              </c:pt>
              <c:pt idx="7">
                <c:v>46280436.43500001</c:v>
              </c:pt>
              <c:pt idx="8">
                <c:v>45294250.763999999</c:v>
              </c:pt>
              <c:pt idx="9">
                <c:v>46134039.717999987</c:v>
              </c:pt>
              <c:pt idx="10">
                <c:v>44649888.461999997</c:v>
              </c:pt>
              <c:pt idx="11">
                <c:v>44560599.811999999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C10-4151-978D-7D5A00092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7476"/>
        <c:axId val="5408971"/>
      </c:lineChart>
      <c:catAx>
        <c:axId val="350074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8971"/>
        <c:crosses val="autoZero"/>
        <c:auto val="1"/>
        <c:lblAlgn val="ctr"/>
        <c:lblOffset val="100"/>
        <c:noMultiLvlLbl val="0"/>
      </c:catAx>
      <c:valAx>
        <c:axId val="540897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074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14053011</c:v>
              </c:pt>
              <c:pt idx="1">
                <c:v>13791767</c:v>
              </c:pt>
              <c:pt idx="2">
                <c:v>15223530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8A-47A0-BC94-4F31E53FB51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15732110</c:v>
              </c:pt>
              <c:pt idx="1">
                <c:v>14239347</c:v>
              </c:pt>
              <c:pt idx="2">
                <c:v>15217037</c:v>
              </c:pt>
              <c:pt idx="3">
                <c:v>15870408</c:v>
              </c:pt>
              <c:pt idx="4">
                <c:v>16014845</c:v>
              </c:pt>
              <c:pt idx="5">
                <c:v>15025472</c:v>
              </c:pt>
              <c:pt idx="6">
                <c:v>14924021</c:v>
              </c:pt>
              <c:pt idx="7">
                <c:v>15306586</c:v>
              </c:pt>
              <c:pt idx="8">
                <c:v>13883880</c:v>
              </c:pt>
              <c:pt idx="9">
                <c:v>13958712</c:v>
              </c:pt>
              <c:pt idx="10">
                <c:v>14450808</c:v>
              </c:pt>
              <c:pt idx="11">
                <c:v>14667994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78A-47A0-BC94-4F31E53FB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33168"/>
        <c:axId val="37251534"/>
      </c:lineChart>
      <c:catAx>
        <c:axId val="492331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51534"/>
        <c:crosses val="autoZero"/>
        <c:auto val="1"/>
        <c:lblAlgn val="ctr"/>
        <c:lblOffset val="100"/>
        <c:noMultiLvlLbl val="0"/>
      </c:catAx>
      <c:valAx>
        <c:axId val="3725153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3316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7348948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D8-4340-BF4C-60A11BCC516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CD8-4340-BF4C-60A11BCC5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702282"/>
        <c:axId val="10279071"/>
      </c:lineChart>
      <c:catAx>
        <c:axId val="507022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79071"/>
        <c:crosses val="autoZero"/>
        <c:auto val="1"/>
        <c:lblAlgn val="ctr"/>
        <c:lblOffset val="100"/>
        <c:noMultiLvlLbl val="0"/>
      </c:catAx>
      <c:valAx>
        <c:axId val="1027907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7022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21592408</c:v>
              </c:pt>
              <c:pt idx="1">
                <c:v>21974810</c:v>
              </c:pt>
              <c:pt idx="2">
                <c:v>24369908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8F-4CF2-82BE-98E8497D9C5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21205564</c:v>
              </c:pt>
              <c:pt idx="1">
                <c:v>21602503</c:v>
              </c:pt>
              <c:pt idx="2">
                <c:v>24441362</c:v>
              </c:pt>
              <c:pt idx="3">
                <c:v>24783561</c:v>
              </c:pt>
              <c:pt idx="4">
                <c:v>26035631</c:v>
              </c:pt>
              <c:pt idx="5">
                <c:v>24141326</c:v>
              </c:pt>
              <c:pt idx="6">
                <c:v>23713925</c:v>
              </c:pt>
              <c:pt idx="7">
                <c:v>22459863</c:v>
              </c:pt>
              <c:pt idx="8">
                <c:v>22715873</c:v>
              </c:pt>
              <c:pt idx="9">
                <c:v>23689312</c:v>
              </c:pt>
              <c:pt idx="10">
                <c:v>21913708</c:v>
              </c:pt>
              <c:pt idx="11">
                <c:v>21808922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08F-4CF2-82BE-98E8497D9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59562"/>
        <c:axId val="44688525"/>
      </c:lineChart>
      <c:catAx>
        <c:axId val="171595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88525"/>
        <c:crosses val="autoZero"/>
        <c:auto val="1"/>
        <c:lblAlgn val="ctr"/>
        <c:lblOffset val="100"/>
        <c:noMultiLvlLbl val="0"/>
      </c:catAx>
      <c:valAx>
        <c:axId val="4468852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595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14973044</c:v>
              </c:pt>
              <c:pt idx="1">
                <c:v>14854655</c:v>
              </c:pt>
              <c:pt idx="2">
                <c:v>16012433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7E-457E-A075-3647489C5CF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16973280</c:v>
              </c:pt>
              <c:pt idx="3">
                <c:v>17086573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16295810</c:v>
              </c:pt>
              <c:pt idx="10">
                <c:v>14866761</c:v>
              </c:pt>
              <c:pt idx="11">
                <c:v>15190837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A7E-457E-A075-3647489C5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04707"/>
        <c:axId val="25056149"/>
      </c:lineChart>
      <c:catAx>
        <c:axId val="509047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56149"/>
        <c:crosses val="autoZero"/>
        <c:auto val="1"/>
        <c:lblAlgn val="ctr"/>
        <c:lblOffset val="100"/>
        <c:noMultiLvlLbl val="0"/>
      </c:catAx>
      <c:valAx>
        <c:axId val="2505614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0470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985134</c:v>
                </c:pt>
                <c:pt idx="1">
                  <c:v>317889</c:v>
                </c:pt>
                <c:pt idx="2">
                  <c:v>915405</c:v>
                </c:pt>
                <c:pt idx="3">
                  <c:v>668814</c:v>
                </c:pt>
                <c:pt idx="4">
                  <c:v>90941</c:v>
                </c:pt>
                <c:pt idx="5">
                  <c:v>471691</c:v>
                </c:pt>
                <c:pt idx="6">
                  <c:v>95205</c:v>
                </c:pt>
                <c:pt idx="7">
                  <c:v>990789</c:v>
                </c:pt>
                <c:pt idx="8">
                  <c:v>1096080</c:v>
                </c:pt>
                <c:pt idx="9">
                  <c:v>1931460</c:v>
                </c:pt>
                <c:pt idx="10">
                  <c:v>1862552</c:v>
                </c:pt>
                <c:pt idx="11">
                  <c:v>2700</c:v>
                </c:pt>
                <c:pt idx="12">
                  <c:v>756933</c:v>
                </c:pt>
                <c:pt idx="13">
                  <c:v>3338953</c:v>
                </c:pt>
                <c:pt idx="14">
                  <c:v>1288291</c:v>
                </c:pt>
                <c:pt idx="15">
                  <c:v>111392</c:v>
                </c:pt>
                <c:pt idx="16">
                  <c:v>297517</c:v>
                </c:pt>
                <c:pt idx="17">
                  <c:v>316801</c:v>
                </c:pt>
                <c:pt idx="18">
                  <c:v>0</c:v>
                </c:pt>
                <c:pt idx="19">
                  <c:v>148044</c:v>
                </c:pt>
                <c:pt idx="20">
                  <c:v>276157</c:v>
                </c:pt>
                <c:pt idx="21">
                  <c:v>115324</c:v>
                </c:pt>
                <c:pt idx="22">
                  <c:v>766036</c:v>
                </c:pt>
                <c:pt idx="23">
                  <c:v>557843</c:v>
                </c:pt>
                <c:pt idx="24">
                  <c:v>2126766</c:v>
                </c:pt>
                <c:pt idx="25">
                  <c:v>639727</c:v>
                </c:pt>
                <c:pt idx="26">
                  <c:v>65755</c:v>
                </c:pt>
                <c:pt idx="27">
                  <c:v>92612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973287</c:v>
                </c:pt>
                <c:pt idx="1">
                  <c:v>505636</c:v>
                </c:pt>
                <c:pt idx="2">
                  <c:v>705969</c:v>
                </c:pt>
                <c:pt idx="3">
                  <c:v>542390</c:v>
                </c:pt>
                <c:pt idx="4">
                  <c:v>66596</c:v>
                </c:pt>
                <c:pt idx="5">
                  <c:v>464670</c:v>
                </c:pt>
                <c:pt idx="6">
                  <c:v>80698</c:v>
                </c:pt>
                <c:pt idx="7">
                  <c:v>1082934</c:v>
                </c:pt>
                <c:pt idx="8">
                  <c:v>837098</c:v>
                </c:pt>
                <c:pt idx="9">
                  <c:v>2277695</c:v>
                </c:pt>
                <c:pt idx="10">
                  <c:v>1441759</c:v>
                </c:pt>
                <c:pt idx="11">
                  <c:v>1400</c:v>
                </c:pt>
                <c:pt idx="12">
                  <c:v>1125538</c:v>
                </c:pt>
                <c:pt idx="13">
                  <c:v>2773733</c:v>
                </c:pt>
                <c:pt idx="14">
                  <c:v>1222656</c:v>
                </c:pt>
                <c:pt idx="15">
                  <c:v>78616</c:v>
                </c:pt>
                <c:pt idx="16">
                  <c:v>409312</c:v>
                </c:pt>
                <c:pt idx="17">
                  <c:v>324062</c:v>
                </c:pt>
                <c:pt idx="18">
                  <c:v>0</c:v>
                </c:pt>
                <c:pt idx="19">
                  <c:v>225626</c:v>
                </c:pt>
                <c:pt idx="20">
                  <c:v>191096</c:v>
                </c:pt>
                <c:pt idx="21">
                  <c:v>84741</c:v>
                </c:pt>
                <c:pt idx="22">
                  <c:v>912816</c:v>
                </c:pt>
                <c:pt idx="23">
                  <c:v>461409</c:v>
                </c:pt>
                <c:pt idx="24">
                  <c:v>2639843</c:v>
                </c:pt>
                <c:pt idx="25">
                  <c:v>665538</c:v>
                </c:pt>
                <c:pt idx="26">
                  <c:v>48851</c:v>
                </c:pt>
                <c:pt idx="27">
                  <c:v>83457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885453"/>
        <c:axId val="37131761"/>
      </c:barChart>
      <c:catAx>
        <c:axId val="248854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31761"/>
        <c:crosses val="autoZero"/>
        <c:auto val="1"/>
        <c:lblAlgn val="ctr"/>
        <c:lblOffset val="100"/>
        <c:noMultiLvlLbl val="0"/>
      </c:catAx>
      <c:valAx>
        <c:axId val="371317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8854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1413517.25</c:v>
              </c:pt>
              <c:pt idx="1">
                <c:v>1417901</c:v>
              </c:pt>
              <c:pt idx="2">
                <c:v>1502483.5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ED6-405A-92AB-108212BE37D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ED6-405A-92AB-108212BE3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81457"/>
        <c:axId val="36550005"/>
      </c:lineChart>
      <c:catAx>
        <c:axId val="519814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50005"/>
        <c:crosses val="autoZero"/>
        <c:auto val="1"/>
        <c:lblAlgn val="ctr"/>
        <c:lblOffset val="100"/>
        <c:noMultiLvlLbl val="0"/>
      </c:catAx>
      <c:valAx>
        <c:axId val="3655000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8145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-6.2480668620339297E-2</c:v>
              </c:pt>
              <c:pt idx="1">
                <c:v>-2.3763809399932612E-2</c:v>
              </c:pt>
              <c:pt idx="2">
                <c:v>-1.0305680074640279E-2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81-4924-9F6B-E6C2A1FCBDF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3.8813720183656031E-2</c:v>
              </c:pt>
              <c:pt idx="1">
                <c:v>2.670676102070613E-2</c:v>
              </c:pt>
              <c:pt idx="2">
                <c:v>1.7126763647207669E-2</c:v>
              </c:pt>
              <c:pt idx="3">
                <c:v>2.4772849802388471E-2</c:v>
              </c:pt>
              <c:pt idx="4">
                <c:v>3.6954944863132999E-2</c:v>
              </c:pt>
              <c:pt idx="5">
                <c:v>3.6630557818014609E-2</c:v>
              </c:pt>
              <c:pt idx="6">
                <c:v>3.3543565024659383E-2</c:v>
              </c:pt>
              <c:pt idx="7">
                <c:v>3.3494608242195863E-2</c:v>
              </c:pt>
              <c:pt idx="8">
                <c:v>3.2901298687897373E-2</c:v>
              </c:pt>
              <c:pt idx="9">
                <c:v>3.1767103701094257E-2</c:v>
              </c:pt>
              <c:pt idx="10">
                <c:v>2.8125713089071299E-2</c:v>
              </c:pt>
              <c:pt idx="11">
                <c:v>2.7946180554115459E-2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081-4924-9F6B-E6C2A1FCB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21905"/>
        <c:axId val="17221818"/>
      </c:lineChart>
      <c:catAx>
        <c:axId val="186219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21818"/>
        <c:crosses val="autoZero"/>
        <c:auto val="1"/>
        <c:lblAlgn val="ctr"/>
        <c:lblOffset val="100"/>
        <c:noMultiLvlLbl val="0"/>
      </c:catAx>
      <c:valAx>
        <c:axId val="172218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219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-0.1067306928314129</c:v>
              </c:pt>
              <c:pt idx="1">
                <c:v>-7.0956810674903115E-2</c:v>
              </c:pt>
              <c:pt idx="2">
                <c:v>-4.6918713422934633E-2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C5-422B-832A-FA65FA4B45A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6.2947655126301516E-2</c:v>
              </c:pt>
              <c:pt idx="1">
                <c:v>1.88233505679587E-2</c:v>
              </c:pt>
              <c:pt idx="2">
                <c:v>1.8576028787058441E-2</c:v>
              </c:pt>
              <c:pt idx="3">
                <c:v>1.5518840583277569E-2</c:v>
              </c:pt>
              <c:pt idx="4">
                <c:v>3.6217294057422127E-2</c:v>
              </c:pt>
              <c:pt idx="5">
                <c:v>4.8721019783600987E-2</c:v>
              </c:pt>
              <c:pt idx="6">
                <c:v>4.2062897253761562E-2</c:v>
              </c:pt>
              <c:pt idx="7">
                <c:v>4.178823541354526E-2</c:v>
              </c:pt>
              <c:pt idx="8">
                <c:v>3.6691905291299509E-2</c:v>
              </c:pt>
              <c:pt idx="9">
                <c:v>2.938652066891834E-2</c:v>
              </c:pt>
              <c:pt idx="10">
                <c:v>2.6460564840041109E-2</c:v>
              </c:pt>
              <c:pt idx="11">
                <c:v>2.595491481562151E-2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CC5-422B-832A-FA65FA4B4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39993"/>
        <c:axId val="39289046"/>
      </c:lineChart>
      <c:catAx>
        <c:axId val="244399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289046"/>
        <c:crosses val="autoZero"/>
        <c:auto val="1"/>
        <c:lblAlgn val="ctr"/>
        <c:lblOffset val="100"/>
        <c:noMultiLvlLbl val="0"/>
      </c:catAx>
      <c:valAx>
        <c:axId val="392890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399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4.913378499073584E-3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FC-4599-A5B0-E2BE1FB95A0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3FC-4599-A5B0-E2BE1FB95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61904"/>
        <c:axId val="36787223"/>
      </c:lineChart>
      <c:catAx>
        <c:axId val="556619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87223"/>
        <c:crosses val="autoZero"/>
        <c:auto val="1"/>
        <c:lblAlgn val="ctr"/>
        <c:lblOffset val="100"/>
        <c:noMultiLvlLbl val="0"/>
      </c:catAx>
      <c:valAx>
        <c:axId val="3678722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66190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1.8242570676262119E-2</c:v>
              </c:pt>
              <c:pt idx="1">
                <c:v>1.7733830401639009E-2</c:v>
              </c:pt>
              <c:pt idx="2">
                <c:v>1.022606452167785E-2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40-47AE-B919-68B38CF0F36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6.0404759308023477E-2</c:v>
              </c:pt>
              <c:pt idx="1">
                <c:v>7.5339188624090836E-2</c:v>
              </c:pt>
              <c:pt idx="2">
                <c:v>7.2793150834753462E-2</c:v>
              </c:pt>
              <c:pt idx="3">
                <c:v>8.355928631001297E-2</c:v>
              </c:pt>
              <c:pt idx="4">
                <c:v>8.1774415158131664E-2</c:v>
              </c:pt>
              <c:pt idx="5">
                <c:v>7.9346214836684581E-2</c:v>
              </c:pt>
              <c:pt idx="6">
                <c:v>7.2785317527248594E-2</c:v>
              </c:pt>
              <c:pt idx="7">
                <c:v>7.0928231863928826E-2</c:v>
              </c:pt>
              <c:pt idx="8">
                <c:v>6.9758075611614068E-2</c:v>
              </c:pt>
              <c:pt idx="9">
                <c:v>6.9496141601484984E-2</c:v>
              </c:pt>
              <c:pt idx="10">
                <c:v>6.1729183766470179E-2</c:v>
              </c:pt>
              <c:pt idx="11">
                <c:v>6.0968173345212311E-2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740-47AE-B919-68B38CF0F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88759"/>
        <c:axId val="50404665"/>
      </c:lineChart>
      <c:catAx>
        <c:axId val="291887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04665"/>
        <c:crosses val="autoZero"/>
        <c:auto val="1"/>
        <c:lblAlgn val="ctr"/>
        <c:lblOffset val="100"/>
        <c:noMultiLvlLbl val="0"/>
      </c:catAx>
      <c:valAx>
        <c:axId val="504046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887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1.989362294875829E-2</c:v>
              </c:pt>
              <c:pt idx="1">
                <c:v>5.5287446311478314E-3</c:v>
              </c:pt>
              <c:pt idx="2">
                <c:v>-1.7086099235936739E-2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45-4D62-BD24-024AADEC1DC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0.10609691740162421</c:v>
              </c:pt>
              <c:pt idx="3">
                <c:v>0.1113830910247926</c:v>
              </c:pt>
              <c:pt idx="4">
                <c:v>0.1076459328325647</c:v>
              </c:pt>
              <c:pt idx="5">
                <c:v>0.1112022633807406</c:v>
              </c:pt>
              <c:pt idx="6">
                <c:v>0.1016086248237766</c:v>
              </c:pt>
              <c:pt idx="7">
                <c:v>9.9351540357361046E-2</c:v>
              </c:pt>
              <c:pt idx="8">
                <c:v>9.7052030552668533E-2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7.9861233724908498E-2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945-4D62-BD24-024AADEC1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93402"/>
        <c:axId val="5915643"/>
      </c:lineChart>
      <c:catAx>
        <c:axId val="625934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5643"/>
        <c:crosses val="autoZero"/>
        <c:auto val="1"/>
        <c:lblAlgn val="ctr"/>
        <c:lblOffset val="100"/>
        <c:noMultiLvlLbl val="0"/>
      </c:catAx>
      <c:valAx>
        <c:axId val="59156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934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4.8272411045326542E-2</c:v>
              </c:pt>
              <c:pt idx="1">
                <c:v>3.2404640649731808E-2</c:v>
              </c:pt>
              <c:pt idx="2">
                <c:v>7.5290910569245648E-3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3E-40FA-B747-8618606CCAE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13E-40FA-B747-8618606CC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50194"/>
        <c:axId val="5453941"/>
      </c:lineChart>
      <c:catAx>
        <c:axId val="322501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3941"/>
        <c:crosses val="autoZero"/>
        <c:auto val="1"/>
        <c:lblAlgn val="ctr"/>
        <c:lblOffset val="100"/>
        <c:noMultiLvlLbl val="0"/>
      </c:catAx>
      <c:valAx>
        <c:axId val="545394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501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B1-4572-875D-B454BA05FE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B1-4572-875D-B454BA05FE4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B1-4572-875D-B454BA05FE4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B1-4572-875D-B454BA05FE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B1-4572-875D-B454BA05FE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B1-4572-875D-B454BA05FE4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B1-4572-875D-B454BA05FE4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B1-4572-875D-B454BA05FE4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B1-4572-875D-B454BA05FE4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B1-4572-875D-B454BA05FE4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B1-4572-875D-B454BA05FE4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547.57203109699992</c:v>
              </c:pt>
              <c:pt idx="1">
                <c:v>551.52350887699981</c:v>
              </c:pt>
              <c:pt idx="2">
                <c:v>553.12717093299989</c:v>
              </c:pt>
              <c:pt idx="3">
                <c:v>553.84092389800003</c:v>
              </c:pt>
              <c:pt idx="4">
                <c:v>555.325643754</c:v>
              </c:pt>
              <c:pt idx="5">
                <c:v>556.55853215100001</c:v>
              </c:pt>
              <c:pt idx="6">
                <c:v>557.52885815499997</c:v>
              </c:pt>
              <c:pt idx="7">
                <c:v>557.140179526</c:v>
              </c:pt>
              <c:pt idx="8">
                <c:v>558.26435803700008</c:v>
              </c:pt>
              <c:pt idx="9">
                <c:v>555.40072396999972</c:v>
              </c:pt>
              <c:pt idx="10">
                <c:v>556.15100873599988</c:v>
              </c:pt>
              <c:pt idx="11">
                <c:v>556.85865318999993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AB1-4572-875D-B454BA05FE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528120"/>
        <c:axId val="58782982"/>
      </c:lineChart>
      <c:catAx>
        <c:axId val="495281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82982"/>
        <c:crosses val="autoZero"/>
        <c:auto val="1"/>
        <c:lblAlgn val="ctr"/>
        <c:lblOffset val="100"/>
        <c:noMultiLvlLbl val="0"/>
      </c:catAx>
      <c:valAx>
        <c:axId val="587829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281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95-4300-B800-96CD013A47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95-4300-B800-96CD013A47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95-4300-B800-96CD013A47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95-4300-B800-96CD013A47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95-4300-B800-96CD013A47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95-4300-B800-96CD013A47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95-4300-B800-96CD013A47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95-4300-B800-96CD013A47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95-4300-B800-96CD013A47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95-4300-B800-96CD013A47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95-4300-B800-96CD013A47F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175.68853999999999</c:v>
              </c:pt>
              <c:pt idx="1">
                <c:v>177.449296</c:v>
              </c:pt>
              <c:pt idx="2">
                <c:v>179.03416200000001</c:v>
              </c:pt>
              <c:pt idx="3">
                <c:v>179.07545300000001</c:v>
              </c:pt>
              <c:pt idx="4">
                <c:v>179.66235399999999</c:v>
              </c:pt>
              <c:pt idx="5">
                <c:v>179.576504</c:v>
              </c:pt>
              <c:pt idx="6">
                <c:v>179.04252</c:v>
              </c:pt>
              <c:pt idx="7">
                <c:v>178.999189</c:v>
              </c:pt>
              <c:pt idx="8">
                <c:v>179.29122000000001</c:v>
              </c:pt>
              <c:pt idx="9">
                <c:v>177.612121</c:v>
              </c:pt>
              <c:pt idx="10">
                <c:v>177.16454100000001</c:v>
              </c:pt>
              <c:pt idx="11">
                <c:v>177.17103399999999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695-4300-B800-96CD013A47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4871822"/>
        <c:axId val="46220069"/>
      </c:lineChart>
      <c:catAx>
        <c:axId val="548718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20069"/>
        <c:crosses val="autoZero"/>
        <c:auto val="1"/>
        <c:lblAlgn val="ctr"/>
        <c:lblOffset val="100"/>
        <c:noMultiLvlLbl val="0"/>
      </c:catAx>
      <c:valAx>
        <c:axId val="462200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718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08-4F0C-AE70-65DB58D5BCD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08-4F0C-AE70-65DB58D5BCD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08-4F0C-AE70-65DB58D5BCD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8-4F0C-AE70-65DB58D5BCD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8-4F0C-AE70-65DB58D5BCD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08-4F0C-AE70-65DB58D5BCD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08-4F0C-AE70-65DB58D5BCD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08-4F0C-AE70-65DB58D5BCD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08-4F0C-AE70-65DB58D5BCD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08-4F0C-AE70-65DB58D5BCD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08-4F0C-AE70-65DB58D5BCD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86.517984999999996</c:v>
              </c:pt>
              <c:pt idx="1">
                <c:v>86.859581999999989</c:v>
              </c:pt>
              <c:pt idx="2">
                <c:v>85.269965999999997</c:v>
              </c:pt>
              <c:pt idx="3">
                <c:v>85.147390999999999</c:v>
              </c:pt>
              <c:pt idx="4">
                <c:v>84.840806000000001</c:v>
              </c:pt>
              <c:pt idx="5">
                <c:v>84.871956999999995</c:v>
              </c:pt>
              <c:pt idx="6">
                <c:v>84.825072999999989</c:v>
              </c:pt>
              <c:pt idx="7">
                <c:v>84.887242999999998</c:v>
              </c:pt>
              <c:pt idx="8">
                <c:v>84.763587000000001</c:v>
              </c:pt>
              <c:pt idx="9">
                <c:v>83.41211899999999</c:v>
              </c:pt>
              <c:pt idx="10">
                <c:v>84.13277699999999</c:v>
              </c:pt>
              <c:pt idx="11">
                <c:v>84.862971999999999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208-4F0C-AE70-65DB58D5BC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729950"/>
        <c:axId val="8714079"/>
      </c:lineChart>
      <c:catAx>
        <c:axId val="387299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14079"/>
        <c:crosses val="autoZero"/>
        <c:auto val="1"/>
        <c:lblAlgn val="ctr"/>
        <c:lblOffset val="100"/>
        <c:noMultiLvlLbl val="0"/>
      </c:catAx>
      <c:valAx>
        <c:axId val="87140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72995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88105</c:v>
                </c:pt>
                <c:pt idx="1">
                  <c:v>355773</c:v>
                </c:pt>
                <c:pt idx="2">
                  <c:v>417330</c:v>
                </c:pt>
                <c:pt idx="3">
                  <c:v>301013</c:v>
                </c:pt>
                <c:pt idx="4">
                  <c:v>16165096</c:v>
                </c:pt>
                <c:pt idx="5">
                  <c:v>635678</c:v>
                </c:pt>
                <c:pt idx="6">
                  <c:v>3527256</c:v>
                </c:pt>
                <c:pt idx="7">
                  <c:v>12029793</c:v>
                </c:pt>
                <c:pt idx="8">
                  <c:v>2008535</c:v>
                </c:pt>
                <c:pt idx="9">
                  <c:v>230774</c:v>
                </c:pt>
                <c:pt idx="10">
                  <c:v>299512</c:v>
                </c:pt>
                <c:pt idx="11">
                  <c:v>168719</c:v>
                </c:pt>
                <c:pt idx="12">
                  <c:v>160199</c:v>
                </c:pt>
                <c:pt idx="13">
                  <c:v>381377</c:v>
                </c:pt>
                <c:pt idx="14">
                  <c:v>369284</c:v>
                </c:pt>
                <c:pt idx="15">
                  <c:v>5457878</c:v>
                </c:pt>
                <c:pt idx="16">
                  <c:v>946271</c:v>
                </c:pt>
                <c:pt idx="17">
                  <c:v>265901</c:v>
                </c:pt>
                <c:pt idx="18">
                  <c:v>116370</c:v>
                </c:pt>
                <c:pt idx="19">
                  <c:v>194829</c:v>
                </c:pt>
                <c:pt idx="20">
                  <c:v>578605</c:v>
                </c:pt>
                <c:pt idx="21">
                  <c:v>2579502</c:v>
                </c:pt>
                <c:pt idx="22">
                  <c:v>915841</c:v>
                </c:pt>
                <c:pt idx="23">
                  <c:v>423379</c:v>
                </c:pt>
                <c:pt idx="24">
                  <c:v>494764</c:v>
                </c:pt>
                <c:pt idx="25">
                  <c:v>17496110</c:v>
                </c:pt>
                <c:pt idx="26">
                  <c:v>1133857</c:v>
                </c:pt>
                <c:pt idx="27">
                  <c:v>195375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94535</c:v>
                </c:pt>
                <c:pt idx="1">
                  <c:v>289132</c:v>
                </c:pt>
                <c:pt idx="2">
                  <c:v>322269</c:v>
                </c:pt>
                <c:pt idx="3">
                  <c:v>294339</c:v>
                </c:pt>
                <c:pt idx="4">
                  <c:v>17228209</c:v>
                </c:pt>
                <c:pt idx="5">
                  <c:v>546265</c:v>
                </c:pt>
                <c:pt idx="6">
                  <c:v>3284302</c:v>
                </c:pt>
                <c:pt idx="7">
                  <c:v>12465466</c:v>
                </c:pt>
                <c:pt idx="8">
                  <c:v>1905431</c:v>
                </c:pt>
                <c:pt idx="9">
                  <c:v>199523</c:v>
                </c:pt>
                <c:pt idx="10">
                  <c:v>247167</c:v>
                </c:pt>
                <c:pt idx="11">
                  <c:v>137045</c:v>
                </c:pt>
                <c:pt idx="12">
                  <c:v>162539</c:v>
                </c:pt>
                <c:pt idx="13">
                  <c:v>494507</c:v>
                </c:pt>
                <c:pt idx="14">
                  <c:v>447093</c:v>
                </c:pt>
                <c:pt idx="15">
                  <c:v>4795248</c:v>
                </c:pt>
                <c:pt idx="16">
                  <c:v>355478</c:v>
                </c:pt>
                <c:pt idx="17">
                  <c:v>260863</c:v>
                </c:pt>
                <c:pt idx="18">
                  <c:v>108074</c:v>
                </c:pt>
                <c:pt idx="19">
                  <c:v>153051</c:v>
                </c:pt>
                <c:pt idx="20">
                  <c:v>635825</c:v>
                </c:pt>
                <c:pt idx="21">
                  <c:v>2130524</c:v>
                </c:pt>
                <c:pt idx="22">
                  <c:v>881237</c:v>
                </c:pt>
                <c:pt idx="23">
                  <c:v>422310</c:v>
                </c:pt>
                <c:pt idx="24">
                  <c:v>388729</c:v>
                </c:pt>
                <c:pt idx="25">
                  <c:v>17674388</c:v>
                </c:pt>
                <c:pt idx="26">
                  <c:v>1137208</c:v>
                </c:pt>
                <c:pt idx="27">
                  <c:v>188672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639729"/>
        <c:axId val="26727338"/>
      </c:barChart>
      <c:catAx>
        <c:axId val="526397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27338"/>
        <c:crosses val="autoZero"/>
        <c:auto val="1"/>
        <c:lblAlgn val="ctr"/>
        <c:lblOffset val="100"/>
        <c:noMultiLvlLbl val="0"/>
      </c:catAx>
      <c:valAx>
        <c:axId val="267273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397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52-402F-A209-3279C3343E8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2-402F-A209-3279C3343E8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2-402F-A209-3279C3343E8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2-402F-A209-3279C3343E8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2-402F-A209-3279C3343E8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2-402F-A209-3279C3343E8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2-402F-A209-3279C3343E8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52-402F-A209-3279C3343E8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52-402F-A209-3279C3343E8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52-402F-A209-3279C3343E8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52-402F-A209-3279C3343E8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269.60415499999999</c:v>
              </c:pt>
              <c:pt idx="1">
                <c:v>271.43212299999999</c:v>
              </c:pt>
              <c:pt idx="2">
                <c:v>272.96129000000002</c:v>
              </c:pt>
              <c:pt idx="3">
                <c:v>273.76442400000002</c:v>
              </c:pt>
              <c:pt idx="4">
                <c:v>274.98374899999999</c:v>
              </c:pt>
              <c:pt idx="5">
                <c:v>276.27261700000003</c:v>
              </c:pt>
              <c:pt idx="6">
                <c:v>277.76362499999999</c:v>
              </c:pt>
              <c:pt idx="7">
                <c:v>277.43173000000002</c:v>
              </c:pt>
              <c:pt idx="8">
                <c:v>278.51155</c:v>
              </c:pt>
              <c:pt idx="9">
                <c:v>278.898394</c:v>
              </c:pt>
              <c:pt idx="10">
                <c:v>279.27070099999997</c:v>
              </c:pt>
              <c:pt idx="11">
                <c:v>279.19924700000001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252-402F-A209-3279C3343E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560544"/>
        <c:axId val="28109532"/>
      </c:lineChart>
      <c:catAx>
        <c:axId val="325605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109532"/>
        <c:crosses val="autoZero"/>
        <c:auto val="1"/>
        <c:lblAlgn val="ctr"/>
        <c:lblOffset val="100"/>
        <c:noMultiLvlLbl val="0"/>
      </c:catAx>
      <c:valAx>
        <c:axId val="281095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605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24-4F44-98AD-371C5B89AC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24-4F44-98AD-371C5B89AC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24-4F44-98AD-371C5B89AC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24-4F44-98AD-371C5B89AC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24-4F44-98AD-371C5B89AC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24-4F44-98AD-371C5B89AC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24-4F44-98AD-371C5B89AC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24-4F44-98AD-371C5B89AC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24-4F44-98AD-371C5B89AC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24-4F44-98AD-371C5B89AC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24-4F44-98AD-371C5B89AC7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185.103589</c:v>
              </c:pt>
              <c:pt idx="1">
                <c:v>186.63892799999999</c:v>
              </c:pt>
              <c:pt idx="2">
                <c:v>188.568524</c:v>
              </c:pt>
              <c:pt idx="3">
                <c:v>189.30317500000001</c:v>
              </c:pt>
              <c:pt idx="4">
                <c:v>190.546774</c:v>
              </c:pt>
              <c:pt idx="5">
                <c:v>191.689562</c:v>
              </c:pt>
              <c:pt idx="6">
                <c:v>192.72677100000001</c:v>
              </c:pt>
              <c:pt idx="7">
                <c:v>192.44849199999999</c:v>
              </c:pt>
              <c:pt idx="8">
                <c:v>192.98977500000001</c:v>
              </c:pt>
              <c:pt idx="9">
                <c:v>193.28183300000001</c:v>
              </c:pt>
              <c:pt idx="10">
                <c:v>193.15377799999999</c:v>
              </c:pt>
              <c:pt idx="11">
                <c:v>192.19293099999999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E24-4F44-98AD-371C5B89AC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640831"/>
        <c:axId val="61119802"/>
      </c:lineChart>
      <c:catAx>
        <c:axId val="486408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19802"/>
        <c:crosses val="autoZero"/>
        <c:auto val="1"/>
        <c:lblAlgn val="ctr"/>
        <c:lblOffset val="100"/>
        <c:noMultiLvlLbl val="0"/>
      </c:catAx>
      <c:valAx>
        <c:axId val="611198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408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C8-4458-9B16-7E2B1184F0A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8-4458-9B16-7E2B1184F0A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8-4458-9B16-7E2B1184F0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8-4458-9B16-7E2B1184F0A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8-4458-9B16-7E2B1184F0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8-4458-9B16-7E2B1184F0A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8-4458-9B16-7E2B1184F0A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C8-4458-9B16-7E2B1184F0A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C8-4458-9B16-7E2B1184F0A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C8-4458-9B16-7E2B1184F0A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C8-4458-9B16-7E2B1184F0A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17.016875750000001</c:v>
              </c:pt>
              <c:pt idx="1">
                <c:v>17.222191250000002</c:v>
              </c:pt>
              <c:pt idx="2">
                <c:v>17.4286925</c:v>
              </c:pt>
              <c:pt idx="3">
                <c:v>17.526011499999999</c:v>
              </c:pt>
              <c:pt idx="4">
                <c:v>17.6713825</c:v>
              </c:pt>
              <c:pt idx="5">
                <c:v>17.83876575</c:v>
              </c:pt>
              <c:pt idx="6">
                <c:v>17.9965735</c:v>
              </c:pt>
              <c:pt idx="7">
                <c:v>18.037866000000001</c:v>
              </c:pt>
              <c:pt idx="8">
                <c:v>18.132217499999999</c:v>
              </c:pt>
              <c:pt idx="9">
                <c:v>18.19730925</c:v>
              </c:pt>
              <c:pt idx="10">
                <c:v>18.22108875</c:v>
              </c:pt>
              <c:pt idx="11">
                <c:v>18.164604000000001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0C8-4458-9B16-7E2B1184F0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902419"/>
        <c:axId val="53066384"/>
      </c:lineChart>
      <c:catAx>
        <c:axId val="329024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066384"/>
        <c:crosses val="autoZero"/>
        <c:auto val="1"/>
        <c:lblAlgn val="ctr"/>
        <c:lblOffset val="100"/>
        <c:noMultiLvlLbl val="0"/>
      </c:catAx>
      <c:valAx>
        <c:axId val="530663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024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3F-44E0-8A47-2FDAB7C89E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3F-44E0-8A47-2FDAB7C89E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3F-44E0-8A47-2FDAB7C89E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3F-44E0-8A47-2FDAB7C89E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3F-44E0-8A47-2FDAB7C89E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3F-44E0-8A47-2FDAB7C89EA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3F-44E0-8A47-2FDAB7C89E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3F-44E0-8A47-2FDAB7C89E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3F-44E0-8A47-2FDAB7C89EA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3F-44E0-8A47-2FDAB7C89E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3F-44E0-8A47-2FDAB7C89EA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-1.7733091648515061E-2</c:v>
              </c:pt>
              <c:pt idx="1">
                <c:v>-3.157813733646275E-3</c:v>
              </c:pt>
              <c:pt idx="2">
                <c:v>4.4521469846232091E-3</c:v>
              </c:pt>
              <c:pt idx="3">
                <c:v>9.2142168130596013E-3</c:v>
              </c:pt>
              <c:pt idx="4">
                <c:v>1.716287199360159E-2</c:v>
              </c:pt>
              <c:pt idx="5">
                <c:v>2.0227510332200899E-2</c:v>
              </c:pt>
              <c:pt idx="6">
                <c:v>2.5097695094103679E-2</c:v>
              </c:pt>
              <c:pt idx="7">
                <c:v>2.0612180656935101E-2</c:v>
              </c:pt>
              <c:pt idx="8">
                <c:v>2.7946180554115869E-2</c:v>
              </c:pt>
              <c:pt idx="9">
                <c:v>1.9458753715878761E-2</c:v>
              </c:pt>
              <c:pt idx="10">
                <c:v>1.971133821686059E-2</c:v>
              </c:pt>
              <c:pt idx="11">
                <c:v>2.1039739476524658E-2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33F-44E0-8A47-2FDAB7C89E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310629"/>
        <c:axId val="34708633"/>
      </c:lineChart>
      <c:catAx>
        <c:axId val="5931062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08633"/>
        <c:crosses val="autoZero"/>
        <c:auto val="1"/>
        <c:lblAlgn val="ctr"/>
        <c:lblOffset val="100"/>
        <c:noMultiLvlLbl val="0"/>
      </c:catAx>
      <c:valAx>
        <c:axId val="3470863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31062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2C-484A-9499-D62D326C74B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C-484A-9499-D62D326C74B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2C-484A-9499-D62D326C74B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C-484A-9499-D62D326C74B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2C-484A-9499-D62D326C74B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C-484A-9499-D62D326C74B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2C-484A-9499-D62D326C74B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C-484A-9499-D62D326C74B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2C-484A-9499-D62D326C74B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C-484A-9499-D62D326C74B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2C-484A-9499-D62D326C74B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-3.4007735403079359E-2</c:v>
              </c:pt>
              <c:pt idx="1">
                <c:v>-1.4602362599192851E-2</c:v>
              </c:pt>
              <c:pt idx="2">
                <c:v>4.7358024361013433E-3</c:v>
              </c:pt>
              <c:pt idx="3">
                <c:v>1.253169267068964E-2</c:v>
              </c:pt>
              <c:pt idx="4">
                <c:v>2.124118592753314E-2</c:v>
              </c:pt>
              <c:pt idx="5">
                <c:v>1.69659361540003E-2</c:v>
              </c:pt>
              <c:pt idx="6">
                <c:v>1.484364791978005E-2</c:v>
              </c:pt>
              <c:pt idx="7">
                <c:v>1.376228177153032E-2</c:v>
              </c:pt>
              <c:pt idx="8">
                <c:v>2.5954914815621469E-2</c:v>
              </c:pt>
              <c:pt idx="9">
                <c:v>1.095703600021062E-2</c:v>
              </c:pt>
              <c:pt idx="10">
                <c:v>1.058326677521659E-2</c:v>
              </c:pt>
              <c:pt idx="11">
                <c:v>9.0640556354930381E-3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62C-484A-9499-D62D326C74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299315"/>
        <c:axId val="57447287"/>
      </c:lineChart>
      <c:catAx>
        <c:axId val="632993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447287"/>
        <c:crosses val="autoZero"/>
        <c:auto val="1"/>
        <c:lblAlgn val="ctr"/>
        <c:lblOffset val="100"/>
        <c:noMultiLvlLbl val="0"/>
      </c:catAx>
      <c:valAx>
        <c:axId val="574472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993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B5-404F-B14D-C8921887D0E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B5-404F-B14D-C8921887D0E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B5-404F-B14D-C8921887D0E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B5-404F-B14D-C8921887D0E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B5-404F-B14D-C8921887D0E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B5-404F-B14D-C8921887D0E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B5-404F-B14D-C8921887D0E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B5-404F-B14D-C8921887D0E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B5-404F-B14D-C8921887D0E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B5-404F-B14D-C8921887D0E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B5-404F-B14D-C8921887D0E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-8.8394996984268351E-2</c:v>
              </c:pt>
              <c:pt idx="1">
                <c:v>-7.8628978471584079E-2</c:v>
              </c:pt>
              <c:pt idx="2">
                <c:v>-0.101244466503741</c:v>
              </c:pt>
              <c:pt idx="3">
                <c:v>-0.10467311339302331</c:v>
              </c:pt>
              <c:pt idx="4">
                <c:v>-0.102091292487088</c:v>
              </c:pt>
              <c:pt idx="5">
                <c:v>-9.7340734805556814E-2</c:v>
              </c:pt>
              <c:pt idx="6">
                <c:v>-8.3230623548760457E-2</c:v>
              </c:pt>
              <c:pt idx="7">
                <c:v>-7.5895009075497802E-2</c:v>
              </c:pt>
              <c:pt idx="8">
                <c:v>-6.3873681836189508E-2</c:v>
              </c:pt>
              <c:pt idx="9">
                <c:v>-7.2199003130350631E-2</c:v>
              </c:pt>
              <c:pt idx="10">
                <c:v>-5.3822593059740582E-2</c:v>
              </c:pt>
              <c:pt idx="11">
                <c:v>-2.7125956271542542E-2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DB5-404F-B14D-C8921887D0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148000"/>
        <c:axId val="65102634"/>
      </c:lineChart>
      <c:catAx>
        <c:axId val="321480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02634"/>
        <c:crosses val="autoZero"/>
        <c:auto val="1"/>
        <c:lblAlgn val="ctr"/>
        <c:lblOffset val="100"/>
        <c:noMultiLvlLbl val="0"/>
      </c:catAx>
      <c:valAx>
        <c:axId val="6510263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480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6D-4E7B-8742-9D40E0FCFE4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6D-4E7B-8742-9D40E0FCFE4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6D-4E7B-8742-9D40E0FCFE4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6D-4E7B-8742-9D40E0FCFE4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6D-4E7B-8742-9D40E0FCFE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6D-4E7B-8742-9D40E0FCFE4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6D-4E7B-8742-9D40E0FCFE4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6D-4E7B-8742-9D40E0FCFE4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6D-4E7B-8742-9D40E0FCFE4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6D-4E7B-8742-9D40E0FCFE4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6D-4E7B-8742-9D40E0FCFE4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1.5482655177586589E-2</c:v>
              </c:pt>
              <c:pt idx="1">
                <c:v>2.9162427545672009E-2</c:v>
              </c:pt>
              <c:pt idx="2">
                <c:v>4.0441105912466559E-2</c:v>
              </c:pt>
              <c:pt idx="3">
                <c:v>4.6471077772449992E-2</c:v>
              </c:pt>
              <c:pt idx="4">
                <c:v>5.6497449879373142E-2</c:v>
              </c:pt>
              <c:pt idx="5">
                <c:v>6.3372423963135208E-2</c:v>
              </c:pt>
              <c:pt idx="6">
                <c:v>6.8715143752199892E-2</c:v>
              </c:pt>
              <c:pt idx="7">
                <c:v>5.7548198336284218E-2</c:v>
              </c:pt>
              <c:pt idx="8">
                <c:v>6.096817334521229E-2</c:v>
              </c:pt>
              <c:pt idx="9">
                <c:v>5.7575291622662388E-2</c:v>
              </c:pt>
              <c:pt idx="10">
                <c:v>5.1842686325129138E-2</c:v>
              </c:pt>
              <c:pt idx="11">
                <c:v>4.5415546161900737E-2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46D-4E7B-8742-9D40E0FCFE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574454"/>
        <c:axId val="36294464"/>
      </c:lineChart>
      <c:catAx>
        <c:axId val="565744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94464"/>
        <c:crosses val="autoZero"/>
        <c:auto val="1"/>
        <c:lblAlgn val="ctr"/>
        <c:lblOffset val="100"/>
        <c:noMultiLvlLbl val="0"/>
      </c:catAx>
      <c:valAx>
        <c:axId val="3629446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744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19-4A86-8BF4-B98F3D2C666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19-4A86-8BF4-B98F3D2C666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9-4A86-8BF4-B98F3D2C666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19-4A86-8BF4-B98F3D2C66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19-4A86-8BF4-B98F3D2C66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9-4A86-8BF4-B98F3D2C66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19-4A86-8BF4-B98F3D2C66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9-4A86-8BF4-B98F3D2C66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9-4A86-8BF4-B98F3D2C66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19-4A86-8BF4-B98F3D2C666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19-4A86-8BF4-B98F3D2C666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1.658861411084521E-2</c:v>
              </c:pt>
              <c:pt idx="1">
                <c:v>3.4140072129578813E-2</c:v>
              </c:pt>
              <c:pt idx="2">
                <c:v>5.1974701732266163E-2</c:v>
              </c:pt>
              <c:pt idx="3">
                <c:v>6.1442042000360908E-2</c:v>
              </c:pt>
              <c:pt idx="4">
                <c:v>7.7063450822756438E-2</c:v>
              </c:pt>
              <c:pt idx="5">
                <c:v>8.6737294301870549E-2</c:v>
              </c:pt>
              <c:pt idx="6">
                <c:v>9.2949367184870665E-2</c:v>
              </c:pt>
              <c:pt idx="7">
                <c:v>7.9493255363599205E-2</c:v>
              </c:pt>
              <c:pt idx="8">
                <c:v>7.9861233724908595E-2</c:v>
              </c:pt>
              <c:pt idx="9">
                <c:v>7.621468771558855E-2</c:v>
              </c:pt>
              <c:pt idx="10">
                <c:v>6.5550331583233562E-2</c:v>
              </c:pt>
              <c:pt idx="11">
                <c:v>4.9141756830761787E-2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D19-4A86-8BF4-B98F3D2C66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12782"/>
        <c:axId val="14124287"/>
      </c:lineChart>
      <c:catAx>
        <c:axId val="11127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24287"/>
        <c:crosses val="autoZero"/>
        <c:auto val="1"/>
        <c:lblAlgn val="ctr"/>
        <c:lblOffset val="100"/>
        <c:noMultiLvlLbl val="0"/>
      </c:catAx>
      <c:valAx>
        <c:axId val="141242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27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B4-4724-854B-E004BB8D68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B4-4724-854B-E004BB8D68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B4-4724-854B-E004BB8D68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B4-4724-854B-E004BB8D68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4-4724-854B-E004BB8D68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4-4724-854B-E004BB8D68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B4-4724-854B-E004BB8D68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B4-4724-854B-E004BB8D680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B4-4724-854B-E004BB8D680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B4-4724-854B-E004BB8D680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B4-4724-854B-E004BB8D680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1.947900899290755E-2</c:v>
              </c:pt>
              <c:pt idx="1">
                <c:v>4.0011118007235953E-2</c:v>
              </c:pt>
              <c:pt idx="2">
                <c:v>5.8325567218605413E-2</c:v>
              </c:pt>
              <c:pt idx="3">
                <c:v>7.0470715764588826E-2</c:v>
              </c:pt>
              <c:pt idx="4">
                <c:v>8.7396385062163962E-2</c:v>
              </c:pt>
              <c:pt idx="5">
                <c:v>0.1020878751010806</c:v>
              </c:pt>
              <c:pt idx="6">
                <c:v>0.11180481033933171</c:v>
              </c:pt>
              <c:pt idx="7">
                <c:v>0.1040515405789391</c:v>
              </c:pt>
              <c:pt idx="8">
                <c:v>0.107325615826835</c:v>
              </c:pt>
              <c:pt idx="9">
                <c:v>0.10609229073096491</c:v>
              </c:pt>
              <c:pt idx="10">
                <c:v>9.6352643079385111E-2</c:v>
              </c:pt>
              <c:pt idx="11">
                <c:v>8.0886769554870688E-2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DB4-4724-854B-E004BB8D68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174731"/>
        <c:axId val="16340166"/>
      </c:lineChart>
      <c:catAx>
        <c:axId val="121747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40166"/>
        <c:crosses val="autoZero"/>
        <c:auto val="1"/>
        <c:lblAlgn val="ctr"/>
        <c:lblOffset val="100"/>
        <c:noMultiLvlLbl val="0"/>
      </c:catAx>
      <c:valAx>
        <c:axId val="1634016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747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322020</c:v>
                </c:pt>
                <c:pt idx="2">
                  <c:v>69679</c:v>
                </c:pt>
                <c:pt idx="3">
                  <c:v>0</c:v>
                </c:pt>
                <c:pt idx="4">
                  <c:v>12613827</c:v>
                </c:pt>
                <c:pt idx="5">
                  <c:v>390743</c:v>
                </c:pt>
                <c:pt idx="6">
                  <c:v>63732</c:v>
                </c:pt>
                <c:pt idx="7">
                  <c:v>9261923</c:v>
                </c:pt>
                <c:pt idx="8">
                  <c:v>1133105</c:v>
                </c:pt>
                <c:pt idx="9">
                  <c:v>138022</c:v>
                </c:pt>
                <c:pt idx="10">
                  <c:v>298048</c:v>
                </c:pt>
                <c:pt idx="11">
                  <c:v>16724</c:v>
                </c:pt>
                <c:pt idx="12">
                  <c:v>38952</c:v>
                </c:pt>
                <c:pt idx="13">
                  <c:v>249466</c:v>
                </c:pt>
                <c:pt idx="14">
                  <c:v>187430</c:v>
                </c:pt>
                <c:pt idx="15">
                  <c:v>3803772</c:v>
                </c:pt>
                <c:pt idx="16">
                  <c:v>839917</c:v>
                </c:pt>
                <c:pt idx="17">
                  <c:v>107202</c:v>
                </c:pt>
                <c:pt idx="18">
                  <c:v>8211</c:v>
                </c:pt>
                <c:pt idx="19">
                  <c:v>282</c:v>
                </c:pt>
                <c:pt idx="20">
                  <c:v>0</c:v>
                </c:pt>
                <c:pt idx="21">
                  <c:v>1251714</c:v>
                </c:pt>
                <c:pt idx="22">
                  <c:v>345258</c:v>
                </c:pt>
                <c:pt idx="23">
                  <c:v>269672</c:v>
                </c:pt>
                <c:pt idx="24">
                  <c:v>35921</c:v>
                </c:pt>
                <c:pt idx="25">
                  <c:v>13653539</c:v>
                </c:pt>
                <c:pt idx="26">
                  <c:v>675552</c:v>
                </c:pt>
                <c:pt idx="27">
                  <c:v>65408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271546</c:v>
                </c:pt>
                <c:pt idx="2">
                  <c:v>52403</c:v>
                </c:pt>
                <c:pt idx="3">
                  <c:v>0</c:v>
                </c:pt>
                <c:pt idx="4">
                  <c:v>14021764</c:v>
                </c:pt>
                <c:pt idx="5">
                  <c:v>383559</c:v>
                </c:pt>
                <c:pt idx="6">
                  <c:v>74638</c:v>
                </c:pt>
                <c:pt idx="7">
                  <c:v>9718662</c:v>
                </c:pt>
                <c:pt idx="8">
                  <c:v>1234633</c:v>
                </c:pt>
                <c:pt idx="9">
                  <c:v>142456</c:v>
                </c:pt>
                <c:pt idx="10">
                  <c:v>238455</c:v>
                </c:pt>
                <c:pt idx="11">
                  <c:v>17690</c:v>
                </c:pt>
                <c:pt idx="12">
                  <c:v>29316</c:v>
                </c:pt>
                <c:pt idx="13">
                  <c:v>261552</c:v>
                </c:pt>
                <c:pt idx="14">
                  <c:v>205036</c:v>
                </c:pt>
                <c:pt idx="15">
                  <c:v>3619815</c:v>
                </c:pt>
                <c:pt idx="16">
                  <c:v>179768</c:v>
                </c:pt>
                <c:pt idx="17">
                  <c:v>101412</c:v>
                </c:pt>
                <c:pt idx="18">
                  <c:v>9337</c:v>
                </c:pt>
                <c:pt idx="19">
                  <c:v>662</c:v>
                </c:pt>
                <c:pt idx="20">
                  <c:v>0</c:v>
                </c:pt>
                <c:pt idx="21">
                  <c:v>983027</c:v>
                </c:pt>
                <c:pt idx="22">
                  <c:v>271581</c:v>
                </c:pt>
                <c:pt idx="23">
                  <c:v>260058</c:v>
                </c:pt>
                <c:pt idx="24">
                  <c:v>28665</c:v>
                </c:pt>
                <c:pt idx="25">
                  <c:v>13849042</c:v>
                </c:pt>
                <c:pt idx="26">
                  <c:v>614196</c:v>
                </c:pt>
                <c:pt idx="27">
                  <c:v>67703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739162"/>
        <c:axId val="22363453"/>
      </c:barChart>
      <c:catAx>
        <c:axId val="447391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63453"/>
        <c:crosses val="autoZero"/>
        <c:auto val="1"/>
        <c:lblAlgn val="ctr"/>
        <c:lblOffset val="100"/>
        <c:noMultiLvlLbl val="0"/>
      </c:catAx>
      <c:valAx>
        <c:axId val="223634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391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3770.1950000000002</c:v>
                </c:pt>
                <c:pt idx="1">
                  <c:v>0</c:v>
                </c:pt>
                <c:pt idx="2">
                  <c:v>481.34399999999999</c:v>
                </c:pt>
                <c:pt idx="3">
                  <c:v>2120.9290000000001</c:v>
                </c:pt>
                <c:pt idx="4">
                  <c:v>243.857</c:v>
                </c:pt>
                <c:pt idx="5">
                  <c:v>2407.0479999999998</c:v>
                </c:pt>
                <c:pt idx="6">
                  <c:v>365.24400000000009</c:v>
                </c:pt>
                <c:pt idx="7">
                  <c:v>342.49300000000011</c:v>
                </c:pt>
                <c:pt idx="8">
                  <c:v>0</c:v>
                </c:pt>
                <c:pt idx="9">
                  <c:v>47.124000000000002</c:v>
                </c:pt>
                <c:pt idx="10">
                  <c:v>488.697</c:v>
                </c:pt>
                <c:pt idx="11">
                  <c:v>0</c:v>
                </c:pt>
                <c:pt idx="12">
                  <c:v>52.261000000000003</c:v>
                </c:pt>
                <c:pt idx="13">
                  <c:v>2344.5909999999999</c:v>
                </c:pt>
                <c:pt idx="14">
                  <c:v>28.286000000000001</c:v>
                </c:pt>
                <c:pt idx="15">
                  <c:v>56.038999999999987</c:v>
                </c:pt>
                <c:pt idx="16">
                  <c:v>3.8639999999999999</c:v>
                </c:pt>
                <c:pt idx="17">
                  <c:v>478.38800000000009</c:v>
                </c:pt>
                <c:pt idx="18">
                  <c:v>0</c:v>
                </c:pt>
                <c:pt idx="19">
                  <c:v>159.44200000000001</c:v>
                </c:pt>
                <c:pt idx="20">
                  <c:v>5837.563000000001</c:v>
                </c:pt>
                <c:pt idx="21">
                  <c:v>285.59999999999991</c:v>
                </c:pt>
                <c:pt idx="22">
                  <c:v>932.47700000000009</c:v>
                </c:pt>
                <c:pt idx="23">
                  <c:v>0</c:v>
                </c:pt>
                <c:pt idx="24">
                  <c:v>239.37</c:v>
                </c:pt>
                <c:pt idx="25">
                  <c:v>341.94200000000012</c:v>
                </c:pt>
                <c:pt idx="26">
                  <c:v>6625.9679999999998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3596.819</c:v>
                </c:pt>
                <c:pt idx="1">
                  <c:v>95.329000000000008</c:v>
                </c:pt>
                <c:pt idx="2">
                  <c:v>481.947</c:v>
                </c:pt>
                <c:pt idx="3">
                  <c:v>2251.9110000000001</c:v>
                </c:pt>
                <c:pt idx="4">
                  <c:v>200.226</c:v>
                </c:pt>
                <c:pt idx="5">
                  <c:v>2289.007000000001</c:v>
                </c:pt>
                <c:pt idx="6">
                  <c:v>306.55200000000002</c:v>
                </c:pt>
                <c:pt idx="7">
                  <c:v>457.06200000000001</c:v>
                </c:pt>
                <c:pt idx="8">
                  <c:v>0</c:v>
                </c:pt>
                <c:pt idx="9">
                  <c:v>67.715000000000018</c:v>
                </c:pt>
                <c:pt idx="10">
                  <c:v>817.10100000000011</c:v>
                </c:pt>
                <c:pt idx="11">
                  <c:v>0</c:v>
                </c:pt>
                <c:pt idx="12">
                  <c:v>32.573999999999998</c:v>
                </c:pt>
                <c:pt idx="13">
                  <c:v>1230.8209999999999</c:v>
                </c:pt>
                <c:pt idx="14">
                  <c:v>27.190999999999999</c:v>
                </c:pt>
                <c:pt idx="15">
                  <c:v>61.521999999999998</c:v>
                </c:pt>
                <c:pt idx="16">
                  <c:v>65.882999999999996</c:v>
                </c:pt>
                <c:pt idx="17">
                  <c:v>501.85599999999999</c:v>
                </c:pt>
                <c:pt idx="18">
                  <c:v>0</c:v>
                </c:pt>
                <c:pt idx="19">
                  <c:v>201.18299999999999</c:v>
                </c:pt>
                <c:pt idx="20">
                  <c:v>4288.1719999999996</c:v>
                </c:pt>
                <c:pt idx="21">
                  <c:v>537.30500000000006</c:v>
                </c:pt>
                <c:pt idx="22">
                  <c:v>1326.3520000000001</c:v>
                </c:pt>
                <c:pt idx="23">
                  <c:v>0</c:v>
                </c:pt>
                <c:pt idx="24">
                  <c:v>327.435</c:v>
                </c:pt>
                <c:pt idx="25">
                  <c:v>665.49800000000005</c:v>
                </c:pt>
                <c:pt idx="26">
                  <c:v>6631.1080000000002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292184"/>
        <c:axId val="55054975"/>
      </c:barChart>
      <c:catAx>
        <c:axId val="442921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054975"/>
        <c:crosses val="autoZero"/>
        <c:auto val="1"/>
        <c:lblAlgn val="ctr"/>
        <c:lblOffset val="100"/>
        <c:noMultiLvlLbl val="0"/>
      </c:catAx>
      <c:valAx>
        <c:axId val="550549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921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14993</c:v>
                </c:pt>
                <c:pt idx="1">
                  <c:v>2162</c:v>
                </c:pt>
                <c:pt idx="2">
                  <c:v>15048</c:v>
                </c:pt>
                <c:pt idx="3">
                  <c:v>10851</c:v>
                </c:pt>
                <c:pt idx="4">
                  <c:v>747994</c:v>
                </c:pt>
                <c:pt idx="5">
                  <c:v>25559</c:v>
                </c:pt>
                <c:pt idx="6">
                  <c:v>22064</c:v>
                </c:pt>
                <c:pt idx="7">
                  <c:v>371342</c:v>
                </c:pt>
                <c:pt idx="8">
                  <c:v>5595</c:v>
                </c:pt>
                <c:pt idx="9">
                  <c:v>58045</c:v>
                </c:pt>
                <c:pt idx="10">
                  <c:v>4046</c:v>
                </c:pt>
                <c:pt idx="11">
                  <c:v>179189</c:v>
                </c:pt>
                <c:pt idx="12">
                  <c:v>2736</c:v>
                </c:pt>
                <c:pt idx="13">
                  <c:v>0</c:v>
                </c:pt>
                <c:pt idx="14">
                  <c:v>31416</c:v>
                </c:pt>
                <c:pt idx="15">
                  <c:v>735194</c:v>
                </c:pt>
                <c:pt idx="16">
                  <c:v>11434</c:v>
                </c:pt>
                <c:pt idx="17">
                  <c:v>6333</c:v>
                </c:pt>
                <c:pt idx="18">
                  <c:v>0</c:v>
                </c:pt>
                <c:pt idx="19">
                  <c:v>4542</c:v>
                </c:pt>
                <c:pt idx="20">
                  <c:v>9366</c:v>
                </c:pt>
                <c:pt idx="21">
                  <c:v>212986</c:v>
                </c:pt>
                <c:pt idx="22">
                  <c:v>13491</c:v>
                </c:pt>
                <c:pt idx="23">
                  <c:v>7908</c:v>
                </c:pt>
                <c:pt idx="24">
                  <c:v>25500</c:v>
                </c:pt>
                <c:pt idx="25">
                  <c:v>127212</c:v>
                </c:pt>
                <c:pt idx="26">
                  <c:v>25795</c:v>
                </c:pt>
                <c:pt idx="27">
                  <c:v>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12165</c:v>
                </c:pt>
                <c:pt idx="1">
                  <c:v>5559</c:v>
                </c:pt>
                <c:pt idx="2">
                  <c:v>16641</c:v>
                </c:pt>
                <c:pt idx="3">
                  <c:v>9131</c:v>
                </c:pt>
                <c:pt idx="4">
                  <c:v>913354</c:v>
                </c:pt>
                <c:pt idx="5">
                  <c:v>26007</c:v>
                </c:pt>
                <c:pt idx="6">
                  <c:v>18593</c:v>
                </c:pt>
                <c:pt idx="7">
                  <c:v>322503</c:v>
                </c:pt>
                <c:pt idx="8">
                  <c:v>30880</c:v>
                </c:pt>
                <c:pt idx="9">
                  <c:v>39702</c:v>
                </c:pt>
                <c:pt idx="10">
                  <c:v>6528</c:v>
                </c:pt>
                <c:pt idx="11">
                  <c:v>109417</c:v>
                </c:pt>
                <c:pt idx="12">
                  <c:v>2466</c:v>
                </c:pt>
                <c:pt idx="13">
                  <c:v>5765</c:v>
                </c:pt>
                <c:pt idx="14">
                  <c:v>28754</c:v>
                </c:pt>
                <c:pt idx="15">
                  <c:v>698432</c:v>
                </c:pt>
                <c:pt idx="16">
                  <c:v>14519</c:v>
                </c:pt>
                <c:pt idx="17">
                  <c:v>5849</c:v>
                </c:pt>
                <c:pt idx="18">
                  <c:v>1789</c:v>
                </c:pt>
                <c:pt idx="19">
                  <c:v>5417</c:v>
                </c:pt>
                <c:pt idx="20">
                  <c:v>6701</c:v>
                </c:pt>
                <c:pt idx="21">
                  <c:v>260426</c:v>
                </c:pt>
                <c:pt idx="22">
                  <c:v>13786</c:v>
                </c:pt>
                <c:pt idx="23">
                  <c:v>6738</c:v>
                </c:pt>
                <c:pt idx="24">
                  <c:v>25499</c:v>
                </c:pt>
                <c:pt idx="25">
                  <c:v>155704</c:v>
                </c:pt>
                <c:pt idx="26">
                  <c:v>24919</c:v>
                </c:pt>
                <c:pt idx="27">
                  <c:v>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374661"/>
        <c:axId val="3433669"/>
      </c:barChart>
      <c:catAx>
        <c:axId val="113746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3669"/>
        <c:crosses val="autoZero"/>
        <c:auto val="1"/>
        <c:lblAlgn val="ctr"/>
        <c:lblOffset val="100"/>
        <c:noMultiLvlLbl val="0"/>
      </c:catAx>
      <c:valAx>
        <c:axId val="34336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746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6515</c:v>
                </c:pt>
                <c:pt idx="1">
                  <c:v>248</c:v>
                </c:pt>
                <c:pt idx="2">
                  <c:v>5638</c:v>
                </c:pt>
                <c:pt idx="3">
                  <c:v>3470</c:v>
                </c:pt>
                <c:pt idx="4">
                  <c:v>717148</c:v>
                </c:pt>
                <c:pt idx="5">
                  <c:v>6212</c:v>
                </c:pt>
                <c:pt idx="6">
                  <c:v>62</c:v>
                </c:pt>
                <c:pt idx="7">
                  <c:v>311836</c:v>
                </c:pt>
                <c:pt idx="8">
                  <c:v>4676</c:v>
                </c:pt>
                <c:pt idx="9">
                  <c:v>6231</c:v>
                </c:pt>
                <c:pt idx="10">
                  <c:v>0</c:v>
                </c:pt>
                <c:pt idx="11">
                  <c:v>171083</c:v>
                </c:pt>
                <c:pt idx="12">
                  <c:v>1741</c:v>
                </c:pt>
                <c:pt idx="13">
                  <c:v>0</c:v>
                </c:pt>
                <c:pt idx="14">
                  <c:v>26891</c:v>
                </c:pt>
                <c:pt idx="15">
                  <c:v>653961</c:v>
                </c:pt>
                <c:pt idx="16">
                  <c:v>6915</c:v>
                </c:pt>
                <c:pt idx="17">
                  <c:v>4606</c:v>
                </c:pt>
                <c:pt idx="18">
                  <c:v>0</c:v>
                </c:pt>
                <c:pt idx="19">
                  <c:v>3264</c:v>
                </c:pt>
                <c:pt idx="20">
                  <c:v>2706</c:v>
                </c:pt>
                <c:pt idx="21">
                  <c:v>165015</c:v>
                </c:pt>
                <c:pt idx="22">
                  <c:v>8181</c:v>
                </c:pt>
                <c:pt idx="23">
                  <c:v>4393</c:v>
                </c:pt>
                <c:pt idx="24">
                  <c:v>9990</c:v>
                </c:pt>
                <c:pt idx="25">
                  <c:v>101982</c:v>
                </c:pt>
                <c:pt idx="26">
                  <c:v>13855</c:v>
                </c:pt>
                <c:pt idx="27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5636</c:v>
                </c:pt>
                <c:pt idx="1">
                  <c:v>236</c:v>
                </c:pt>
                <c:pt idx="2">
                  <c:v>7130</c:v>
                </c:pt>
                <c:pt idx="3">
                  <c:v>3396</c:v>
                </c:pt>
                <c:pt idx="4">
                  <c:v>868431</c:v>
                </c:pt>
                <c:pt idx="5">
                  <c:v>8882</c:v>
                </c:pt>
                <c:pt idx="6">
                  <c:v>433</c:v>
                </c:pt>
                <c:pt idx="7">
                  <c:v>279030</c:v>
                </c:pt>
                <c:pt idx="8">
                  <c:v>16272</c:v>
                </c:pt>
                <c:pt idx="9">
                  <c:v>1617</c:v>
                </c:pt>
                <c:pt idx="10">
                  <c:v>0</c:v>
                </c:pt>
                <c:pt idx="11">
                  <c:v>103852</c:v>
                </c:pt>
                <c:pt idx="12">
                  <c:v>1246</c:v>
                </c:pt>
                <c:pt idx="13">
                  <c:v>5765</c:v>
                </c:pt>
                <c:pt idx="14">
                  <c:v>22424</c:v>
                </c:pt>
                <c:pt idx="15">
                  <c:v>617394</c:v>
                </c:pt>
                <c:pt idx="16">
                  <c:v>8262</c:v>
                </c:pt>
                <c:pt idx="17">
                  <c:v>3375</c:v>
                </c:pt>
                <c:pt idx="18">
                  <c:v>0</c:v>
                </c:pt>
                <c:pt idx="19">
                  <c:v>3454</c:v>
                </c:pt>
                <c:pt idx="20">
                  <c:v>2666</c:v>
                </c:pt>
                <c:pt idx="21">
                  <c:v>208403</c:v>
                </c:pt>
                <c:pt idx="22">
                  <c:v>9991</c:v>
                </c:pt>
                <c:pt idx="23">
                  <c:v>4487</c:v>
                </c:pt>
                <c:pt idx="24">
                  <c:v>9912</c:v>
                </c:pt>
                <c:pt idx="25">
                  <c:v>143139</c:v>
                </c:pt>
                <c:pt idx="26">
                  <c:v>12388</c:v>
                </c:pt>
                <c:pt idx="27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742425"/>
        <c:axId val="54417176"/>
      </c:barChart>
      <c:catAx>
        <c:axId val="547424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417176"/>
        <c:crosses val="autoZero"/>
        <c:auto val="1"/>
        <c:lblAlgn val="ctr"/>
        <c:lblOffset val="100"/>
        <c:noMultiLvlLbl val="0"/>
      </c:catAx>
      <c:valAx>
        <c:axId val="544171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424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5D64031C-60A1-4B81-A0B2-A500EEF748C1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82573820-E27E-4834-9F22-EC8059F24D1C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6A114607-0280-4F3B-9535-40F6F1AB491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9F36E108-73A1-4DDD-B496-B7F1CEB0A76B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39D7EAB0-F688-4583-BFAA-F73FDF9FC3B1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40CF322C-D4C1-4E20-A84B-A6D3DA45789A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A923D2B5-9EDD-444E-B12B-8190B59D52CF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4FE086-8A6D-4CBB-A27C-3754FAD2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F0D7E5D-2AD0-4BBD-921E-CE7F7E060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BC574F-4775-4F9A-AA93-4BDA1220C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51ACC04-4130-480C-AEFD-F6DE14C6A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26C1E3-D639-4487-966F-BD36CD7EF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AFDEC55-011F-4B59-B142-453FCFAE3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CEF959-3D83-4F7E-9BF6-302E7E686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310BE21-D0D3-49BC-8630-B939EC638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782240-57DD-4CD9-8DD4-52C3CE781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846A99C-802B-4754-B298-C5CD35467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32705E-69D1-4403-8A68-DD2E3630E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C6A0EF7-18B0-436E-B130-62BE64E0A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6BB3F5-5DE8-453A-896A-B7E3D75C0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2690834-4CE9-4866-823B-CC58DD2FA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9A5EFE-4FDE-4D29-8078-DF291BE24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7AAC7C5-DA01-43FF-AACB-EA3DAE52A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22746AE2-65EC-468F-8CB0-3F33C7D21673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DA63D065-1703-446D-A9DD-45A37B72D0B0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6082ECE4-4592-477D-9C90-847E566445D2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B25ED2C-6B4F-4456-A6B9-B0FE2E9E129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84973FC5-CCFB-4EE2-BF79-EB00E93EEBF6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FD9C8FBD-F861-4D90-84DB-5C171EA8FA34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2500B3A0-85C8-4CD2-A3AB-A1C7EC0D9058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2EBA92-FE21-4164-B058-364517D6B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FADAC34-122C-4B0D-9CB6-8181F466B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787992D-D07A-443C-A9F0-6AF63518C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F71835E-A446-4363-912F-9E5A1EC5C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616400D-E59E-4465-A4DF-7DDE8E1B8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A0812CF-8CE9-4DDB-9E6C-FF74EF93E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70CCCA6-DCBE-4C8F-B39E-01A5CC50A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AD9ECA2-8876-4B5D-9A87-FB258799F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B8A37CD-696B-457D-8E19-872B82D7D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C7B4B89-DA0A-43AF-AA91-E3C4346DF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B57F44C-60A2-4F87-B1B8-26EF06615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0AFB70B-2013-4FA5-AD86-425F8EC35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4430E92-2ECE-4868-8666-776211EE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6424A80-C5AA-4B71-980B-DAE0A15A0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818E40-91A9-4547-82F7-E3E056742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974E9D2-D8BA-4211-A1EB-C7721E2B5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92F0369-5445-4DE2-97C8-307A238F5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8E0B47-5012-4539-98F0-E915D18FD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A154814-4F34-4B25-84AA-18377B080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7E68BEE-869E-4762-BD49-26BB6338C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53C47B2-D800-4F47-954D-ABABBE7E1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FE6EB08-DE9B-4C49-A984-B15BC4BAA55C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C864C4-D5D7-498F-871C-1D66C27CA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FE7DDF5-55A7-425F-9BC6-2EE636D0A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5A517B9-42E5-44F9-B3FF-719F8B04C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7DF7E51-7A27-44FD-94C9-FA94CB854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E21B503-435B-4BDE-BBC9-9C8667BEC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74BB2DE-4DEB-44AF-AA28-1F60FFBB8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933027B-D764-4E9F-9E88-69809D65B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CE821-0E6E-4A97-B9FD-E7B3C2CBEC9D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79999999999999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163"/>
      <c r="B48" s="164"/>
      <c r="C48" s="164"/>
      <c r="D48" s="39"/>
      <c r="E48" s="33"/>
      <c r="F48" s="33"/>
      <c r="G48" s="164"/>
      <c r="H48" s="164"/>
      <c r="I48" s="164"/>
      <c r="J48" s="164"/>
      <c r="K48" s="164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A6733-A87C-4866-BEFB-169ECDE0E7F0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50451</v>
      </c>
      <c r="C7" s="203">
        <v>52589</v>
      </c>
      <c r="D7" s="203">
        <v>94535</v>
      </c>
      <c r="E7" s="203">
        <v>88105</v>
      </c>
      <c r="F7" s="204">
        <v>-6.8017136510287211</v>
      </c>
      <c r="G7" s="27"/>
    </row>
    <row r="8" spans="1:14" ht="15.6" customHeight="1">
      <c r="A8" s="202" t="s">
        <v>11</v>
      </c>
      <c r="B8" s="203">
        <v>110315</v>
      </c>
      <c r="C8" s="203">
        <v>123586</v>
      </c>
      <c r="D8" s="203">
        <v>289132</v>
      </c>
      <c r="E8" s="203">
        <v>355773</v>
      </c>
      <c r="F8" s="204">
        <v>23.04864214268915</v>
      </c>
      <c r="G8" s="20"/>
    </row>
    <row r="9" spans="1:14" ht="15.6" customHeight="1">
      <c r="A9" s="202" t="s">
        <v>8</v>
      </c>
      <c r="B9" s="203">
        <v>96700</v>
      </c>
      <c r="C9" s="203">
        <v>145269</v>
      </c>
      <c r="D9" s="203">
        <v>322269</v>
      </c>
      <c r="E9" s="203">
        <v>417330</v>
      </c>
      <c r="F9" s="204">
        <v>29.497407445332929</v>
      </c>
      <c r="G9" s="20"/>
    </row>
    <row r="10" spans="1:14" ht="15.6" customHeight="1">
      <c r="A10" s="202" t="s">
        <v>10</v>
      </c>
      <c r="B10" s="203">
        <v>139425</v>
      </c>
      <c r="C10" s="203">
        <v>75467</v>
      </c>
      <c r="D10" s="203">
        <v>294339</v>
      </c>
      <c r="E10" s="203">
        <v>301013</v>
      </c>
      <c r="F10" s="204">
        <v>2.2674535144849979</v>
      </c>
    </row>
    <row r="11" spans="1:14" ht="15.6" customHeight="1">
      <c r="A11" s="202" t="s">
        <v>9</v>
      </c>
      <c r="B11" s="203">
        <v>5902016</v>
      </c>
      <c r="C11" s="203">
        <v>5599773</v>
      </c>
      <c r="D11" s="203">
        <v>17228209</v>
      </c>
      <c r="E11" s="203">
        <v>16165096</v>
      </c>
      <c r="F11" s="204">
        <v>-6.1707691147698531</v>
      </c>
    </row>
    <row r="12" spans="1:14" ht="15.6" customHeight="1">
      <c r="A12" s="202" t="s">
        <v>6</v>
      </c>
      <c r="B12" s="203">
        <v>196296</v>
      </c>
      <c r="C12" s="203">
        <v>231201</v>
      </c>
      <c r="D12" s="203">
        <v>546265</v>
      </c>
      <c r="E12" s="203">
        <v>635678</v>
      </c>
      <c r="F12" s="204">
        <v>16.368063119548211</v>
      </c>
    </row>
    <row r="13" spans="1:14" ht="15.6" customHeight="1">
      <c r="A13" s="202" t="s">
        <v>175</v>
      </c>
      <c r="B13" s="203">
        <v>1196066</v>
      </c>
      <c r="C13" s="203">
        <v>1297130</v>
      </c>
      <c r="D13" s="203">
        <v>3284302</v>
      </c>
      <c r="E13" s="203">
        <v>3527256</v>
      </c>
      <c r="F13" s="204">
        <v>7.3974317830698908</v>
      </c>
    </row>
    <row r="14" spans="1:14" ht="15.6" customHeight="1">
      <c r="A14" s="202" t="s">
        <v>148</v>
      </c>
      <c r="B14" s="203">
        <v>4571750</v>
      </c>
      <c r="C14" s="203">
        <v>4443925</v>
      </c>
      <c r="D14" s="203">
        <v>12465466</v>
      </c>
      <c r="E14" s="203">
        <v>12029793</v>
      </c>
      <c r="F14" s="204">
        <v>-3.4950398164015719</v>
      </c>
    </row>
    <row r="15" spans="1:14" ht="15.6" customHeight="1">
      <c r="A15" s="202" t="s">
        <v>145</v>
      </c>
      <c r="B15" s="203">
        <v>777684</v>
      </c>
      <c r="C15" s="203">
        <v>706521</v>
      </c>
      <c r="D15" s="203">
        <v>1905431</v>
      </c>
      <c r="E15" s="203">
        <v>2008535</v>
      </c>
      <c r="F15" s="204">
        <v>5.4110592301689167</v>
      </c>
    </row>
    <row r="16" spans="1:14" ht="15.6" customHeight="1">
      <c r="A16" s="202" t="s">
        <v>144</v>
      </c>
      <c r="B16" s="203">
        <v>83248</v>
      </c>
      <c r="C16" s="203">
        <v>81558</v>
      </c>
      <c r="D16" s="203">
        <v>199523</v>
      </c>
      <c r="E16" s="203">
        <v>230774</v>
      </c>
      <c r="F16" s="204">
        <v>15.66285591134857</v>
      </c>
      <c r="G16" s="15"/>
    </row>
    <row r="17" spans="1:7" ht="15.6" customHeight="1">
      <c r="A17" s="202" t="s">
        <v>150</v>
      </c>
      <c r="B17" s="203">
        <v>94405</v>
      </c>
      <c r="C17" s="203">
        <v>113500</v>
      </c>
      <c r="D17" s="203">
        <v>247167</v>
      </c>
      <c r="E17" s="203">
        <v>299512</v>
      </c>
      <c r="F17" s="204">
        <v>21.177988971019591</v>
      </c>
      <c r="G17" s="16"/>
    </row>
    <row r="18" spans="1:7" ht="15.6" customHeight="1">
      <c r="A18" s="202" t="s">
        <v>147</v>
      </c>
      <c r="B18" s="203">
        <v>42234</v>
      </c>
      <c r="C18" s="203">
        <v>69887</v>
      </c>
      <c r="D18" s="203">
        <v>137045</v>
      </c>
      <c r="E18" s="203">
        <v>168719</v>
      </c>
      <c r="F18" s="204">
        <v>23.112116458097699</v>
      </c>
    </row>
    <row r="19" spans="1:7" ht="15.6" customHeight="1">
      <c r="A19" s="202" t="s">
        <v>143</v>
      </c>
      <c r="B19" s="203">
        <v>68662</v>
      </c>
      <c r="C19" s="203">
        <v>57921</v>
      </c>
      <c r="D19" s="203">
        <v>162539</v>
      </c>
      <c r="E19" s="203">
        <v>160199</v>
      </c>
      <c r="F19" s="204">
        <v>-1.439654482924098</v>
      </c>
    </row>
    <row r="20" spans="1:7" ht="15.6" customHeight="1">
      <c r="A20" s="202" t="s">
        <v>142</v>
      </c>
      <c r="B20" s="203">
        <v>243371</v>
      </c>
      <c r="C20" s="203">
        <v>148802</v>
      </c>
      <c r="D20" s="203">
        <v>494507</v>
      </c>
      <c r="E20" s="203">
        <v>381377</v>
      </c>
      <c r="F20" s="204">
        <v>-22.877330351238712</v>
      </c>
    </row>
    <row r="21" spans="1:7" ht="15.6" customHeight="1">
      <c r="A21" s="202" t="s">
        <v>149</v>
      </c>
      <c r="B21" s="203">
        <v>187958</v>
      </c>
      <c r="C21" s="203">
        <v>133955</v>
      </c>
      <c r="D21" s="203">
        <v>447093</v>
      </c>
      <c r="E21" s="203">
        <v>369284</v>
      </c>
      <c r="F21" s="204">
        <v>-17.403314299262121</v>
      </c>
    </row>
    <row r="22" spans="1:7" ht="15.6" customHeight="1">
      <c r="A22" s="202" t="s">
        <v>146</v>
      </c>
      <c r="B22" s="203">
        <v>1668614</v>
      </c>
      <c r="C22" s="203">
        <v>2074707</v>
      </c>
      <c r="D22" s="203">
        <v>4795248</v>
      </c>
      <c r="E22" s="203">
        <v>5457878</v>
      </c>
      <c r="F22" s="204">
        <v>13.818471953901019</v>
      </c>
    </row>
    <row r="23" spans="1:7" ht="15.6" customHeight="1">
      <c r="A23" s="202" t="s">
        <v>165</v>
      </c>
      <c r="B23" s="203">
        <v>197553</v>
      </c>
      <c r="C23" s="203">
        <v>440205</v>
      </c>
      <c r="D23" s="203">
        <v>355478</v>
      </c>
      <c r="E23" s="203">
        <v>946271</v>
      </c>
      <c r="F23" s="204">
        <v>166.19678292327509</v>
      </c>
    </row>
    <row r="24" spans="1:7" ht="15.6" customHeight="1">
      <c r="A24" s="202" t="s">
        <v>141</v>
      </c>
      <c r="B24" s="203">
        <v>89124</v>
      </c>
      <c r="C24" s="203">
        <v>92774</v>
      </c>
      <c r="D24" s="203">
        <v>260863</v>
      </c>
      <c r="E24" s="203">
        <v>265901</v>
      </c>
      <c r="F24" s="204">
        <v>1.9312819372620851</v>
      </c>
    </row>
    <row r="25" spans="1:7" ht="15.6" customHeight="1">
      <c r="A25" s="202" t="s">
        <v>140</v>
      </c>
      <c r="B25" s="203">
        <v>33915</v>
      </c>
      <c r="C25" s="203">
        <v>38886</v>
      </c>
      <c r="D25" s="203">
        <v>108074</v>
      </c>
      <c r="E25" s="203">
        <v>116370</v>
      </c>
      <c r="F25" s="204">
        <v>7.6762218479930482</v>
      </c>
    </row>
    <row r="26" spans="1:7" ht="15.6" customHeight="1">
      <c r="A26" s="202" t="s">
        <v>152</v>
      </c>
      <c r="B26" s="203">
        <v>49784</v>
      </c>
      <c r="C26" s="203">
        <v>70542</v>
      </c>
      <c r="D26" s="203">
        <v>153051</v>
      </c>
      <c r="E26" s="203">
        <v>194829</v>
      </c>
      <c r="F26" s="204">
        <v>27.296783425132801</v>
      </c>
    </row>
    <row r="27" spans="1:7" ht="15.6" customHeight="1">
      <c r="A27" s="202" t="s">
        <v>173</v>
      </c>
      <c r="B27" s="203">
        <v>232261</v>
      </c>
      <c r="C27" s="203">
        <v>212785</v>
      </c>
      <c r="D27" s="203">
        <v>635825</v>
      </c>
      <c r="E27" s="203">
        <v>578605</v>
      </c>
      <c r="F27" s="204">
        <v>-8.9993315770848881</v>
      </c>
    </row>
    <row r="28" spans="1:7" ht="15.6" customHeight="1">
      <c r="A28" s="202" t="s">
        <v>177</v>
      </c>
      <c r="B28" s="203">
        <v>671484</v>
      </c>
      <c r="C28" s="203">
        <v>879886</v>
      </c>
      <c r="D28" s="203">
        <v>2130524</v>
      </c>
      <c r="E28" s="203">
        <v>2579502</v>
      </c>
      <c r="F28" s="204">
        <v>21.07359504046892</v>
      </c>
    </row>
    <row r="29" spans="1:7" ht="15.6" customHeight="1">
      <c r="A29" s="202" t="s">
        <v>178</v>
      </c>
      <c r="B29" s="203">
        <v>324078</v>
      </c>
      <c r="C29" s="203">
        <v>376546</v>
      </c>
      <c r="D29" s="203">
        <v>881237</v>
      </c>
      <c r="E29" s="203">
        <v>915841</v>
      </c>
      <c r="F29" s="204">
        <v>3.9267529620295112</v>
      </c>
    </row>
    <row r="30" spans="1:7" ht="15.6" customHeight="1">
      <c r="A30" s="202" t="s">
        <v>179</v>
      </c>
      <c r="B30" s="203">
        <v>162751</v>
      </c>
      <c r="C30" s="203">
        <v>134338</v>
      </c>
      <c r="D30" s="203">
        <v>422310</v>
      </c>
      <c r="E30" s="203">
        <v>423379</v>
      </c>
      <c r="F30" s="204">
        <v>0.25313158580189571</v>
      </c>
    </row>
    <row r="31" spans="1:7" ht="15.6" customHeight="1">
      <c r="A31" s="202" t="s">
        <v>180</v>
      </c>
      <c r="B31" s="203">
        <v>171611</v>
      </c>
      <c r="C31" s="203">
        <v>187091</v>
      </c>
      <c r="D31" s="203">
        <v>388729</v>
      </c>
      <c r="E31" s="203">
        <v>494764</v>
      </c>
      <c r="F31" s="204">
        <v>27.277357747942659</v>
      </c>
    </row>
    <row r="32" spans="1:7" ht="15.6" customHeight="1">
      <c r="A32" s="202" t="s">
        <v>181</v>
      </c>
      <c r="B32" s="203">
        <v>6590773</v>
      </c>
      <c r="C32" s="203">
        <v>6073837</v>
      </c>
      <c r="D32" s="203">
        <v>17674388</v>
      </c>
      <c r="E32" s="203">
        <v>17496110</v>
      </c>
      <c r="F32" s="204">
        <v>-1.008679904503623</v>
      </c>
    </row>
    <row r="33" spans="1:6" ht="15.6" customHeight="1">
      <c r="A33" s="202" t="s">
        <v>182</v>
      </c>
      <c r="B33" s="203">
        <v>427224</v>
      </c>
      <c r="C33" s="203">
        <v>439800</v>
      </c>
      <c r="D33" s="203">
        <v>1137208</v>
      </c>
      <c r="E33" s="203">
        <v>1133857</v>
      </c>
      <c r="F33" s="204">
        <v>-0.29466904910974279</v>
      </c>
    </row>
    <row r="34" spans="1:6" ht="15.6" customHeight="1">
      <c r="A34" s="202" t="s">
        <v>183</v>
      </c>
      <c r="B34" s="203">
        <v>61609</v>
      </c>
      <c r="C34" s="203">
        <v>67427</v>
      </c>
      <c r="D34" s="203">
        <v>188672</v>
      </c>
      <c r="E34" s="203">
        <v>195375</v>
      </c>
      <c r="F34" s="204">
        <v>3.5527264246947108</v>
      </c>
    </row>
    <row r="35" spans="1:6" ht="15.6" customHeight="1">
      <c r="A35" s="170" t="s">
        <v>153</v>
      </c>
      <c r="B35" s="90">
        <f>SUM(B7:B34)</f>
        <v>24441362</v>
      </c>
      <c r="C35" s="91">
        <f>SUM(C7:C34)</f>
        <v>24369908</v>
      </c>
      <c r="D35" s="90">
        <f>SUM(D7:D34)</f>
        <v>67249429</v>
      </c>
      <c r="E35" s="92">
        <f>SUM(E7:E34)</f>
        <v>67937126</v>
      </c>
      <c r="F35" s="191">
        <f>E35*100/D35-100</f>
        <v>1.0226064521677927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ABAFA-6112-4EB4-84B3-61C2A196FB3E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13</v>
      </c>
      <c r="F7" s="204" t="s">
        <v>151</v>
      </c>
      <c r="G7" s="27"/>
    </row>
    <row r="8" spans="1:14" ht="15.6" customHeight="1">
      <c r="A8" s="202" t="s">
        <v>11</v>
      </c>
      <c r="B8" s="203">
        <v>105157</v>
      </c>
      <c r="C8" s="203">
        <v>111135</v>
      </c>
      <c r="D8" s="203">
        <v>271546</v>
      </c>
      <c r="E8" s="203">
        <v>322020</v>
      </c>
      <c r="F8" s="204">
        <v>18.587642609355331</v>
      </c>
      <c r="G8" s="20"/>
    </row>
    <row r="9" spans="1:14" ht="15.6" customHeight="1">
      <c r="A9" s="202" t="s">
        <v>8</v>
      </c>
      <c r="B9" s="203">
        <v>17915</v>
      </c>
      <c r="C9" s="203">
        <v>21620</v>
      </c>
      <c r="D9" s="203">
        <v>52403</v>
      </c>
      <c r="E9" s="203">
        <v>69679</v>
      </c>
      <c r="F9" s="204">
        <v>32.96757819208824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4840366</v>
      </c>
      <c r="C11" s="203">
        <v>4324659</v>
      </c>
      <c r="D11" s="203">
        <v>14021764</v>
      </c>
      <c r="E11" s="203">
        <v>12613827</v>
      </c>
      <c r="F11" s="204">
        <v>-10.04108327597012</v>
      </c>
    </row>
    <row r="12" spans="1:14" ht="15.6" customHeight="1">
      <c r="A12" s="202" t="s">
        <v>6</v>
      </c>
      <c r="B12" s="203">
        <v>139493</v>
      </c>
      <c r="C12" s="203">
        <v>129692</v>
      </c>
      <c r="D12" s="203">
        <v>383559</v>
      </c>
      <c r="E12" s="203">
        <v>390743</v>
      </c>
      <c r="F12" s="204">
        <v>1.872984338784903</v>
      </c>
    </row>
    <row r="13" spans="1:14" ht="15.6" customHeight="1">
      <c r="A13" s="202" t="s">
        <v>175</v>
      </c>
      <c r="B13" s="203">
        <v>28429</v>
      </c>
      <c r="C13" s="203">
        <v>21097</v>
      </c>
      <c r="D13" s="203">
        <v>74638</v>
      </c>
      <c r="E13" s="203">
        <v>63732</v>
      </c>
      <c r="F13" s="204">
        <v>-14.61185991050135</v>
      </c>
    </row>
    <row r="14" spans="1:14" ht="15.6" customHeight="1">
      <c r="A14" s="202" t="s">
        <v>148</v>
      </c>
      <c r="B14" s="203">
        <v>3557994</v>
      </c>
      <c r="C14" s="203">
        <v>3389820</v>
      </c>
      <c r="D14" s="203">
        <v>9718662</v>
      </c>
      <c r="E14" s="203">
        <v>9261923</v>
      </c>
      <c r="F14" s="204">
        <v>-4.6996078266740824</v>
      </c>
    </row>
    <row r="15" spans="1:14" ht="15.6" customHeight="1">
      <c r="A15" s="202" t="s">
        <v>145</v>
      </c>
      <c r="B15" s="203">
        <v>456393</v>
      </c>
      <c r="C15" s="203">
        <v>392989</v>
      </c>
      <c r="D15" s="203">
        <v>1234633</v>
      </c>
      <c r="E15" s="203">
        <v>1133105</v>
      </c>
      <c r="F15" s="204">
        <v>-8.2233343835779493</v>
      </c>
    </row>
    <row r="16" spans="1:14" ht="15.6" customHeight="1">
      <c r="A16" s="202" t="s">
        <v>144</v>
      </c>
      <c r="B16" s="203">
        <v>61714</v>
      </c>
      <c r="C16" s="203">
        <v>49806</v>
      </c>
      <c r="D16" s="203">
        <v>142456</v>
      </c>
      <c r="E16" s="203">
        <v>138022</v>
      </c>
      <c r="F16" s="204">
        <v>-3.1125400123546849</v>
      </c>
      <c r="G16" s="15"/>
    </row>
    <row r="17" spans="1:7" ht="15.6" customHeight="1">
      <c r="A17" s="202" t="s">
        <v>150</v>
      </c>
      <c r="B17" s="203">
        <v>93199</v>
      </c>
      <c r="C17" s="203">
        <v>112819</v>
      </c>
      <c r="D17" s="203">
        <v>238455</v>
      </c>
      <c r="E17" s="203">
        <v>298048</v>
      </c>
      <c r="F17" s="204">
        <v>24.99129814849762</v>
      </c>
      <c r="G17" s="16"/>
    </row>
    <row r="18" spans="1:7" ht="15.6" customHeight="1">
      <c r="A18" s="202" t="s">
        <v>147</v>
      </c>
      <c r="B18" s="203">
        <v>5397</v>
      </c>
      <c r="C18" s="203">
        <v>5754</v>
      </c>
      <c r="D18" s="203">
        <v>17690</v>
      </c>
      <c r="E18" s="203">
        <v>16724</v>
      </c>
      <c r="F18" s="204">
        <v>-5.46071226681741</v>
      </c>
    </row>
    <row r="19" spans="1:7" ht="15.6" customHeight="1">
      <c r="A19" s="202" t="s">
        <v>143</v>
      </c>
      <c r="B19" s="203">
        <v>10661</v>
      </c>
      <c r="C19" s="203">
        <v>17220</v>
      </c>
      <c r="D19" s="203">
        <v>29316</v>
      </c>
      <c r="E19" s="203">
        <v>38952</v>
      </c>
      <c r="F19" s="204">
        <v>32.869422840769538</v>
      </c>
    </row>
    <row r="20" spans="1:7" ht="15.6" customHeight="1">
      <c r="A20" s="202" t="s">
        <v>142</v>
      </c>
      <c r="B20" s="203">
        <v>117658</v>
      </c>
      <c r="C20" s="203">
        <v>87336</v>
      </c>
      <c r="D20" s="203">
        <v>261552</v>
      </c>
      <c r="E20" s="203">
        <v>249466</v>
      </c>
      <c r="F20" s="204">
        <v>-4.6208784486450156</v>
      </c>
    </row>
    <row r="21" spans="1:7" ht="15.6" customHeight="1">
      <c r="A21" s="202" t="s">
        <v>149</v>
      </c>
      <c r="B21" s="203">
        <v>80948</v>
      </c>
      <c r="C21" s="203">
        <v>61814</v>
      </c>
      <c r="D21" s="203">
        <v>205036</v>
      </c>
      <c r="E21" s="203">
        <v>187430</v>
      </c>
      <c r="F21" s="204">
        <v>-8.5867847597495057</v>
      </c>
    </row>
    <row r="22" spans="1:7" ht="15.6" customHeight="1">
      <c r="A22" s="202" t="s">
        <v>146</v>
      </c>
      <c r="B22" s="203">
        <v>1285838</v>
      </c>
      <c r="C22" s="203">
        <v>1318191</v>
      </c>
      <c r="D22" s="203">
        <v>3619815</v>
      </c>
      <c r="E22" s="203">
        <v>3803772</v>
      </c>
      <c r="F22" s="204">
        <v>5.0819447955213226</v>
      </c>
    </row>
    <row r="23" spans="1:7" ht="15.6" customHeight="1">
      <c r="A23" s="202" t="s">
        <v>165</v>
      </c>
      <c r="B23" s="203">
        <v>144984</v>
      </c>
      <c r="C23" s="203">
        <v>402382</v>
      </c>
      <c r="D23" s="203">
        <v>179768</v>
      </c>
      <c r="E23" s="203">
        <v>839917</v>
      </c>
      <c r="F23" s="204">
        <v>367.22275377152772</v>
      </c>
    </row>
    <row r="24" spans="1:7" ht="15.6" customHeight="1">
      <c r="A24" s="202" t="s">
        <v>141</v>
      </c>
      <c r="B24" s="203">
        <v>36334</v>
      </c>
      <c r="C24" s="203">
        <v>35006</v>
      </c>
      <c r="D24" s="203">
        <v>101412</v>
      </c>
      <c r="E24" s="203">
        <v>107202</v>
      </c>
      <c r="F24" s="204">
        <v>5.7093835049106616</v>
      </c>
    </row>
    <row r="25" spans="1:7" ht="15.6" customHeight="1">
      <c r="A25" s="202" t="s">
        <v>140</v>
      </c>
      <c r="B25" s="203">
        <v>2766</v>
      </c>
      <c r="C25" s="203">
        <v>2580</v>
      </c>
      <c r="D25" s="203">
        <v>9337</v>
      </c>
      <c r="E25" s="203">
        <v>8211</v>
      </c>
      <c r="F25" s="204">
        <v>-12.059548034700651</v>
      </c>
    </row>
    <row r="26" spans="1:7" ht="15.6" customHeight="1">
      <c r="A26" s="202" t="s">
        <v>152</v>
      </c>
      <c r="B26" s="203">
        <v>214</v>
      </c>
      <c r="C26" s="203">
        <v>246</v>
      </c>
      <c r="D26" s="203">
        <v>662</v>
      </c>
      <c r="E26" s="203">
        <v>282</v>
      </c>
      <c r="F26" s="204">
        <v>-57.401812688821749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313692</v>
      </c>
      <c r="C28" s="203">
        <v>432774</v>
      </c>
      <c r="D28" s="203">
        <v>983027</v>
      </c>
      <c r="E28" s="203">
        <v>1251714</v>
      </c>
      <c r="F28" s="204">
        <v>27.332616499851991</v>
      </c>
    </row>
    <row r="29" spans="1:7" ht="15.6" customHeight="1">
      <c r="A29" s="202" t="s">
        <v>178</v>
      </c>
      <c r="B29" s="203">
        <v>101911</v>
      </c>
      <c r="C29" s="203">
        <v>136808</v>
      </c>
      <c r="D29" s="203">
        <v>271581</v>
      </c>
      <c r="E29" s="203">
        <v>345258</v>
      </c>
      <c r="F29" s="204">
        <v>27.128922862792319</v>
      </c>
    </row>
    <row r="30" spans="1:7" ht="15.6" customHeight="1">
      <c r="A30" s="202" t="s">
        <v>179</v>
      </c>
      <c r="B30" s="203">
        <v>89735</v>
      </c>
      <c r="C30" s="203">
        <v>87960</v>
      </c>
      <c r="D30" s="203">
        <v>260058</v>
      </c>
      <c r="E30" s="203">
        <v>269672</v>
      </c>
      <c r="F30" s="204">
        <v>3.6968676218382091</v>
      </c>
    </row>
    <row r="31" spans="1:7" ht="15.6" customHeight="1">
      <c r="A31" s="202" t="s">
        <v>180</v>
      </c>
      <c r="B31" s="203">
        <v>12484</v>
      </c>
      <c r="C31" s="203">
        <v>14215</v>
      </c>
      <c r="D31" s="203">
        <v>28665</v>
      </c>
      <c r="E31" s="203">
        <v>35921</v>
      </c>
      <c r="F31" s="204">
        <v>25.313099598813881</v>
      </c>
    </row>
    <row r="32" spans="1:7" ht="15.6" customHeight="1">
      <c r="A32" s="202" t="s">
        <v>181</v>
      </c>
      <c r="B32" s="203">
        <v>5202438</v>
      </c>
      <c r="C32" s="203">
        <v>4592356</v>
      </c>
      <c r="D32" s="203">
        <v>13849042</v>
      </c>
      <c r="E32" s="203">
        <v>13653539</v>
      </c>
      <c r="F32" s="204">
        <v>-1.411671652089723</v>
      </c>
    </row>
    <row r="33" spans="1:6" ht="15.6" customHeight="1">
      <c r="A33" s="202" t="s">
        <v>182</v>
      </c>
      <c r="B33" s="203">
        <v>245070</v>
      </c>
      <c r="C33" s="203">
        <v>240303</v>
      </c>
      <c r="D33" s="203">
        <v>614196</v>
      </c>
      <c r="E33" s="203">
        <v>675552</v>
      </c>
      <c r="F33" s="204">
        <v>9.9896449993161838</v>
      </c>
    </row>
    <row r="34" spans="1:6" ht="15.6" customHeight="1">
      <c r="A34" s="202" t="s">
        <v>183</v>
      </c>
      <c r="B34" s="203">
        <v>22490</v>
      </c>
      <c r="C34" s="203">
        <v>23851</v>
      </c>
      <c r="D34" s="203">
        <v>67703</v>
      </c>
      <c r="E34" s="203">
        <v>65408</v>
      </c>
      <c r="F34" s="204">
        <v>-3.3898054739080981</v>
      </c>
    </row>
    <row r="35" spans="1:6" ht="15.6" customHeight="1">
      <c r="A35" s="170" t="s">
        <v>153</v>
      </c>
      <c r="B35" s="90">
        <f>SUM(B7:B34)</f>
        <v>16973280</v>
      </c>
      <c r="C35" s="91">
        <f>SUM(C7:C34)</f>
        <v>16012433</v>
      </c>
      <c r="D35" s="192">
        <f>SUM(D7:D34)</f>
        <v>46636976</v>
      </c>
      <c r="E35" s="92">
        <f>SUM(E7:E34)</f>
        <v>45840132</v>
      </c>
      <c r="F35" s="154">
        <f>E35*100/D35-100</f>
        <v>-1.70860992359367</v>
      </c>
    </row>
    <row r="36" spans="1:6" ht="15.6" customHeight="1">
      <c r="A36" s="87" t="s">
        <v>52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EC0B7-719C-4071-AF79-CA9DAF656978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1445.893</v>
      </c>
      <c r="C7" s="203">
        <v>1448.143</v>
      </c>
      <c r="D7" s="203">
        <v>3596.819</v>
      </c>
      <c r="E7" s="203">
        <v>3770.1950000000002</v>
      </c>
      <c r="F7" s="204">
        <v>4.8202592346181348</v>
      </c>
      <c r="G7" s="51"/>
    </row>
    <row r="8" spans="1:14" ht="15.6" customHeight="1">
      <c r="A8" s="202" t="s">
        <v>11</v>
      </c>
      <c r="B8" s="203">
        <v>2.1459999999999999</v>
      </c>
      <c r="C8" s="203">
        <v>0</v>
      </c>
      <c r="D8" s="203">
        <v>95.329000000000008</v>
      </c>
      <c r="E8" s="203">
        <v>0</v>
      </c>
      <c r="F8" s="204">
        <v>-100</v>
      </c>
      <c r="G8" s="20"/>
    </row>
    <row r="9" spans="1:14" ht="15.6" customHeight="1">
      <c r="A9" s="202" t="s">
        <v>8</v>
      </c>
      <c r="B9" s="203">
        <v>78.781000000000006</v>
      </c>
      <c r="C9" s="203">
        <v>97.306000000000012</v>
      </c>
      <c r="D9" s="203">
        <v>481.947</v>
      </c>
      <c r="E9" s="203">
        <v>481.34399999999999</v>
      </c>
      <c r="F9" s="204">
        <v>-0.1251174921723788</v>
      </c>
      <c r="G9" s="20"/>
    </row>
    <row r="10" spans="1:14" ht="15.6" customHeight="1">
      <c r="A10" s="202" t="s">
        <v>10</v>
      </c>
      <c r="B10" s="203">
        <v>1300.444</v>
      </c>
      <c r="C10" s="203">
        <v>1293.9010000000001</v>
      </c>
      <c r="D10" s="203">
        <v>2251.9110000000001</v>
      </c>
      <c r="E10" s="203">
        <v>2120.9290000000001</v>
      </c>
      <c r="F10" s="204">
        <v>-5.8164820901003509</v>
      </c>
    </row>
    <row r="11" spans="1:14" ht="15.6" customHeight="1">
      <c r="A11" s="202" t="s">
        <v>9</v>
      </c>
      <c r="B11" s="203">
        <v>40.26</v>
      </c>
      <c r="C11" s="203">
        <v>43.901000000000003</v>
      </c>
      <c r="D11" s="203">
        <v>200.226</v>
      </c>
      <c r="E11" s="203">
        <v>243.857</v>
      </c>
      <c r="F11" s="204">
        <v>21.79087630976997</v>
      </c>
    </row>
    <row r="12" spans="1:14" ht="15.6" customHeight="1">
      <c r="A12" s="202" t="s">
        <v>6</v>
      </c>
      <c r="B12" s="203">
        <v>844.29399999999987</v>
      </c>
      <c r="C12" s="203">
        <v>890.63199999999995</v>
      </c>
      <c r="D12" s="203">
        <v>2289.007000000001</v>
      </c>
      <c r="E12" s="203">
        <v>2407.0479999999998</v>
      </c>
      <c r="F12" s="204">
        <v>5.1568649637156767</v>
      </c>
    </row>
    <row r="13" spans="1:14" ht="15.6" customHeight="1">
      <c r="A13" s="202" t="s">
        <v>175</v>
      </c>
      <c r="B13" s="203">
        <v>142.982</v>
      </c>
      <c r="C13" s="203">
        <v>151.13200000000001</v>
      </c>
      <c r="D13" s="203">
        <v>306.55200000000002</v>
      </c>
      <c r="E13" s="203">
        <v>365.24400000000009</v>
      </c>
      <c r="F13" s="204">
        <v>19.145854536913841</v>
      </c>
    </row>
    <row r="14" spans="1:14" ht="15.6" customHeight="1">
      <c r="A14" s="202" t="s">
        <v>148</v>
      </c>
      <c r="B14" s="203">
        <v>211.547</v>
      </c>
      <c r="C14" s="203">
        <v>104.825</v>
      </c>
      <c r="D14" s="203">
        <v>457.06200000000001</v>
      </c>
      <c r="E14" s="203">
        <v>342.49300000000011</v>
      </c>
      <c r="F14" s="204">
        <v>-25.066402369919171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10.537000000000001</v>
      </c>
      <c r="C16" s="203">
        <v>17.585000000000001</v>
      </c>
      <c r="D16" s="203">
        <v>67.715000000000018</v>
      </c>
      <c r="E16" s="203">
        <v>47.124000000000002</v>
      </c>
      <c r="F16" s="204">
        <v>-30.40832902606515</v>
      </c>
      <c r="G16" s="15"/>
    </row>
    <row r="17" spans="1:7" ht="15.6" customHeight="1">
      <c r="A17" s="202" t="s">
        <v>150</v>
      </c>
      <c r="B17" s="203">
        <v>224.82300000000001</v>
      </c>
      <c r="C17" s="203">
        <v>177.91900000000001</v>
      </c>
      <c r="D17" s="203">
        <v>817.10100000000011</v>
      </c>
      <c r="E17" s="203">
        <v>488.697</v>
      </c>
      <c r="F17" s="204">
        <v>-40.191359452503427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11.755000000000001</v>
      </c>
      <c r="C19" s="203">
        <v>9.9260000000000002</v>
      </c>
      <c r="D19" s="203">
        <v>32.573999999999998</v>
      </c>
      <c r="E19" s="203">
        <v>52.261000000000003</v>
      </c>
      <c r="F19" s="204">
        <v>60.437772456560488</v>
      </c>
    </row>
    <row r="20" spans="1:7" ht="15.6" customHeight="1">
      <c r="A20" s="202" t="s">
        <v>142</v>
      </c>
      <c r="B20" s="203">
        <v>909.83299999999997</v>
      </c>
      <c r="C20" s="203">
        <v>2176.8119999999999</v>
      </c>
      <c r="D20" s="203">
        <v>1230.8209999999999</v>
      </c>
      <c r="E20" s="203">
        <v>2344.5909999999999</v>
      </c>
      <c r="F20" s="204">
        <v>90.490006264111571</v>
      </c>
    </row>
    <row r="21" spans="1:7" ht="15.6" customHeight="1">
      <c r="A21" s="202" t="s">
        <v>149</v>
      </c>
      <c r="B21" s="203">
        <v>7.1430000000000016</v>
      </c>
      <c r="C21" s="203">
        <v>7.2390000000000017</v>
      </c>
      <c r="D21" s="203">
        <v>27.190999999999999</v>
      </c>
      <c r="E21" s="203">
        <v>28.286000000000001</v>
      </c>
      <c r="F21" s="204">
        <v>4.0270677797800829</v>
      </c>
    </row>
    <row r="22" spans="1:7" ht="15.6" customHeight="1">
      <c r="A22" s="202" t="s">
        <v>146</v>
      </c>
      <c r="B22" s="203">
        <v>34.587000000000003</v>
      </c>
      <c r="C22" s="203">
        <v>14.186</v>
      </c>
      <c r="D22" s="203">
        <v>61.521999999999998</v>
      </c>
      <c r="E22" s="203">
        <v>56.038999999999987</v>
      </c>
      <c r="F22" s="204">
        <v>-8.9122590292903539</v>
      </c>
    </row>
    <row r="23" spans="1:7" ht="15.6" customHeight="1">
      <c r="A23" s="202" t="s">
        <v>165</v>
      </c>
      <c r="B23" s="203">
        <v>3.7480000000000002</v>
      </c>
      <c r="C23" s="203">
        <v>1.895</v>
      </c>
      <c r="D23" s="203">
        <v>65.882999999999996</v>
      </c>
      <c r="E23" s="203">
        <v>3.8639999999999999</v>
      </c>
      <c r="F23" s="204">
        <v>-94.135057602112838</v>
      </c>
    </row>
    <row r="24" spans="1:7" ht="15.6" customHeight="1">
      <c r="A24" s="202" t="s">
        <v>141</v>
      </c>
      <c r="B24" s="203">
        <v>141.95599999999999</v>
      </c>
      <c r="C24" s="203">
        <v>153.626</v>
      </c>
      <c r="D24" s="203">
        <v>501.85599999999999</v>
      </c>
      <c r="E24" s="203">
        <v>478.38800000000009</v>
      </c>
      <c r="F24" s="204">
        <v>-4.6762417904737532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47.484999999999999</v>
      </c>
      <c r="C26" s="203">
        <v>48.12</v>
      </c>
      <c r="D26" s="203">
        <v>201.18299999999999</v>
      </c>
      <c r="E26" s="203">
        <v>159.44200000000001</v>
      </c>
      <c r="F26" s="204">
        <v>-20.747776899638652</v>
      </c>
    </row>
    <row r="27" spans="1:7" ht="15.6" customHeight="1">
      <c r="A27" s="202" t="s">
        <v>173</v>
      </c>
      <c r="B27" s="203">
        <v>1996.7280000000001</v>
      </c>
      <c r="C27" s="203">
        <v>3566.2539999999999</v>
      </c>
      <c r="D27" s="203">
        <v>4288.1719999999996</v>
      </c>
      <c r="E27" s="203">
        <v>5837.563000000001</v>
      </c>
      <c r="F27" s="204">
        <v>36.131736320278208</v>
      </c>
    </row>
    <row r="28" spans="1:7" ht="15.6" customHeight="1">
      <c r="A28" s="202" t="s">
        <v>177</v>
      </c>
      <c r="B28" s="203">
        <v>204.81100000000001</v>
      </c>
      <c r="C28" s="203">
        <v>76.995000000000005</v>
      </c>
      <c r="D28" s="203">
        <v>537.30500000000006</v>
      </c>
      <c r="E28" s="203">
        <v>285.59999999999991</v>
      </c>
      <c r="F28" s="204">
        <v>-46.845832441536949</v>
      </c>
    </row>
    <row r="29" spans="1:7" ht="15.6" customHeight="1">
      <c r="A29" s="202" t="s">
        <v>178</v>
      </c>
      <c r="B29" s="203">
        <v>852.75300000000004</v>
      </c>
      <c r="C29" s="203">
        <v>560.16700000000003</v>
      </c>
      <c r="D29" s="203">
        <v>1326.3520000000001</v>
      </c>
      <c r="E29" s="203">
        <v>932.47700000000009</v>
      </c>
      <c r="F29" s="204">
        <v>-29.696113852129741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141.21299999999999</v>
      </c>
      <c r="C31" s="203">
        <v>68.137</v>
      </c>
      <c r="D31" s="203">
        <v>327.435</v>
      </c>
      <c r="E31" s="203">
        <v>239.37</v>
      </c>
      <c r="F31" s="204">
        <v>-26.895414357047969</v>
      </c>
    </row>
    <row r="32" spans="1:7" ht="15.6" customHeight="1">
      <c r="A32" s="202" t="s">
        <v>181</v>
      </c>
      <c r="B32" s="203">
        <v>258.90199999999999</v>
      </c>
      <c r="C32" s="203">
        <v>45.885000000000012</v>
      </c>
      <c r="D32" s="203">
        <v>665.49800000000005</v>
      </c>
      <c r="E32" s="203">
        <v>341.94200000000012</v>
      </c>
      <c r="F32" s="204">
        <v>-48.618628455682803</v>
      </c>
    </row>
    <row r="33" spans="1:6" ht="15.6" customHeight="1">
      <c r="A33" s="202" t="s">
        <v>182</v>
      </c>
      <c r="B33" s="203">
        <v>2154.518</v>
      </c>
      <c r="C33" s="203">
        <v>2651.0070000000001</v>
      </c>
      <c r="D33" s="203">
        <v>6631.1080000000002</v>
      </c>
      <c r="E33" s="203">
        <v>6625.9679999999998</v>
      </c>
      <c r="F33" s="204">
        <v>-7.7513441192650134E-2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11067.138999999999</v>
      </c>
      <c r="C35" s="91">
        <f>SUM(C7:C34)</f>
        <v>13605.593000000001</v>
      </c>
      <c r="D35" s="90">
        <f>SUM(D7:D34)</f>
        <v>26460.569000000003</v>
      </c>
      <c r="E35" s="92">
        <f>SUM(E7:E34)</f>
        <v>27652.722000000002</v>
      </c>
      <c r="F35" s="154">
        <f>E35*100/D35-100</f>
        <v>4.5053944229241552</v>
      </c>
    </row>
    <row r="36" spans="1:6" ht="15.6" customHeight="1">
      <c r="A36" s="87" t="s">
        <v>86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A8E68-9703-4746-BB4F-FEC3813AA60E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7032</v>
      </c>
      <c r="C7" s="203">
        <v>10354</v>
      </c>
      <c r="D7" s="203">
        <v>12165</v>
      </c>
      <c r="E7" s="203">
        <v>14993</v>
      </c>
      <c r="F7" s="204">
        <v>23.247020139745171</v>
      </c>
      <c r="G7" s="51"/>
    </row>
    <row r="8" spans="1:14" ht="15.6" customHeight="1">
      <c r="A8" s="202" t="s">
        <v>11</v>
      </c>
      <c r="B8" s="203">
        <v>2357</v>
      </c>
      <c r="C8" s="203">
        <v>869</v>
      </c>
      <c r="D8" s="203">
        <v>5559</v>
      </c>
      <c r="E8" s="203">
        <v>2162</v>
      </c>
      <c r="F8" s="204">
        <v>-61.108112969958633</v>
      </c>
      <c r="G8" s="20"/>
    </row>
    <row r="9" spans="1:14" ht="15.6" customHeight="1">
      <c r="A9" s="202" t="s">
        <v>8</v>
      </c>
      <c r="B9" s="203">
        <v>5507</v>
      </c>
      <c r="C9" s="203">
        <v>4575</v>
      </c>
      <c r="D9" s="203">
        <v>16641</v>
      </c>
      <c r="E9" s="203">
        <v>15048</v>
      </c>
      <c r="F9" s="204">
        <v>-9.5727420227149764</v>
      </c>
      <c r="G9" s="20"/>
    </row>
    <row r="10" spans="1:14" ht="15.6" customHeight="1">
      <c r="A10" s="202" t="s">
        <v>10</v>
      </c>
      <c r="B10" s="203">
        <v>3741</v>
      </c>
      <c r="C10" s="203">
        <v>3806</v>
      </c>
      <c r="D10" s="203">
        <v>9131</v>
      </c>
      <c r="E10" s="203">
        <v>10851</v>
      </c>
      <c r="F10" s="204">
        <v>18.836929142481651</v>
      </c>
    </row>
    <row r="11" spans="1:14" ht="15.6" customHeight="1">
      <c r="A11" s="202" t="s">
        <v>9</v>
      </c>
      <c r="B11" s="203">
        <v>269852</v>
      </c>
      <c r="C11" s="203">
        <v>234190</v>
      </c>
      <c r="D11" s="203">
        <v>913354</v>
      </c>
      <c r="E11" s="203">
        <v>747994</v>
      </c>
      <c r="F11" s="204">
        <v>-18.104699820661001</v>
      </c>
    </row>
    <row r="12" spans="1:14" ht="15.6" customHeight="1">
      <c r="A12" s="202" t="s">
        <v>6</v>
      </c>
      <c r="B12" s="203">
        <v>8650</v>
      </c>
      <c r="C12" s="203">
        <v>10991</v>
      </c>
      <c r="D12" s="203">
        <v>26007</v>
      </c>
      <c r="E12" s="203">
        <v>25559</v>
      </c>
      <c r="F12" s="204">
        <v>-1.7226131426154441</v>
      </c>
    </row>
    <row r="13" spans="1:14" ht="15.6" customHeight="1">
      <c r="A13" s="202" t="s">
        <v>175</v>
      </c>
      <c r="B13" s="203">
        <v>5940</v>
      </c>
      <c r="C13" s="203">
        <v>7548</v>
      </c>
      <c r="D13" s="203">
        <v>18593</v>
      </c>
      <c r="E13" s="203">
        <v>22064</v>
      </c>
      <c r="F13" s="204">
        <v>18.668316032915609</v>
      </c>
    </row>
    <row r="14" spans="1:14" ht="15.6" customHeight="1">
      <c r="A14" s="202" t="s">
        <v>148</v>
      </c>
      <c r="B14" s="203">
        <v>115575</v>
      </c>
      <c r="C14" s="203">
        <v>139938</v>
      </c>
      <c r="D14" s="203">
        <v>322503</v>
      </c>
      <c r="E14" s="203">
        <v>371342</v>
      </c>
      <c r="F14" s="204">
        <v>15.14373509703786</v>
      </c>
    </row>
    <row r="15" spans="1:14" ht="15.6" customHeight="1">
      <c r="A15" s="202" t="s">
        <v>145</v>
      </c>
      <c r="B15" s="203">
        <v>12351</v>
      </c>
      <c r="C15" s="203">
        <v>2092</v>
      </c>
      <c r="D15" s="203">
        <v>30880</v>
      </c>
      <c r="E15" s="203">
        <v>5595</v>
      </c>
      <c r="F15" s="204">
        <v>-81.881476683937819</v>
      </c>
    </row>
    <row r="16" spans="1:14" ht="15.6" customHeight="1">
      <c r="A16" s="202" t="s">
        <v>144</v>
      </c>
      <c r="B16" s="203">
        <v>13130</v>
      </c>
      <c r="C16" s="203">
        <v>17845</v>
      </c>
      <c r="D16" s="203">
        <v>39702</v>
      </c>
      <c r="E16" s="203">
        <v>58045</v>
      </c>
      <c r="F16" s="204">
        <v>46.201702685003283</v>
      </c>
      <c r="G16" s="15"/>
    </row>
    <row r="17" spans="1:7" ht="15.6" customHeight="1">
      <c r="A17" s="202" t="s">
        <v>150</v>
      </c>
      <c r="B17" s="203">
        <v>2107</v>
      </c>
      <c r="C17" s="203">
        <v>1374</v>
      </c>
      <c r="D17" s="203">
        <v>6528</v>
      </c>
      <c r="E17" s="203">
        <v>4046</v>
      </c>
      <c r="F17" s="204">
        <v>-38.020833333333343</v>
      </c>
      <c r="G17" s="16"/>
    </row>
    <row r="18" spans="1:7" ht="15.6" customHeight="1">
      <c r="A18" s="202" t="s">
        <v>147</v>
      </c>
      <c r="B18" s="203">
        <v>32427</v>
      </c>
      <c r="C18" s="203">
        <v>65416</v>
      </c>
      <c r="D18" s="203">
        <v>109417</v>
      </c>
      <c r="E18" s="203">
        <v>179189</v>
      </c>
      <c r="F18" s="204">
        <v>63.767056307520747</v>
      </c>
    </row>
    <row r="19" spans="1:7" ht="15.6" customHeight="1">
      <c r="A19" s="202" t="s">
        <v>143</v>
      </c>
      <c r="B19" s="203">
        <v>1136</v>
      </c>
      <c r="C19" s="203">
        <v>1183</v>
      </c>
      <c r="D19" s="203">
        <v>2466</v>
      </c>
      <c r="E19" s="203">
        <v>2736</v>
      </c>
      <c r="F19" s="204">
        <v>10.948905109489051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5765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9532</v>
      </c>
      <c r="C21" s="203">
        <v>9980</v>
      </c>
      <c r="D21" s="203">
        <v>28754</v>
      </c>
      <c r="E21" s="203">
        <v>31416</v>
      </c>
      <c r="F21" s="204">
        <v>9.257842387146141</v>
      </c>
    </row>
    <row r="22" spans="1:7" ht="15.6" customHeight="1">
      <c r="A22" s="202" t="s">
        <v>146</v>
      </c>
      <c r="B22" s="203">
        <v>217713</v>
      </c>
      <c r="C22" s="203">
        <v>275228</v>
      </c>
      <c r="D22" s="203">
        <v>698432</v>
      </c>
      <c r="E22" s="203">
        <v>735194</v>
      </c>
      <c r="F22" s="204">
        <v>5.2635045358746453</v>
      </c>
    </row>
    <row r="23" spans="1:7" ht="15.6" customHeight="1">
      <c r="A23" s="202" t="s">
        <v>165</v>
      </c>
      <c r="B23" s="203">
        <v>4591</v>
      </c>
      <c r="C23" s="203">
        <v>6467</v>
      </c>
      <c r="D23" s="203">
        <v>14519</v>
      </c>
      <c r="E23" s="203">
        <v>11434</v>
      </c>
      <c r="F23" s="204">
        <v>-21.24801983607686</v>
      </c>
    </row>
    <row r="24" spans="1:7" ht="15.6" customHeight="1">
      <c r="A24" s="202" t="s">
        <v>141</v>
      </c>
      <c r="B24" s="203">
        <v>1822</v>
      </c>
      <c r="C24" s="203">
        <v>1037</v>
      </c>
      <c r="D24" s="203">
        <v>5849</v>
      </c>
      <c r="E24" s="203">
        <v>6333</v>
      </c>
      <c r="F24" s="204">
        <v>8.2749187895366703</v>
      </c>
    </row>
    <row r="25" spans="1:7" ht="15.6" customHeight="1">
      <c r="A25" s="202" t="s">
        <v>140</v>
      </c>
      <c r="B25" s="203">
        <v>1649</v>
      </c>
      <c r="C25" s="203">
        <v>0</v>
      </c>
      <c r="D25" s="203">
        <v>1789</v>
      </c>
      <c r="E25" s="203">
        <v>0</v>
      </c>
      <c r="F25" s="204">
        <v>-100</v>
      </c>
    </row>
    <row r="26" spans="1:7" ht="15.6" customHeight="1">
      <c r="A26" s="202" t="s">
        <v>152</v>
      </c>
      <c r="B26" s="203">
        <v>2066</v>
      </c>
      <c r="C26" s="203">
        <v>1447</v>
      </c>
      <c r="D26" s="203">
        <v>5417</v>
      </c>
      <c r="E26" s="203">
        <v>4542</v>
      </c>
      <c r="F26" s="204">
        <v>-16.152852132176481</v>
      </c>
    </row>
    <row r="27" spans="1:7" ht="15.6" customHeight="1">
      <c r="A27" s="202" t="s">
        <v>173</v>
      </c>
      <c r="B27" s="203">
        <v>2232</v>
      </c>
      <c r="C27" s="203">
        <v>4471</v>
      </c>
      <c r="D27" s="203">
        <v>6701</v>
      </c>
      <c r="E27" s="203">
        <v>9366</v>
      </c>
      <c r="F27" s="204">
        <v>39.770183554693318</v>
      </c>
    </row>
    <row r="28" spans="1:7" ht="15.6" customHeight="1">
      <c r="A28" s="202" t="s">
        <v>177</v>
      </c>
      <c r="B28" s="203">
        <v>116362</v>
      </c>
      <c r="C28" s="203">
        <v>83671</v>
      </c>
      <c r="D28" s="203">
        <v>260426</v>
      </c>
      <c r="E28" s="203">
        <v>212986</v>
      </c>
      <c r="F28" s="204">
        <v>-18.21630712755255</v>
      </c>
    </row>
    <row r="29" spans="1:7" ht="15.6" customHeight="1">
      <c r="A29" s="202" t="s">
        <v>178</v>
      </c>
      <c r="B29" s="203">
        <v>3871</v>
      </c>
      <c r="C29" s="203">
        <v>5449</v>
      </c>
      <c r="D29" s="203">
        <v>13786</v>
      </c>
      <c r="E29" s="203">
        <v>13491</v>
      </c>
      <c r="F29" s="204">
        <v>-2.1398520237922578</v>
      </c>
    </row>
    <row r="30" spans="1:7" ht="15.6" customHeight="1">
      <c r="A30" s="202" t="s">
        <v>179</v>
      </c>
      <c r="B30" s="203">
        <v>2154</v>
      </c>
      <c r="C30" s="203">
        <v>3393</v>
      </c>
      <c r="D30" s="203">
        <v>6738</v>
      </c>
      <c r="E30" s="203">
        <v>7908</v>
      </c>
      <c r="F30" s="204">
        <v>17.364203027604631</v>
      </c>
    </row>
    <row r="31" spans="1:7" ht="15.6" customHeight="1">
      <c r="A31" s="202" t="s">
        <v>180</v>
      </c>
      <c r="B31" s="203">
        <v>8323</v>
      </c>
      <c r="C31" s="203">
        <v>8529</v>
      </c>
      <c r="D31" s="203">
        <v>25499</v>
      </c>
      <c r="E31" s="203">
        <v>25500</v>
      </c>
      <c r="F31" s="204">
        <v>3.9217224204861623E-3</v>
      </c>
    </row>
    <row r="32" spans="1:7" ht="15.6" customHeight="1">
      <c r="A32" s="202" t="s">
        <v>181</v>
      </c>
      <c r="B32" s="203">
        <v>49137</v>
      </c>
      <c r="C32" s="203">
        <v>45609</v>
      </c>
      <c r="D32" s="203">
        <v>155704</v>
      </c>
      <c r="E32" s="203">
        <v>127212</v>
      </c>
      <c r="F32" s="204">
        <v>-18.298823408518729</v>
      </c>
    </row>
    <row r="33" spans="1:6" ht="15.6" customHeight="1">
      <c r="A33" s="202" t="s">
        <v>182</v>
      </c>
      <c r="B33" s="203">
        <v>7716</v>
      </c>
      <c r="C33" s="203">
        <v>10712</v>
      </c>
      <c r="D33" s="203">
        <v>24919</v>
      </c>
      <c r="E33" s="203">
        <v>25795</v>
      </c>
      <c r="F33" s="204">
        <v>3.5153898631566278</v>
      </c>
    </row>
    <row r="34" spans="1:6" ht="15.6" customHeight="1">
      <c r="A34" s="202" t="s">
        <v>183</v>
      </c>
      <c r="B34" s="203">
        <v>1435</v>
      </c>
      <c r="C34" s="203">
        <v>587</v>
      </c>
      <c r="D34" s="203">
        <v>2788</v>
      </c>
      <c r="E34" s="203">
        <v>1795</v>
      </c>
      <c r="F34" s="204">
        <v>-35.616929698708738</v>
      </c>
    </row>
    <row r="35" spans="1:6" ht="15.6" customHeight="1">
      <c r="A35" s="170" t="s">
        <v>153</v>
      </c>
      <c r="B35" s="90">
        <f>SUM(B7:B34)</f>
        <v>908408</v>
      </c>
      <c r="C35" s="91">
        <f>SUM(C7:C34)</f>
        <v>956761</v>
      </c>
      <c r="D35" s="192">
        <f>SUM(D7:D34)</f>
        <v>2770032</v>
      </c>
      <c r="E35" s="192">
        <f>SUM(E7:E34)</f>
        <v>2672596</v>
      </c>
      <c r="F35" s="154">
        <f>E35*100/D35-100</f>
        <v>-3.5175044909228461</v>
      </c>
    </row>
    <row r="36" spans="1:6" ht="15.6" customHeight="1">
      <c r="A36" s="87" t="s">
        <v>160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8F919-8E4D-4C43-9D98-12619853123B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62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2081</v>
      </c>
      <c r="C7" s="203">
        <v>3763</v>
      </c>
      <c r="D7" s="203">
        <v>5636</v>
      </c>
      <c r="E7" s="203">
        <v>6515</v>
      </c>
      <c r="F7" s="204">
        <v>15.596167494677079</v>
      </c>
      <c r="G7" s="51"/>
    </row>
    <row r="8" spans="1:14" ht="15.6" customHeight="1">
      <c r="A8" s="202" t="s">
        <v>11</v>
      </c>
      <c r="B8" s="203">
        <v>79</v>
      </c>
      <c r="C8" s="203">
        <v>77</v>
      </c>
      <c r="D8" s="203">
        <v>236</v>
      </c>
      <c r="E8" s="203">
        <v>248</v>
      </c>
      <c r="F8" s="204">
        <v>5.0847457627118624</v>
      </c>
      <c r="G8" s="20"/>
    </row>
    <row r="9" spans="1:14" ht="15.6" customHeight="1">
      <c r="A9" s="202" t="s">
        <v>8</v>
      </c>
      <c r="B9" s="203">
        <v>2295</v>
      </c>
      <c r="C9" s="203">
        <v>1376</v>
      </c>
      <c r="D9" s="203">
        <v>7130</v>
      </c>
      <c r="E9" s="203">
        <v>5638</v>
      </c>
      <c r="F9" s="204">
        <v>-20.925666199158481</v>
      </c>
      <c r="G9" s="20"/>
    </row>
    <row r="10" spans="1:14" ht="15.6" customHeight="1">
      <c r="A10" s="202" t="s">
        <v>10</v>
      </c>
      <c r="B10" s="203">
        <v>1609</v>
      </c>
      <c r="C10" s="203">
        <v>1098</v>
      </c>
      <c r="D10" s="203">
        <v>3396</v>
      </c>
      <c r="E10" s="203">
        <v>3470</v>
      </c>
      <c r="F10" s="204">
        <v>2.1790341578327461</v>
      </c>
    </row>
    <row r="11" spans="1:14" ht="15.6" customHeight="1">
      <c r="A11" s="202" t="s">
        <v>9</v>
      </c>
      <c r="B11" s="203">
        <v>258620</v>
      </c>
      <c r="C11" s="203">
        <v>225584</v>
      </c>
      <c r="D11" s="203">
        <v>868431</v>
      </c>
      <c r="E11" s="203">
        <v>717148</v>
      </c>
      <c r="F11" s="204">
        <v>-17.420267125425038</v>
      </c>
    </row>
    <row r="12" spans="1:14" ht="15.6" customHeight="1">
      <c r="A12" s="202" t="s">
        <v>6</v>
      </c>
      <c r="B12" s="203">
        <v>1321</v>
      </c>
      <c r="C12" s="203">
        <v>1554</v>
      </c>
      <c r="D12" s="203">
        <v>8882</v>
      </c>
      <c r="E12" s="203">
        <v>6212</v>
      </c>
      <c r="F12" s="204">
        <v>-30.060797117766271</v>
      </c>
    </row>
    <row r="13" spans="1:14" ht="15.6" customHeight="1">
      <c r="A13" s="202" t="s">
        <v>175</v>
      </c>
      <c r="B13" s="203">
        <v>217</v>
      </c>
      <c r="C13" s="203">
        <v>12</v>
      </c>
      <c r="D13" s="203">
        <v>433</v>
      </c>
      <c r="E13" s="203">
        <v>62</v>
      </c>
      <c r="F13" s="204">
        <v>-85.681293302540411</v>
      </c>
    </row>
    <row r="14" spans="1:14" ht="15.6" customHeight="1">
      <c r="A14" s="202" t="s">
        <v>148</v>
      </c>
      <c r="B14" s="203">
        <v>96332</v>
      </c>
      <c r="C14" s="203">
        <v>119823</v>
      </c>
      <c r="D14" s="203">
        <v>279030</v>
      </c>
      <c r="E14" s="203">
        <v>311836</v>
      </c>
      <c r="F14" s="204">
        <v>11.75715872845214</v>
      </c>
    </row>
    <row r="15" spans="1:14" ht="15.6" customHeight="1">
      <c r="A15" s="202" t="s">
        <v>145</v>
      </c>
      <c r="B15" s="203">
        <v>6546</v>
      </c>
      <c r="C15" s="203">
        <v>1817</v>
      </c>
      <c r="D15" s="203">
        <v>16272</v>
      </c>
      <c r="E15" s="203">
        <v>4676</v>
      </c>
      <c r="F15" s="204">
        <v>-71.263520157325473</v>
      </c>
    </row>
    <row r="16" spans="1:14" ht="15.6" customHeight="1">
      <c r="A16" s="202" t="s">
        <v>144</v>
      </c>
      <c r="B16" s="203">
        <v>739</v>
      </c>
      <c r="C16" s="203">
        <v>4010</v>
      </c>
      <c r="D16" s="203">
        <v>1617</v>
      </c>
      <c r="E16" s="203">
        <v>6231</v>
      </c>
      <c r="F16" s="204">
        <v>285.34322820037107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30499</v>
      </c>
      <c r="C18" s="203">
        <v>62987</v>
      </c>
      <c r="D18" s="203">
        <v>103852</v>
      </c>
      <c r="E18" s="203">
        <v>171083</v>
      </c>
      <c r="F18" s="204">
        <v>64.737318491699739</v>
      </c>
    </row>
    <row r="19" spans="1:7" ht="15.6" customHeight="1">
      <c r="A19" s="202" t="s">
        <v>143</v>
      </c>
      <c r="B19" s="203">
        <v>562</v>
      </c>
      <c r="C19" s="203">
        <v>995</v>
      </c>
      <c r="D19" s="203">
        <v>1246</v>
      </c>
      <c r="E19" s="203">
        <v>1741</v>
      </c>
      <c r="F19" s="204">
        <v>39.727126805778482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5765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7332</v>
      </c>
      <c r="C21" s="203">
        <v>8343</v>
      </c>
      <c r="D21" s="203">
        <v>22424</v>
      </c>
      <c r="E21" s="203">
        <v>26891</v>
      </c>
      <c r="F21" s="204">
        <v>19.92062076346771</v>
      </c>
    </row>
    <row r="22" spans="1:7" ht="15.6" customHeight="1">
      <c r="A22" s="202" t="s">
        <v>146</v>
      </c>
      <c r="B22" s="203">
        <v>189868</v>
      </c>
      <c r="C22" s="203">
        <v>248232</v>
      </c>
      <c r="D22" s="203">
        <v>617394</v>
      </c>
      <c r="E22" s="203">
        <v>653961</v>
      </c>
      <c r="F22" s="204">
        <v>5.922798083557665</v>
      </c>
    </row>
    <row r="23" spans="1:7" ht="15.6" customHeight="1">
      <c r="A23" s="202" t="s">
        <v>165</v>
      </c>
      <c r="B23" s="203">
        <v>3051</v>
      </c>
      <c r="C23" s="203">
        <v>4308</v>
      </c>
      <c r="D23" s="203">
        <v>8262</v>
      </c>
      <c r="E23" s="203">
        <v>6915</v>
      </c>
      <c r="F23" s="204">
        <v>-16.3035584604212</v>
      </c>
    </row>
    <row r="24" spans="1:7" ht="15.6" customHeight="1">
      <c r="A24" s="202" t="s">
        <v>141</v>
      </c>
      <c r="B24" s="203">
        <v>1019</v>
      </c>
      <c r="C24" s="203">
        <v>515</v>
      </c>
      <c r="D24" s="203">
        <v>3375</v>
      </c>
      <c r="E24" s="203">
        <v>4606</v>
      </c>
      <c r="F24" s="204">
        <v>36.474074074074082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1292</v>
      </c>
      <c r="C26" s="203">
        <v>1103</v>
      </c>
      <c r="D26" s="203">
        <v>3454</v>
      </c>
      <c r="E26" s="203">
        <v>3264</v>
      </c>
      <c r="F26" s="204">
        <v>-5.5008685581934031</v>
      </c>
    </row>
    <row r="27" spans="1:7" ht="15.6" customHeight="1">
      <c r="A27" s="202" t="s">
        <v>173</v>
      </c>
      <c r="B27" s="203">
        <v>814</v>
      </c>
      <c r="C27" s="203">
        <v>852</v>
      </c>
      <c r="D27" s="203">
        <v>2666</v>
      </c>
      <c r="E27" s="203">
        <v>2706</v>
      </c>
      <c r="F27" s="204">
        <v>1.5003750937734419</v>
      </c>
    </row>
    <row r="28" spans="1:7" ht="15.6" customHeight="1">
      <c r="A28" s="202" t="s">
        <v>177</v>
      </c>
      <c r="B28" s="203">
        <v>99584</v>
      </c>
      <c r="C28" s="203">
        <v>70861</v>
      </c>
      <c r="D28" s="203">
        <v>208403</v>
      </c>
      <c r="E28" s="203">
        <v>165015</v>
      </c>
      <c r="F28" s="204">
        <v>-20.819278033425618</v>
      </c>
    </row>
    <row r="29" spans="1:7" ht="15.6" customHeight="1">
      <c r="A29" s="202" t="s">
        <v>178</v>
      </c>
      <c r="B29" s="203">
        <v>2683</v>
      </c>
      <c r="C29" s="203">
        <v>2942</v>
      </c>
      <c r="D29" s="203">
        <v>9991</v>
      </c>
      <c r="E29" s="203">
        <v>8181</v>
      </c>
      <c r="F29" s="204">
        <v>-18.116304674206791</v>
      </c>
    </row>
    <row r="30" spans="1:7" ht="15.6" customHeight="1">
      <c r="A30" s="202" t="s">
        <v>179</v>
      </c>
      <c r="B30" s="203">
        <v>1192</v>
      </c>
      <c r="C30" s="203">
        <v>1456</v>
      </c>
      <c r="D30" s="203">
        <v>4487</v>
      </c>
      <c r="E30" s="203">
        <v>4393</v>
      </c>
      <c r="F30" s="204">
        <v>-2.0949409404947659</v>
      </c>
    </row>
    <row r="31" spans="1:7" ht="15.6" customHeight="1">
      <c r="A31" s="202" t="s">
        <v>180</v>
      </c>
      <c r="B31" s="203">
        <v>3213</v>
      </c>
      <c r="C31" s="203">
        <v>2705</v>
      </c>
      <c r="D31" s="203">
        <v>9912</v>
      </c>
      <c r="E31" s="203">
        <v>9990</v>
      </c>
      <c r="F31" s="204">
        <v>0.7869249394673119</v>
      </c>
    </row>
    <row r="32" spans="1:7" ht="15.6" customHeight="1">
      <c r="A32" s="202" t="s">
        <v>181</v>
      </c>
      <c r="B32" s="203">
        <v>44790</v>
      </c>
      <c r="C32" s="203">
        <v>37476</v>
      </c>
      <c r="D32" s="203">
        <v>143139</v>
      </c>
      <c r="E32" s="203">
        <v>101982</v>
      </c>
      <c r="F32" s="204">
        <v>-28.753169995598679</v>
      </c>
    </row>
    <row r="33" spans="1:6" ht="15.6" customHeight="1">
      <c r="A33" s="202" t="s">
        <v>182</v>
      </c>
      <c r="B33" s="203">
        <v>3812</v>
      </c>
      <c r="C33" s="203">
        <v>5922</v>
      </c>
      <c r="D33" s="203">
        <v>12388</v>
      </c>
      <c r="E33" s="203">
        <v>13855</v>
      </c>
      <c r="F33" s="204">
        <v>11.84210526315789</v>
      </c>
    </row>
    <row r="34" spans="1:6" ht="15.6" customHeight="1">
      <c r="A34" s="202" t="s">
        <v>183</v>
      </c>
      <c r="B34" s="203">
        <v>371</v>
      </c>
      <c r="C34" s="203">
        <v>203</v>
      </c>
      <c r="D34" s="203">
        <v>852</v>
      </c>
      <c r="E34" s="203">
        <v>647</v>
      </c>
      <c r="F34" s="204">
        <v>-24.061032863849761</v>
      </c>
    </row>
    <row r="35" spans="1:6" ht="15.6" customHeight="1">
      <c r="A35" s="170" t="s">
        <v>153</v>
      </c>
      <c r="B35" s="90">
        <f>SUM(B7:B34)</f>
        <v>759921</v>
      </c>
      <c r="C35" s="91">
        <f>SUM(C7:C34)</f>
        <v>808014</v>
      </c>
      <c r="D35" s="90">
        <f>SUM(D7:D34)</f>
        <v>2348673</v>
      </c>
      <c r="E35" s="92">
        <f>SUM(E7:E34)</f>
        <v>2237266</v>
      </c>
      <c r="F35" s="154">
        <f>E35*100/D35-100</f>
        <v>-4.7434019124842024</v>
      </c>
    </row>
    <row r="36" spans="1:6" ht="15.6" customHeight="1">
      <c r="A36" s="87" t="s">
        <v>82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869CC-D898-484D-9920-C8A7A0D1D0FF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14700</v>
      </c>
      <c r="F10" s="204" t="s">
        <v>151</v>
      </c>
    </row>
    <row r="11" spans="1:14" ht="15.6" customHeight="1">
      <c r="A11" s="202" t="s">
        <v>9</v>
      </c>
      <c r="B11" s="203">
        <v>262603</v>
      </c>
      <c r="C11" s="203">
        <v>254270</v>
      </c>
      <c r="D11" s="203">
        <v>916332</v>
      </c>
      <c r="E11" s="203">
        <v>832638</v>
      </c>
      <c r="F11" s="204">
        <v>-9.1335891358153987</v>
      </c>
    </row>
    <row r="12" spans="1:14" ht="15.6" customHeight="1">
      <c r="A12" s="202" t="s">
        <v>6</v>
      </c>
      <c r="B12" s="203">
        <v>0</v>
      </c>
      <c r="C12" s="203">
        <v>0</v>
      </c>
      <c r="D12" s="203">
        <v>0</v>
      </c>
      <c r="E12" s="203">
        <v>0</v>
      </c>
      <c r="F12" s="204" t="s">
        <v>151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0</v>
      </c>
      <c r="E13" s="203">
        <v>0</v>
      </c>
      <c r="F13" s="204" t="s">
        <v>151</v>
      </c>
    </row>
    <row r="14" spans="1:14" ht="15.6" customHeight="1">
      <c r="A14" s="202" t="s">
        <v>148</v>
      </c>
      <c r="B14" s="203">
        <v>0</v>
      </c>
      <c r="C14" s="203">
        <v>0</v>
      </c>
      <c r="D14" s="203">
        <v>0</v>
      </c>
      <c r="E14" s="203">
        <v>0</v>
      </c>
      <c r="F14" s="204" t="s">
        <v>151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10188</v>
      </c>
      <c r="C21" s="203">
        <v>9991</v>
      </c>
      <c r="D21" s="203">
        <v>20212</v>
      </c>
      <c r="E21" s="203">
        <v>47130</v>
      </c>
      <c r="F21" s="204">
        <v>133.178309914902</v>
      </c>
    </row>
    <row r="22" spans="1:7" ht="15.6" customHeight="1">
      <c r="A22" s="202" t="s">
        <v>146</v>
      </c>
      <c r="B22" s="203">
        <v>6</v>
      </c>
      <c r="C22" s="203">
        <v>0</v>
      </c>
      <c r="D22" s="203">
        <v>6</v>
      </c>
      <c r="E22" s="203">
        <v>0</v>
      </c>
      <c r="F22" s="204">
        <v>-100</v>
      </c>
    </row>
    <row r="23" spans="1:7" ht="15.6" customHeight="1">
      <c r="A23" s="202" t="s">
        <v>165</v>
      </c>
      <c r="B23" s="203">
        <v>0</v>
      </c>
      <c r="C23" s="203">
        <v>0</v>
      </c>
      <c r="D23" s="203">
        <v>0</v>
      </c>
      <c r="E23" s="203">
        <v>0</v>
      </c>
      <c r="F23" s="204" t="s">
        <v>151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135</v>
      </c>
      <c r="C28" s="203">
        <v>178</v>
      </c>
      <c r="D28" s="203">
        <v>487</v>
      </c>
      <c r="E28" s="203">
        <v>502</v>
      </c>
      <c r="F28" s="204">
        <v>3.080082135523611</v>
      </c>
    </row>
    <row r="29" spans="1:7" ht="15.6" customHeight="1">
      <c r="A29" s="202" t="s">
        <v>178</v>
      </c>
      <c r="B29" s="203">
        <v>0</v>
      </c>
      <c r="C29" s="203">
        <v>0</v>
      </c>
      <c r="D29" s="203">
        <v>0</v>
      </c>
      <c r="E29" s="203">
        <v>0</v>
      </c>
      <c r="F29" s="204" t="s">
        <v>151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2100</v>
      </c>
      <c r="E31" s="203">
        <v>67695</v>
      </c>
      <c r="F31" s="204">
        <v>3123.571428571428</v>
      </c>
    </row>
    <row r="32" spans="1:7" ht="15.6" customHeight="1">
      <c r="A32" s="202" t="s">
        <v>181</v>
      </c>
      <c r="B32" s="203">
        <v>0</v>
      </c>
      <c r="C32" s="203">
        <v>0</v>
      </c>
      <c r="D32" s="203">
        <v>0</v>
      </c>
      <c r="E32" s="203">
        <v>0</v>
      </c>
      <c r="F32" s="204" t="s">
        <v>151</v>
      </c>
    </row>
    <row r="33" spans="1:6" ht="15.6" customHeight="1">
      <c r="A33" s="202" t="s">
        <v>182</v>
      </c>
      <c r="B33" s="203">
        <v>0</v>
      </c>
      <c r="C33" s="203">
        <v>12</v>
      </c>
      <c r="D33" s="203">
        <v>0</v>
      </c>
      <c r="E33" s="203">
        <v>115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272932</v>
      </c>
      <c r="C35" s="91">
        <f>SUM(C7:C34)</f>
        <v>264451</v>
      </c>
      <c r="D35" s="192">
        <f>SUM(D7:D34)</f>
        <v>939137</v>
      </c>
      <c r="E35" s="192">
        <f>SUM(E7:E34)</f>
        <v>962780</v>
      </c>
      <c r="F35" s="154">
        <f>E35*100/D35-100</f>
        <v>2.5175240673085995</v>
      </c>
    </row>
    <row r="36" spans="1:6" ht="15.6" customHeight="1">
      <c r="A36" s="87" t="s">
        <v>52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265D8-884D-40C0-B2B0-528E5C695EA6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7920</v>
      </c>
      <c r="C7" s="203">
        <v>0</v>
      </c>
      <c r="D7" s="203">
        <v>56861</v>
      </c>
      <c r="E7" s="203">
        <v>132053</v>
      </c>
      <c r="F7" s="204">
        <v>132.23826524331261</v>
      </c>
      <c r="G7" s="27"/>
    </row>
    <row r="8" spans="1:14" ht="15.6" customHeight="1">
      <c r="A8" s="202" t="s">
        <v>11</v>
      </c>
      <c r="B8" s="203">
        <v>1901</v>
      </c>
      <c r="C8" s="203">
        <v>0</v>
      </c>
      <c r="D8" s="203">
        <v>2778</v>
      </c>
      <c r="E8" s="203">
        <v>5249</v>
      </c>
      <c r="F8" s="204">
        <v>88.948884089272866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17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5237803</v>
      </c>
      <c r="C11" s="203">
        <v>5010337</v>
      </c>
      <c r="D11" s="203">
        <v>15939765</v>
      </c>
      <c r="E11" s="203">
        <v>14896322</v>
      </c>
      <c r="F11" s="204">
        <v>-6.546163008049362</v>
      </c>
    </row>
    <row r="12" spans="1:14" ht="15.6" customHeight="1">
      <c r="A12" s="202" t="s">
        <v>6</v>
      </c>
      <c r="B12" s="203">
        <v>95124</v>
      </c>
      <c r="C12" s="203">
        <v>58158</v>
      </c>
      <c r="D12" s="203">
        <v>163926</v>
      </c>
      <c r="E12" s="203">
        <v>204749</v>
      </c>
      <c r="F12" s="204">
        <v>24.90331003013554</v>
      </c>
    </row>
    <row r="13" spans="1:14" ht="15.6" customHeight="1">
      <c r="A13" s="202" t="s">
        <v>175</v>
      </c>
      <c r="B13" s="203">
        <v>884</v>
      </c>
      <c r="C13" s="203">
        <v>1493</v>
      </c>
      <c r="D13" s="203">
        <v>2561</v>
      </c>
      <c r="E13" s="203">
        <v>3814</v>
      </c>
      <c r="F13" s="204">
        <v>48.926200702850451</v>
      </c>
    </row>
    <row r="14" spans="1:14" ht="15.6" customHeight="1">
      <c r="A14" s="202" t="s">
        <v>148</v>
      </c>
      <c r="B14" s="203">
        <v>2565685</v>
      </c>
      <c r="C14" s="203">
        <v>2190599</v>
      </c>
      <c r="D14" s="203">
        <v>6777785</v>
      </c>
      <c r="E14" s="203">
        <v>5813908</v>
      </c>
      <c r="F14" s="204">
        <v>-14.221120911920339</v>
      </c>
    </row>
    <row r="15" spans="1:14" ht="15.6" customHeight="1">
      <c r="A15" s="202" t="s">
        <v>145</v>
      </c>
      <c r="B15" s="203">
        <v>2239</v>
      </c>
      <c r="C15" s="203">
        <v>9217</v>
      </c>
      <c r="D15" s="203">
        <v>12465</v>
      </c>
      <c r="E15" s="203">
        <v>18644</v>
      </c>
      <c r="F15" s="204">
        <v>49.570798235058163</v>
      </c>
    </row>
    <row r="16" spans="1:14" ht="15.6" customHeight="1">
      <c r="A16" s="202" t="s">
        <v>144</v>
      </c>
      <c r="B16" s="203">
        <v>2460</v>
      </c>
      <c r="C16" s="203">
        <v>10031</v>
      </c>
      <c r="D16" s="203">
        <v>82631</v>
      </c>
      <c r="E16" s="203">
        <v>13701</v>
      </c>
      <c r="F16" s="204">
        <v>-83.419055802301799</v>
      </c>
      <c r="G16" s="15"/>
    </row>
    <row r="17" spans="1:7" ht="15.6" customHeight="1">
      <c r="A17" s="202" t="s">
        <v>150</v>
      </c>
      <c r="B17" s="203">
        <v>6871</v>
      </c>
      <c r="C17" s="203">
        <v>20672</v>
      </c>
      <c r="D17" s="203">
        <v>9811</v>
      </c>
      <c r="E17" s="203">
        <v>36296</v>
      </c>
      <c r="F17" s="204">
        <v>269.95209458770768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69874</v>
      </c>
      <c r="C19" s="203">
        <v>21101</v>
      </c>
      <c r="D19" s="203">
        <v>331191</v>
      </c>
      <c r="E19" s="203">
        <v>47992</v>
      </c>
      <c r="F19" s="204">
        <v>-85.509268065859274</v>
      </c>
    </row>
    <row r="20" spans="1:7" ht="15.6" customHeight="1">
      <c r="A20" s="202" t="s">
        <v>142</v>
      </c>
      <c r="B20" s="203">
        <v>164484</v>
      </c>
      <c r="C20" s="203">
        <v>4077</v>
      </c>
      <c r="D20" s="203">
        <v>549505</v>
      </c>
      <c r="E20" s="203">
        <v>19356</v>
      </c>
      <c r="F20" s="204">
        <v>-96.477557074093951</v>
      </c>
    </row>
    <row r="21" spans="1:7" ht="15.6" customHeight="1">
      <c r="A21" s="202" t="s">
        <v>149</v>
      </c>
      <c r="B21" s="203">
        <v>322956</v>
      </c>
      <c r="C21" s="203">
        <v>196552</v>
      </c>
      <c r="D21" s="203">
        <v>676307</v>
      </c>
      <c r="E21" s="203">
        <v>510375</v>
      </c>
      <c r="F21" s="204">
        <v>-24.53501146668599</v>
      </c>
    </row>
    <row r="22" spans="1:7" ht="15.6" customHeight="1">
      <c r="A22" s="202" t="s">
        <v>146</v>
      </c>
      <c r="B22" s="203">
        <v>1139903</v>
      </c>
      <c r="C22" s="203">
        <v>1548891</v>
      </c>
      <c r="D22" s="203">
        <v>3333785</v>
      </c>
      <c r="E22" s="203">
        <v>4040950</v>
      </c>
      <c r="F22" s="204">
        <v>21.21207576373402</v>
      </c>
    </row>
    <row r="23" spans="1:7" ht="15.6" customHeight="1">
      <c r="A23" s="202" t="s">
        <v>165</v>
      </c>
      <c r="B23" s="203">
        <v>135563</v>
      </c>
      <c r="C23" s="203">
        <v>378419</v>
      </c>
      <c r="D23" s="203">
        <v>157090</v>
      </c>
      <c r="E23" s="203">
        <v>788716</v>
      </c>
      <c r="F23" s="204">
        <v>402.07906295754032</v>
      </c>
    </row>
    <row r="24" spans="1:7" ht="15.6" customHeight="1">
      <c r="A24" s="202" t="s">
        <v>141</v>
      </c>
      <c r="B24" s="203">
        <v>727</v>
      </c>
      <c r="C24" s="203">
        <v>33</v>
      </c>
      <c r="D24" s="203">
        <v>732</v>
      </c>
      <c r="E24" s="203">
        <v>61</v>
      </c>
      <c r="F24" s="204">
        <v>-91.666666666666671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1607</v>
      </c>
      <c r="C26" s="203">
        <v>1176</v>
      </c>
      <c r="D26" s="203">
        <v>3619</v>
      </c>
      <c r="E26" s="203">
        <v>1176</v>
      </c>
      <c r="F26" s="204">
        <v>-67.504835589941976</v>
      </c>
    </row>
    <row r="27" spans="1:7" ht="15.6" customHeight="1">
      <c r="A27" s="202" t="s">
        <v>173</v>
      </c>
      <c r="B27" s="203">
        <v>2140</v>
      </c>
      <c r="C27" s="203">
        <v>4551</v>
      </c>
      <c r="D27" s="203">
        <v>9040</v>
      </c>
      <c r="E27" s="203">
        <v>7715</v>
      </c>
      <c r="F27" s="204">
        <v>-14.65707964601769</v>
      </c>
    </row>
    <row r="28" spans="1:7" ht="15.6" customHeight="1">
      <c r="A28" s="202" t="s">
        <v>177</v>
      </c>
      <c r="B28" s="203">
        <v>50459</v>
      </c>
      <c r="C28" s="203">
        <v>151960</v>
      </c>
      <c r="D28" s="203">
        <v>184635</v>
      </c>
      <c r="E28" s="203">
        <v>427372</v>
      </c>
      <c r="F28" s="204">
        <v>131.46857313077149</v>
      </c>
    </row>
    <row r="29" spans="1:7" ht="15.6" customHeight="1">
      <c r="A29" s="202" t="s">
        <v>178</v>
      </c>
      <c r="B29" s="203">
        <v>26579</v>
      </c>
      <c r="C29" s="203">
        <v>24863</v>
      </c>
      <c r="D29" s="203">
        <v>71002</v>
      </c>
      <c r="E29" s="203">
        <v>70862</v>
      </c>
      <c r="F29" s="204">
        <v>-0.19717754429453291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129972</v>
      </c>
      <c r="C31" s="203">
        <v>147435</v>
      </c>
      <c r="D31" s="203">
        <v>219394</v>
      </c>
      <c r="E31" s="203">
        <v>446902</v>
      </c>
      <c r="F31" s="204">
        <v>103.6983691440969</v>
      </c>
    </row>
    <row r="32" spans="1:7" ht="15.6" customHeight="1">
      <c r="A32" s="202" t="s">
        <v>181</v>
      </c>
      <c r="B32" s="203">
        <v>3086390</v>
      </c>
      <c r="C32" s="203">
        <v>2364570</v>
      </c>
      <c r="D32" s="203">
        <v>8202907</v>
      </c>
      <c r="E32" s="203">
        <v>7366193</v>
      </c>
      <c r="F32" s="204">
        <v>-10.20021316833167</v>
      </c>
    </row>
    <row r="33" spans="1:6" ht="15.6" customHeight="1">
      <c r="A33" s="202" t="s">
        <v>182</v>
      </c>
      <c r="B33" s="203">
        <v>59678</v>
      </c>
      <c r="C33" s="203">
        <v>39773</v>
      </c>
      <c r="D33" s="203">
        <v>119268</v>
      </c>
      <c r="E33" s="203">
        <v>95998</v>
      </c>
      <c r="F33" s="204">
        <v>-19.51068182580407</v>
      </c>
    </row>
    <row r="34" spans="1:6" ht="15.6" customHeight="1">
      <c r="A34" s="202" t="s">
        <v>183</v>
      </c>
      <c r="B34" s="203">
        <v>353</v>
      </c>
      <c r="C34" s="203">
        <v>5888</v>
      </c>
      <c r="D34" s="203">
        <v>441</v>
      </c>
      <c r="E34" s="203">
        <v>12440</v>
      </c>
      <c r="F34" s="204">
        <v>2720.861678004535</v>
      </c>
    </row>
    <row r="35" spans="1:6" ht="15.6" customHeight="1">
      <c r="A35" s="170" t="s">
        <v>153</v>
      </c>
      <c r="B35" s="90">
        <f>SUM(B7:B34)</f>
        <v>13111572</v>
      </c>
      <c r="C35" s="91">
        <f>SUM(C7:C34)</f>
        <v>12189796</v>
      </c>
      <c r="D35" s="192">
        <f>SUM(D7:D34)</f>
        <v>36907499</v>
      </c>
      <c r="E35" s="192">
        <f>SUM(E7:E34)</f>
        <v>34960861</v>
      </c>
      <c r="F35" s="191">
        <f>E35*100/D35-100</f>
        <v>-5.274369850961719</v>
      </c>
    </row>
    <row r="36" spans="1:6" ht="15.6" customHeight="1">
      <c r="A36" s="87" t="s">
        <v>65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5360B-BD5B-49CE-9A72-8D8EA88F070E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1901</v>
      </c>
      <c r="C8" s="203">
        <v>0</v>
      </c>
      <c r="D8" s="203">
        <v>2778</v>
      </c>
      <c r="E8" s="203">
        <v>5249</v>
      </c>
      <c r="F8" s="204">
        <v>88.948884089272866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17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4328997</v>
      </c>
      <c r="C11" s="203">
        <v>3825291</v>
      </c>
      <c r="D11" s="203">
        <v>12538940</v>
      </c>
      <c r="E11" s="203">
        <v>11151461</v>
      </c>
      <c r="F11" s="204">
        <v>-11.06536118683078</v>
      </c>
    </row>
    <row r="12" spans="1:14" ht="15.6" customHeight="1">
      <c r="A12" s="202" t="s">
        <v>6</v>
      </c>
      <c r="B12" s="203">
        <v>17587</v>
      </c>
      <c r="C12" s="203">
        <v>19140</v>
      </c>
      <c r="D12" s="203">
        <v>49377</v>
      </c>
      <c r="E12" s="203">
        <v>52803</v>
      </c>
      <c r="F12" s="204">
        <v>6.9384531259493238</v>
      </c>
    </row>
    <row r="13" spans="1:14" ht="15.6" customHeight="1">
      <c r="A13" s="202" t="s">
        <v>175</v>
      </c>
      <c r="B13" s="203">
        <v>0</v>
      </c>
      <c r="C13" s="203">
        <v>28</v>
      </c>
      <c r="D13" s="203">
        <v>0</v>
      </c>
      <c r="E13" s="203">
        <v>38</v>
      </c>
      <c r="F13" s="204" t="s">
        <v>151</v>
      </c>
    </row>
    <row r="14" spans="1:14" ht="15.6" customHeight="1">
      <c r="A14" s="202" t="s">
        <v>148</v>
      </c>
      <c r="B14" s="203">
        <v>1911950</v>
      </c>
      <c r="C14" s="203">
        <v>1589546</v>
      </c>
      <c r="D14" s="203">
        <v>5357472</v>
      </c>
      <c r="E14" s="203">
        <v>4267040</v>
      </c>
      <c r="F14" s="204">
        <v>-20.35348014884632</v>
      </c>
    </row>
    <row r="15" spans="1:14" ht="15.6" customHeight="1">
      <c r="A15" s="202" t="s">
        <v>145</v>
      </c>
      <c r="B15" s="203">
        <v>2239</v>
      </c>
      <c r="C15" s="203">
        <v>2073</v>
      </c>
      <c r="D15" s="203">
        <v>12465</v>
      </c>
      <c r="E15" s="203">
        <v>11382</v>
      </c>
      <c r="F15" s="204">
        <v>-8.6883273164861663</v>
      </c>
    </row>
    <row r="16" spans="1:14" ht="15.6" customHeight="1">
      <c r="A16" s="202" t="s">
        <v>144</v>
      </c>
      <c r="B16" s="203">
        <v>0</v>
      </c>
      <c r="C16" s="203">
        <v>120</v>
      </c>
      <c r="D16" s="203">
        <v>0</v>
      </c>
      <c r="E16" s="203">
        <v>2958</v>
      </c>
      <c r="F16" s="204" t="s">
        <v>151</v>
      </c>
      <c r="G16" s="15"/>
    </row>
    <row r="17" spans="1:7" ht="15.6" customHeight="1">
      <c r="A17" s="202" t="s">
        <v>150</v>
      </c>
      <c r="B17" s="203">
        <v>2871</v>
      </c>
      <c r="C17" s="203">
        <v>20672</v>
      </c>
      <c r="D17" s="203">
        <v>5811</v>
      </c>
      <c r="E17" s="203">
        <v>36296</v>
      </c>
      <c r="F17" s="204">
        <v>524.60850111856826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199</v>
      </c>
      <c r="C19" s="203">
        <v>327</v>
      </c>
      <c r="D19" s="203">
        <v>488</v>
      </c>
      <c r="E19" s="203">
        <v>954</v>
      </c>
      <c r="F19" s="204">
        <v>95.491803278688536</v>
      </c>
    </row>
    <row r="20" spans="1:7" ht="15.6" customHeight="1">
      <c r="A20" s="202" t="s">
        <v>142</v>
      </c>
      <c r="B20" s="203">
        <v>0</v>
      </c>
      <c r="C20" s="203">
        <v>24</v>
      </c>
      <c r="D20" s="203">
        <v>8</v>
      </c>
      <c r="E20" s="203">
        <v>81</v>
      </c>
      <c r="F20" s="204">
        <v>912.5</v>
      </c>
    </row>
    <row r="21" spans="1:7" ht="15.6" customHeight="1">
      <c r="A21" s="202" t="s">
        <v>149</v>
      </c>
      <c r="B21" s="203">
        <v>19096</v>
      </c>
      <c r="C21" s="203">
        <v>10346</v>
      </c>
      <c r="D21" s="203">
        <v>46204</v>
      </c>
      <c r="E21" s="203">
        <v>28773</v>
      </c>
      <c r="F21" s="204">
        <v>-37.726170894294867</v>
      </c>
    </row>
    <row r="22" spans="1:7" ht="15.6" customHeight="1">
      <c r="A22" s="202" t="s">
        <v>146</v>
      </c>
      <c r="B22" s="203">
        <v>906166</v>
      </c>
      <c r="C22" s="203">
        <v>951122</v>
      </c>
      <c r="D22" s="203">
        <v>2534437</v>
      </c>
      <c r="E22" s="203">
        <v>2698362</v>
      </c>
      <c r="F22" s="204">
        <v>6.4679058899471613</v>
      </c>
    </row>
    <row r="23" spans="1:7" ht="15.6" customHeight="1">
      <c r="A23" s="202" t="s">
        <v>165</v>
      </c>
      <c r="B23" s="203">
        <v>120459</v>
      </c>
      <c r="C23" s="203">
        <v>375919</v>
      </c>
      <c r="D23" s="203">
        <v>120465</v>
      </c>
      <c r="E23" s="203">
        <v>776131</v>
      </c>
      <c r="F23" s="204">
        <v>544.27925123479849</v>
      </c>
    </row>
    <row r="24" spans="1:7" ht="15.6" customHeight="1">
      <c r="A24" s="202" t="s">
        <v>141</v>
      </c>
      <c r="B24" s="203">
        <v>187</v>
      </c>
      <c r="C24" s="203">
        <v>33</v>
      </c>
      <c r="D24" s="203">
        <v>192</v>
      </c>
      <c r="E24" s="203">
        <v>61</v>
      </c>
      <c r="F24" s="204">
        <v>-68.229166666666671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34964</v>
      </c>
      <c r="C28" s="203">
        <v>145403</v>
      </c>
      <c r="D28" s="203">
        <v>153192</v>
      </c>
      <c r="E28" s="203">
        <v>414602</v>
      </c>
      <c r="F28" s="204">
        <v>170.64207008198861</v>
      </c>
    </row>
    <row r="29" spans="1:7" ht="15.6" customHeight="1">
      <c r="A29" s="202" t="s">
        <v>178</v>
      </c>
      <c r="B29" s="203">
        <v>19730</v>
      </c>
      <c r="C29" s="203">
        <v>24166</v>
      </c>
      <c r="D29" s="203">
        <v>58721</v>
      </c>
      <c r="E29" s="203">
        <v>69626</v>
      </c>
      <c r="F29" s="204">
        <v>18.57086902471006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3044557</v>
      </c>
      <c r="C32" s="203">
        <v>2317057</v>
      </c>
      <c r="D32" s="203">
        <v>8100036</v>
      </c>
      <c r="E32" s="203">
        <v>7235268</v>
      </c>
      <c r="F32" s="204">
        <v>-10.676100698811711</v>
      </c>
    </row>
    <row r="33" spans="1:6" ht="15.6" customHeight="1">
      <c r="A33" s="202" t="s">
        <v>182</v>
      </c>
      <c r="B33" s="203">
        <v>36928</v>
      </c>
      <c r="C33" s="203">
        <v>24817</v>
      </c>
      <c r="D33" s="203">
        <v>63153</v>
      </c>
      <c r="E33" s="203">
        <v>62601</v>
      </c>
      <c r="F33" s="204">
        <v>-0.87406774024987044</v>
      </c>
    </row>
    <row r="34" spans="1:6" ht="15.6" customHeight="1">
      <c r="A34" s="202" t="s">
        <v>183</v>
      </c>
      <c r="B34" s="203">
        <v>353</v>
      </c>
      <c r="C34" s="203">
        <v>28</v>
      </c>
      <c r="D34" s="203">
        <v>441</v>
      </c>
      <c r="E34" s="203">
        <v>28</v>
      </c>
      <c r="F34" s="204">
        <v>-93.650793650793645</v>
      </c>
    </row>
    <row r="35" spans="1:6" ht="15.6" customHeight="1">
      <c r="A35" s="170" t="s">
        <v>153</v>
      </c>
      <c r="B35" s="90">
        <f>SUM(B7:B34)</f>
        <v>10448184</v>
      </c>
      <c r="C35" s="91">
        <f>SUM(C7:C34)</f>
        <v>9306112</v>
      </c>
      <c r="D35" s="90">
        <f>SUM(D7:D34)</f>
        <v>29044180</v>
      </c>
      <c r="E35" s="92">
        <f>SUM(E7:E34)</f>
        <v>26813731</v>
      </c>
      <c r="F35" s="154">
        <f>E35*100/D35-100</f>
        <v>-7.6795041209633013</v>
      </c>
    </row>
    <row r="36" spans="1:6" ht="15.6" customHeight="1">
      <c r="A36" s="87" t="s">
        <v>65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142DF-16A3-4C83-9835-E3F6ECA07D8C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406</v>
      </c>
      <c r="C8" s="203">
        <v>6665</v>
      </c>
      <c r="D8" s="203">
        <v>7525</v>
      </c>
      <c r="E8" s="203">
        <v>19125</v>
      </c>
      <c r="F8" s="204">
        <v>154.15282392026569</v>
      </c>
      <c r="G8" s="20"/>
    </row>
    <row r="9" spans="1:14" ht="15.6" customHeight="1">
      <c r="A9" s="202" t="s">
        <v>8</v>
      </c>
      <c r="B9" s="203">
        <v>66748</v>
      </c>
      <c r="C9" s="203">
        <v>87414</v>
      </c>
      <c r="D9" s="203">
        <v>192662</v>
      </c>
      <c r="E9" s="203">
        <v>252720</v>
      </c>
      <c r="F9" s="204">
        <v>31.17272736709884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1071623</v>
      </c>
      <c r="C11" s="203">
        <v>1265502</v>
      </c>
      <c r="D11" s="203">
        <v>3218214</v>
      </c>
      <c r="E11" s="203">
        <v>3519109</v>
      </c>
      <c r="F11" s="204">
        <v>9.3497511352570086</v>
      </c>
    </row>
    <row r="12" spans="1:14" ht="15.6" customHeight="1">
      <c r="A12" s="202" t="s">
        <v>6</v>
      </c>
      <c r="B12" s="203">
        <v>71437</v>
      </c>
      <c r="C12" s="203">
        <v>80512</v>
      </c>
      <c r="D12" s="203">
        <v>205129</v>
      </c>
      <c r="E12" s="203">
        <v>245716</v>
      </c>
      <c r="F12" s="204">
        <v>19.786085828917411</v>
      </c>
    </row>
    <row r="13" spans="1:14" ht="15.6" customHeight="1">
      <c r="A13" s="202" t="s">
        <v>175</v>
      </c>
      <c r="B13" s="203">
        <v>1184771</v>
      </c>
      <c r="C13" s="203">
        <v>1289456</v>
      </c>
      <c r="D13" s="203">
        <v>3252179</v>
      </c>
      <c r="E13" s="203">
        <v>3502785</v>
      </c>
      <c r="F13" s="204">
        <v>7.7057874120704923</v>
      </c>
    </row>
    <row r="14" spans="1:14" ht="15.6" customHeight="1">
      <c r="A14" s="202" t="s">
        <v>148</v>
      </c>
      <c r="B14" s="203">
        <v>1018554</v>
      </c>
      <c r="C14" s="203">
        <v>1046376</v>
      </c>
      <c r="D14" s="203">
        <v>2804682</v>
      </c>
      <c r="E14" s="203">
        <v>2783713</v>
      </c>
      <c r="F14" s="204">
        <v>-0.74764269175614118</v>
      </c>
    </row>
    <row r="15" spans="1:14" ht="15.6" customHeight="1">
      <c r="A15" s="202" t="s">
        <v>145</v>
      </c>
      <c r="B15" s="203">
        <v>88992</v>
      </c>
      <c r="C15" s="203">
        <v>111169</v>
      </c>
      <c r="D15" s="203">
        <v>194643</v>
      </c>
      <c r="E15" s="203">
        <v>306040</v>
      </c>
      <c r="F15" s="204">
        <v>57.231444233802392</v>
      </c>
    </row>
    <row r="16" spans="1:14" ht="15.6" customHeight="1">
      <c r="A16" s="202" t="s">
        <v>144</v>
      </c>
      <c r="B16" s="203">
        <v>2460</v>
      </c>
      <c r="C16" s="203">
        <v>366</v>
      </c>
      <c r="D16" s="203">
        <v>2460</v>
      </c>
      <c r="E16" s="203">
        <v>366</v>
      </c>
      <c r="F16" s="204">
        <v>-85.121951219512198</v>
      </c>
      <c r="G16" s="15"/>
    </row>
    <row r="17" spans="1:7" ht="15.6" customHeight="1">
      <c r="A17" s="202" t="s">
        <v>150</v>
      </c>
      <c r="B17" s="203">
        <v>5534</v>
      </c>
      <c r="C17" s="203">
        <v>0</v>
      </c>
      <c r="D17" s="203">
        <v>17304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41974</v>
      </c>
      <c r="C18" s="203">
        <v>46899</v>
      </c>
      <c r="D18" s="203">
        <v>135189</v>
      </c>
      <c r="E18" s="203">
        <v>143708</v>
      </c>
      <c r="F18" s="204">
        <v>6.3015482028863232</v>
      </c>
    </row>
    <row r="19" spans="1:7" ht="15.6" customHeight="1">
      <c r="A19" s="202" t="s">
        <v>143</v>
      </c>
      <c r="B19" s="203">
        <v>1080</v>
      </c>
      <c r="C19" s="203">
        <v>3735</v>
      </c>
      <c r="D19" s="203">
        <v>2821</v>
      </c>
      <c r="E19" s="203">
        <v>7478</v>
      </c>
      <c r="F19" s="204">
        <v>165.08330379298121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63810</v>
      </c>
      <c r="C21" s="203">
        <v>60615</v>
      </c>
      <c r="D21" s="203">
        <v>178587</v>
      </c>
      <c r="E21" s="203">
        <v>155803</v>
      </c>
      <c r="F21" s="204">
        <v>-12.75792750872124</v>
      </c>
    </row>
    <row r="22" spans="1:7" ht="15.6" customHeight="1">
      <c r="A22" s="202" t="s">
        <v>146</v>
      </c>
      <c r="B22" s="203">
        <v>405957</v>
      </c>
      <c r="C22" s="203">
        <v>466607</v>
      </c>
      <c r="D22" s="203">
        <v>1217670</v>
      </c>
      <c r="E22" s="203">
        <v>1387045</v>
      </c>
      <c r="F22" s="204">
        <v>13.90976208660803</v>
      </c>
    </row>
    <row r="23" spans="1:7" ht="15.6" customHeight="1">
      <c r="A23" s="202" t="s">
        <v>165</v>
      </c>
      <c r="B23" s="203">
        <v>49177</v>
      </c>
      <c r="C23" s="203">
        <v>39614</v>
      </c>
      <c r="D23" s="203">
        <v>169245</v>
      </c>
      <c r="E23" s="203">
        <v>108641</v>
      </c>
      <c r="F23" s="204">
        <v>-35.808443380897508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33915</v>
      </c>
      <c r="C25" s="203">
        <v>38886</v>
      </c>
      <c r="D25" s="203">
        <v>108074</v>
      </c>
      <c r="E25" s="203">
        <v>116370</v>
      </c>
      <c r="F25" s="204">
        <v>7.6762218479930482</v>
      </c>
    </row>
    <row r="26" spans="1:7" ht="15.6" customHeight="1">
      <c r="A26" s="202" t="s">
        <v>152</v>
      </c>
      <c r="B26" s="203">
        <v>42285</v>
      </c>
      <c r="C26" s="203">
        <v>62451</v>
      </c>
      <c r="D26" s="203">
        <v>131170</v>
      </c>
      <c r="E26" s="203">
        <v>176347</v>
      </c>
      <c r="F26" s="204">
        <v>34.441564382099557</v>
      </c>
    </row>
    <row r="27" spans="1:7" ht="15.6" customHeight="1">
      <c r="A27" s="202" t="s">
        <v>173</v>
      </c>
      <c r="B27" s="203">
        <v>59319</v>
      </c>
      <c r="C27" s="203">
        <v>50222</v>
      </c>
      <c r="D27" s="203">
        <v>160533</v>
      </c>
      <c r="E27" s="203">
        <v>125606</v>
      </c>
      <c r="F27" s="204">
        <v>-21.756897335750281</v>
      </c>
    </row>
    <row r="28" spans="1:7" ht="15.6" customHeight="1">
      <c r="A28" s="202" t="s">
        <v>177</v>
      </c>
      <c r="B28" s="203">
        <v>369597</v>
      </c>
      <c r="C28" s="203">
        <v>382782</v>
      </c>
      <c r="D28" s="203">
        <v>1174911</v>
      </c>
      <c r="E28" s="203">
        <v>1188393</v>
      </c>
      <c r="F28" s="204">
        <v>1.147491171671732</v>
      </c>
    </row>
    <row r="29" spans="1:7" ht="15.6" customHeight="1">
      <c r="A29" s="202" t="s">
        <v>178</v>
      </c>
      <c r="B29" s="203">
        <v>219641</v>
      </c>
      <c r="C29" s="203">
        <v>215237</v>
      </c>
      <c r="D29" s="203">
        <v>624538</v>
      </c>
      <c r="E29" s="203">
        <v>531932</v>
      </c>
      <c r="F29" s="204">
        <v>-14.82792079905466</v>
      </c>
    </row>
    <row r="30" spans="1:7" ht="15.6" customHeight="1">
      <c r="A30" s="202" t="s">
        <v>179</v>
      </c>
      <c r="B30" s="203">
        <v>13944</v>
      </c>
      <c r="C30" s="203">
        <v>13464</v>
      </c>
      <c r="D30" s="203">
        <v>44398</v>
      </c>
      <c r="E30" s="203">
        <v>42583</v>
      </c>
      <c r="F30" s="204">
        <v>-4.088021982972208</v>
      </c>
    </row>
    <row r="31" spans="1:7" ht="15.6" customHeight="1">
      <c r="A31" s="202" t="s">
        <v>180</v>
      </c>
      <c r="B31" s="203">
        <v>37597</v>
      </c>
      <c r="C31" s="203">
        <v>35552</v>
      </c>
      <c r="D31" s="203">
        <v>93700</v>
      </c>
      <c r="E31" s="203">
        <v>100297</v>
      </c>
      <c r="F31" s="204">
        <v>7.0405549626467518</v>
      </c>
    </row>
    <row r="32" spans="1:7" ht="15.6" customHeight="1">
      <c r="A32" s="202" t="s">
        <v>181</v>
      </c>
      <c r="B32" s="203">
        <v>1170671</v>
      </c>
      <c r="C32" s="203">
        <v>1285736</v>
      </c>
      <c r="D32" s="203">
        <v>3331539</v>
      </c>
      <c r="E32" s="203">
        <v>3391815</v>
      </c>
      <c r="F32" s="204">
        <v>1.809253921385888</v>
      </c>
    </row>
    <row r="33" spans="1:6" ht="15.6" customHeight="1">
      <c r="A33" s="202" t="s">
        <v>182</v>
      </c>
      <c r="B33" s="203">
        <v>138469</v>
      </c>
      <c r="C33" s="203">
        <v>140237</v>
      </c>
      <c r="D33" s="203">
        <v>432769</v>
      </c>
      <c r="E33" s="203">
        <v>338283</v>
      </c>
      <c r="F33" s="204">
        <v>-21.83289468515537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6157961</v>
      </c>
      <c r="C35" s="91">
        <f>SUM(C7:C34)</f>
        <v>6729497</v>
      </c>
      <c r="D35" s="90">
        <f>SUM(D7:D34)</f>
        <v>17699942</v>
      </c>
      <c r="E35" s="92">
        <f>SUM(E7:E34)</f>
        <v>18443875</v>
      </c>
      <c r="F35" s="154">
        <f>E35*100/D35-100</f>
        <v>4.2030250720595603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423CA-72ED-41F3-8C49-2A95DFEC74A0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5</v>
      </c>
      <c r="C8" s="203">
        <v>109</v>
      </c>
      <c r="D8" s="203">
        <v>237</v>
      </c>
      <c r="E8" s="203">
        <v>285</v>
      </c>
      <c r="F8" s="204">
        <v>20.25316455696202</v>
      </c>
      <c r="G8" s="20"/>
    </row>
    <row r="9" spans="1:14" ht="15.6" customHeight="1">
      <c r="A9" s="202" t="s">
        <v>8</v>
      </c>
      <c r="B9" s="203">
        <v>3572</v>
      </c>
      <c r="C9" s="203">
        <v>4535</v>
      </c>
      <c r="D9" s="203">
        <v>10253</v>
      </c>
      <c r="E9" s="203">
        <v>13252</v>
      </c>
      <c r="F9" s="204">
        <v>29.24997561689262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45800</v>
      </c>
      <c r="C11" s="203">
        <v>52861</v>
      </c>
      <c r="D11" s="203">
        <v>136075</v>
      </c>
      <c r="E11" s="203">
        <v>146007</v>
      </c>
      <c r="F11" s="204">
        <v>7.2989160389491019</v>
      </c>
    </row>
    <row r="12" spans="1:14" ht="15.6" customHeight="1">
      <c r="A12" s="202" t="s">
        <v>6</v>
      </c>
      <c r="B12" s="203">
        <v>2263</v>
      </c>
      <c r="C12" s="203">
        <v>2897</v>
      </c>
      <c r="D12" s="203">
        <v>6612</v>
      </c>
      <c r="E12" s="203">
        <v>8765</v>
      </c>
      <c r="F12" s="204">
        <v>32.562008469449488</v>
      </c>
    </row>
    <row r="13" spans="1:14" ht="15.6" customHeight="1">
      <c r="A13" s="202" t="s">
        <v>175</v>
      </c>
      <c r="B13" s="203">
        <v>54945</v>
      </c>
      <c r="C13" s="203">
        <v>59398</v>
      </c>
      <c r="D13" s="203">
        <v>151227</v>
      </c>
      <c r="E13" s="203">
        <v>159469</v>
      </c>
      <c r="F13" s="204">
        <v>5.450084971598983</v>
      </c>
    </row>
    <row r="14" spans="1:14" ht="15.6" customHeight="1">
      <c r="A14" s="202" t="s">
        <v>148</v>
      </c>
      <c r="B14" s="203">
        <v>36456</v>
      </c>
      <c r="C14" s="203">
        <v>37350</v>
      </c>
      <c r="D14" s="203">
        <v>100354</v>
      </c>
      <c r="E14" s="203">
        <v>98700</v>
      </c>
      <c r="F14" s="204">
        <v>-1.6481654941507029</v>
      </c>
    </row>
    <row r="15" spans="1:14" ht="15.6" customHeight="1">
      <c r="A15" s="202" t="s">
        <v>145</v>
      </c>
      <c r="B15" s="203">
        <v>3271</v>
      </c>
      <c r="C15" s="203">
        <v>4085</v>
      </c>
      <c r="D15" s="203">
        <v>6994</v>
      </c>
      <c r="E15" s="203">
        <v>11447</v>
      </c>
      <c r="F15" s="204">
        <v>63.668859022018857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2525</v>
      </c>
      <c r="C18" s="203">
        <v>2571</v>
      </c>
      <c r="D18" s="203">
        <v>8105</v>
      </c>
      <c r="E18" s="203">
        <v>8114</v>
      </c>
      <c r="F18" s="204">
        <v>0.1110425663170815</v>
      </c>
    </row>
    <row r="19" spans="1:7" ht="15.6" customHeight="1">
      <c r="A19" s="202" t="s">
        <v>143</v>
      </c>
      <c r="B19" s="203">
        <v>1</v>
      </c>
      <c r="C19" s="203">
        <v>2</v>
      </c>
      <c r="D19" s="203">
        <v>5</v>
      </c>
      <c r="E19" s="203">
        <v>2</v>
      </c>
      <c r="F19" s="204">
        <v>-60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3290</v>
      </c>
      <c r="C21" s="203">
        <v>3270</v>
      </c>
      <c r="D21" s="203">
        <v>8942</v>
      </c>
      <c r="E21" s="203">
        <v>8153</v>
      </c>
      <c r="F21" s="204">
        <v>-8.8235294117647101</v>
      </c>
    </row>
    <row r="22" spans="1:7" ht="15.6" customHeight="1">
      <c r="A22" s="202" t="s">
        <v>146</v>
      </c>
      <c r="B22" s="203">
        <v>27413</v>
      </c>
      <c r="C22" s="203">
        <v>28786</v>
      </c>
      <c r="D22" s="203">
        <v>82713</v>
      </c>
      <c r="E22" s="203">
        <v>85367</v>
      </c>
      <c r="F22" s="204">
        <v>3.2086854545234762</v>
      </c>
    </row>
    <row r="23" spans="1:7" ht="15.6" customHeight="1">
      <c r="A23" s="202" t="s">
        <v>165</v>
      </c>
      <c r="B23" s="203">
        <v>1798</v>
      </c>
      <c r="C23" s="203">
        <v>1886</v>
      </c>
      <c r="D23" s="203">
        <v>7682</v>
      </c>
      <c r="E23" s="203">
        <v>5550</v>
      </c>
      <c r="F23" s="204">
        <v>-27.75318927362666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2223</v>
      </c>
      <c r="C25" s="203">
        <v>2485</v>
      </c>
      <c r="D25" s="203">
        <v>7117</v>
      </c>
      <c r="E25" s="203">
        <v>7444</v>
      </c>
      <c r="F25" s="204">
        <v>4.5946325699030552</v>
      </c>
    </row>
    <row r="26" spans="1:7" ht="15.6" customHeight="1">
      <c r="A26" s="202" t="s">
        <v>152</v>
      </c>
      <c r="B26" s="203">
        <v>1786</v>
      </c>
      <c r="C26" s="203">
        <v>2664</v>
      </c>
      <c r="D26" s="203">
        <v>5494</v>
      </c>
      <c r="E26" s="203">
        <v>7285</v>
      </c>
      <c r="F26" s="204">
        <v>32.599199126319633</v>
      </c>
    </row>
    <row r="27" spans="1:7" ht="15.6" customHeight="1">
      <c r="A27" s="202" t="s">
        <v>173</v>
      </c>
      <c r="B27" s="203">
        <v>314</v>
      </c>
      <c r="C27" s="203">
        <v>308</v>
      </c>
      <c r="D27" s="203">
        <v>895</v>
      </c>
      <c r="E27" s="203">
        <v>751</v>
      </c>
      <c r="F27" s="204">
        <v>-16.08938547486034</v>
      </c>
    </row>
    <row r="28" spans="1:7" ht="15.6" customHeight="1">
      <c r="A28" s="202" t="s">
        <v>177</v>
      </c>
      <c r="B28" s="203">
        <v>24555</v>
      </c>
      <c r="C28" s="203">
        <v>24675</v>
      </c>
      <c r="D28" s="203">
        <v>75631</v>
      </c>
      <c r="E28" s="203">
        <v>73649</v>
      </c>
      <c r="F28" s="204">
        <v>-2.620618529438985</v>
      </c>
    </row>
    <row r="29" spans="1:7" ht="15.6" customHeight="1">
      <c r="A29" s="202" t="s">
        <v>178</v>
      </c>
      <c r="B29" s="203">
        <v>5489</v>
      </c>
      <c r="C29" s="203">
        <v>4589</v>
      </c>
      <c r="D29" s="203">
        <v>16254</v>
      </c>
      <c r="E29" s="203">
        <v>11653</v>
      </c>
      <c r="F29" s="204">
        <v>-28.3068783068783</v>
      </c>
    </row>
    <row r="30" spans="1:7" ht="15.6" customHeight="1">
      <c r="A30" s="202" t="s">
        <v>179</v>
      </c>
      <c r="B30" s="203">
        <v>762</v>
      </c>
      <c r="C30" s="203">
        <v>696</v>
      </c>
      <c r="D30" s="203">
        <v>2194</v>
      </c>
      <c r="E30" s="203">
        <v>2185</v>
      </c>
      <c r="F30" s="204">
        <v>-0.41020966271649678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42467</v>
      </c>
      <c r="C32" s="203">
        <v>46843</v>
      </c>
      <c r="D32" s="203">
        <v>122320</v>
      </c>
      <c r="E32" s="203">
        <v>127050</v>
      </c>
      <c r="F32" s="204">
        <v>3.8669064748201412</v>
      </c>
    </row>
    <row r="33" spans="1:6" ht="15.6" customHeight="1">
      <c r="A33" s="202" t="s">
        <v>182</v>
      </c>
      <c r="B33" s="203">
        <v>2160</v>
      </c>
      <c r="C33" s="203">
        <v>1790</v>
      </c>
      <c r="D33" s="203">
        <v>6290</v>
      </c>
      <c r="E33" s="203">
        <v>4577</v>
      </c>
      <c r="F33" s="204">
        <v>-27.233704292527818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261095</v>
      </c>
      <c r="C35" s="91">
        <f>SUM(C7:C34)</f>
        <v>281800</v>
      </c>
      <c r="D35" s="192">
        <f>SUM(D7:D34)</f>
        <v>755394</v>
      </c>
      <c r="E35" s="192">
        <f>SUM(E7:E34)</f>
        <v>779705</v>
      </c>
      <c r="F35" s="154">
        <f>E35*100/D35-100</f>
        <v>3.2183205055904551</v>
      </c>
    </row>
    <row r="36" spans="1:6" ht="15.6" customHeight="1">
      <c r="A36" s="87" t="s">
        <v>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17D89-0240-4ECD-BF10-8009B1885A78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19"/>
      <c r="H1" s="14"/>
      <c r="I1" s="14"/>
      <c r="J1" s="14"/>
      <c r="K1" s="14"/>
      <c r="L1" s="14"/>
      <c r="M1" s="14"/>
    </row>
    <row r="2" spans="2:13" ht="18">
      <c r="H2" s="13"/>
      <c r="I2" s="13"/>
      <c r="J2" s="13"/>
      <c r="K2" s="13"/>
      <c r="L2" s="13"/>
      <c r="M2" s="13"/>
    </row>
    <row r="5" spans="2:13" ht="15.6">
      <c r="F5" s="25"/>
    </row>
    <row r="7" spans="2:13" ht="15.6">
      <c r="B7" s="23"/>
      <c r="C7" s="23"/>
    </row>
    <row r="8" spans="2:13" ht="15.6">
      <c r="B8" s="23"/>
      <c r="C8" s="23"/>
    </row>
    <row r="9" spans="2:13" ht="15.6">
      <c r="B9" s="23"/>
      <c r="C9" s="23"/>
    </row>
    <row r="10" spans="2:13" ht="15.6">
      <c r="B10" s="24"/>
      <c r="C10" s="24"/>
    </row>
    <row r="11" spans="2:13" ht="15.6">
      <c r="B11" s="23"/>
      <c r="C11" s="23"/>
    </row>
    <row r="12" spans="2:13" ht="15.6">
      <c r="B12" s="23"/>
      <c r="C12" s="23"/>
    </row>
    <row r="13" spans="2:13" ht="15.6">
      <c r="B13" s="23"/>
      <c r="C13" s="23"/>
    </row>
    <row r="14" spans="2:13" ht="15.6">
      <c r="B14" s="24"/>
      <c r="C14" s="24"/>
    </row>
    <row r="15" spans="2:13" ht="17.399999999999999" customHeight="1">
      <c r="B15" s="23"/>
      <c r="C15" s="23"/>
    </row>
    <row r="16" spans="2:13" ht="16.2" customHeight="1">
      <c r="B16" s="23"/>
      <c r="C16" s="26"/>
      <c r="G16" s="15"/>
    </row>
    <row r="17" spans="2:13" ht="17.399999999999999" customHeight="1">
      <c r="B17" s="24"/>
      <c r="C17" s="24"/>
      <c r="G17" s="16"/>
    </row>
    <row r="18" spans="2:13" ht="15.6">
      <c r="B18" s="23"/>
      <c r="C18" s="23"/>
    </row>
    <row r="19" spans="2:13" ht="15.6">
      <c r="B19" s="23"/>
      <c r="C19" s="23"/>
    </row>
    <row r="20" spans="2:13" ht="15.6">
      <c r="B20" s="24"/>
      <c r="C20" s="24"/>
    </row>
    <row r="21" spans="2:13" ht="15.6">
      <c r="B21" s="23"/>
      <c r="C21" s="23"/>
    </row>
    <row r="22" spans="2:13" ht="15.6">
      <c r="B22" s="24"/>
      <c r="C22" s="24"/>
    </row>
    <row r="23" spans="2:13" ht="15.6">
      <c r="B23" s="23"/>
      <c r="C23" s="23"/>
    </row>
    <row r="24" spans="2:13" ht="15.6">
      <c r="B24" s="24"/>
      <c r="C24" s="24"/>
    </row>
    <row r="25" spans="2:13" ht="15.6">
      <c r="B25" s="24"/>
      <c r="C25" s="24"/>
    </row>
    <row r="26" spans="2:13" ht="15.6">
      <c r="B26" s="24"/>
      <c r="C26" s="24"/>
    </row>
    <row r="27" spans="2:13" ht="15.6">
      <c r="B27" s="24"/>
      <c r="C27" s="24"/>
    </row>
    <row r="28" spans="2:13" ht="15.6">
      <c r="B28" s="23"/>
      <c r="C28" s="23"/>
    </row>
    <row r="29" spans="2:13" ht="15.6">
      <c r="B29" s="24"/>
      <c r="C29" s="24"/>
      <c r="M29" s="22"/>
    </row>
    <row r="30" spans="2:13" ht="15.6">
      <c r="B30" s="23"/>
      <c r="C30" s="23"/>
    </row>
    <row r="31" spans="2:13" ht="15.6">
      <c r="B31" s="23"/>
      <c r="C31" s="23"/>
    </row>
    <row r="32" spans="2:13" ht="15.6">
      <c r="B32" s="23"/>
      <c r="C32" s="23"/>
    </row>
    <row r="33" spans="2:3" ht="15.6">
      <c r="B33" s="24"/>
      <c r="C33" s="24"/>
    </row>
    <row r="34" spans="2:3" ht="15.6">
      <c r="B34" s="24"/>
      <c r="C34" s="24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3424E-7762-4003-A9E8-045E20E58CAC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2</v>
      </c>
      <c r="F7" s="204" t="s">
        <v>151</v>
      </c>
      <c r="G7" s="51"/>
    </row>
    <row r="8" spans="1:14" ht="15.6" customHeight="1">
      <c r="A8" s="202" t="s">
        <v>11</v>
      </c>
      <c r="B8" s="203">
        <v>16248.5</v>
      </c>
      <c r="C8" s="203">
        <v>16835.75</v>
      </c>
      <c r="D8" s="203">
        <v>41122</v>
      </c>
      <c r="E8" s="203">
        <v>49059</v>
      </c>
      <c r="F8" s="204">
        <v>19.301104031905069</v>
      </c>
      <c r="G8" s="20"/>
    </row>
    <row r="9" spans="1:14" ht="15.6" customHeight="1">
      <c r="A9" s="202" t="s">
        <v>8</v>
      </c>
      <c r="B9" s="203">
        <v>1005</v>
      </c>
      <c r="C9" s="203">
        <v>1309</v>
      </c>
      <c r="D9" s="203">
        <v>3176.75</v>
      </c>
      <c r="E9" s="203">
        <v>4596</v>
      </c>
      <c r="F9" s="204">
        <v>44.676162744943717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398562</v>
      </c>
      <c r="C11" s="203">
        <v>359354</v>
      </c>
      <c r="D11" s="203">
        <v>1173914</v>
      </c>
      <c r="E11" s="203">
        <v>1050148</v>
      </c>
      <c r="F11" s="204">
        <v>-10.543021039019891</v>
      </c>
    </row>
    <row r="12" spans="1:14" ht="15.6" customHeight="1">
      <c r="A12" s="202" t="s">
        <v>6</v>
      </c>
      <c r="B12" s="203">
        <v>19319.75</v>
      </c>
      <c r="C12" s="203">
        <v>16863.25</v>
      </c>
      <c r="D12" s="203">
        <v>51942.75</v>
      </c>
      <c r="E12" s="203">
        <v>52275</v>
      </c>
      <c r="F12" s="204">
        <v>0.63964653392436321</v>
      </c>
    </row>
    <row r="13" spans="1:14" ht="15.6" customHeight="1">
      <c r="A13" s="202" t="s">
        <v>175</v>
      </c>
      <c r="B13" s="203">
        <v>6801</v>
      </c>
      <c r="C13" s="203">
        <v>6167</v>
      </c>
      <c r="D13" s="203">
        <v>19557</v>
      </c>
      <c r="E13" s="203">
        <v>18411</v>
      </c>
      <c r="F13" s="204">
        <v>-5.8597944470010788</v>
      </c>
    </row>
    <row r="14" spans="1:14" ht="15.6" customHeight="1">
      <c r="A14" s="202" t="s">
        <v>148</v>
      </c>
      <c r="B14" s="203">
        <v>348653.5</v>
      </c>
      <c r="C14" s="203">
        <v>340055.5</v>
      </c>
      <c r="D14" s="203">
        <v>952547.75</v>
      </c>
      <c r="E14" s="203">
        <v>939261.5</v>
      </c>
      <c r="F14" s="204">
        <v>-1.3948119661192779</v>
      </c>
    </row>
    <row r="15" spans="1:14" ht="15.6" customHeight="1">
      <c r="A15" s="202" t="s">
        <v>145</v>
      </c>
      <c r="B15" s="203">
        <v>42956.25</v>
      </c>
      <c r="C15" s="203">
        <v>35861.5</v>
      </c>
      <c r="D15" s="203">
        <v>113757.25</v>
      </c>
      <c r="E15" s="203">
        <v>101951.75</v>
      </c>
      <c r="F15" s="204">
        <v>-10.3778000962576</v>
      </c>
    </row>
    <row r="16" spans="1:14" ht="15.6" customHeight="1">
      <c r="A16" s="202" t="s">
        <v>144</v>
      </c>
      <c r="B16" s="203">
        <v>5511</v>
      </c>
      <c r="C16" s="203">
        <v>3950</v>
      </c>
      <c r="D16" s="203">
        <v>11518</v>
      </c>
      <c r="E16" s="203">
        <v>10875</v>
      </c>
      <c r="F16" s="204">
        <v>-5.5825664177808676</v>
      </c>
      <c r="G16" s="15"/>
    </row>
    <row r="17" spans="1:7" ht="15.6" customHeight="1">
      <c r="A17" s="202" t="s">
        <v>150</v>
      </c>
      <c r="B17" s="203">
        <v>6859</v>
      </c>
      <c r="C17" s="203">
        <v>8897</v>
      </c>
      <c r="D17" s="203">
        <v>17111.25</v>
      </c>
      <c r="E17" s="203">
        <v>23385</v>
      </c>
      <c r="F17" s="204">
        <v>36.664475126013599</v>
      </c>
      <c r="G17" s="16"/>
    </row>
    <row r="18" spans="1:7" ht="15.6" customHeight="1">
      <c r="A18" s="202" t="s">
        <v>147</v>
      </c>
      <c r="B18" s="203">
        <v>433</v>
      </c>
      <c r="C18" s="203">
        <v>463</v>
      </c>
      <c r="D18" s="203">
        <v>1384</v>
      </c>
      <c r="E18" s="203">
        <v>1375</v>
      </c>
      <c r="F18" s="204">
        <v>-0.65028901734103783</v>
      </c>
    </row>
    <row r="19" spans="1:7" ht="15.6" customHeight="1">
      <c r="A19" s="202" t="s">
        <v>143</v>
      </c>
      <c r="B19" s="203">
        <v>1085</v>
      </c>
      <c r="C19" s="203">
        <v>1816.75</v>
      </c>
      <c r="D19" s="203">
        <v>2849.5</v>
      </c>
      <c r="E19" s="203">
        <v>4006.25</v>
      </c>
      <c r="F19" s="204">
        <v>40.594841200210567</v>
      </c>
    </row>
    <row r="20" spans="1:7" ht="15.6" customHeight="1">
      <c r="A20" s="202" t="s">
        <v>142</v>
      </c>
      <c r="B20" s="203">
        <v>8252</v>
      </c>
      <c r="C20" s="203">
        <v>5763</v>
      </c>
      <c r="D20" s="203">
        <v>18507</v>
      </c>
      <c r="E20" s="203">
        <v>16573</v>
      </c>
      <c r="F20" s="204">
        <v>-10.450099962176481</v>
      </c>
    </row>
    <row r="21" spans="1:7" ht="15.6" customHeight="1">
      <c r="A21" s="202" t="s">
        <v>149</v>
      </c>
      <c r="B21" s="203">
        <v>10381.5</v>
      </c>
      <c r="C21" s="203">
        <v>8603</v>
      </c>
      <c r="D21" s="203">
        <v>27583</v>
      </c>
      <c r="E21" s="203">
        <v>26259.5</v>
      </c>
      <c r="F21" s="204">
        <v>-4.798245296015665</v>
      </c>
    </row>
    <row r="22" spans="1:7" ht="15.6" customHeight="1">
      <c r="A22" s="202" t="s">
        <v>146</v>
      </c>
      <c r="B22" s="203">
        <v>117302</v>
      </c>
      <c r="C22" s="203">
        <v>118999</v>
      </c>
      <c r="D22" s="203">
        <v>329574</v>
      </c>
      <c r="E22" s="203">
        <v>354357</v>
      </c>
      <c r="F22" s="204">
        <v>7.519707258460925</v>
      </c>
    </row>
    <row r="23" spans="1:7" ht="15.6" customHeight="1">
      <c r="A23" s="202" t="s">
        <v>165</v>
      </c>
      <c r="B23" s="203">
        <v>13747</v>
      </c>
      <c r="C23" s="203">
        <v>35020.75</v>
      </c>
      <c r="D23" s="203">
        <v>17334</v>
      </c>
      <c r="E23" s="203">
        <v>76184</v>
      </c>
      <c r="F23" s="204">
        <v>339.50617283950618</v>
      </c>
    </row>
    <row r="24" spans="1:7" ht="15.6" customHeight="1">
      <c r="A24" s="202" t="s">
        <v>141</v>
      </c>
      <c r="B24" s="203">
        <v>3943.25</v>
      </c>
      <c r="C24" s="203">
        <v>3630.75</v>
      </c>
      <c r="D24" s="203">
        <v>10609.5</v>
      </c>
      <c r="E24" s="203">
        <v>10525</v>
      </c>
      <c r="F24" s="204">
        <v>-0.79645600640934333</v>
      </c>
    </row>
    <row r="25" spans="1:7" ht="15.6" customHeight="1">
      <c r="A25" s="202" t="s">
        <v>140</v>
      </c>
      <c r="B25" s="203">
        <v>426</v>
      </c>
      <c r="C25" s="203">
        <v>378.5</v>
      </c>
      <c r="D25" s="203">
        <v>1381.5</v>
      </c>
      <c r="E25" s="203">
        <v>1199.5</v>
      </c>
      <c r="F25" s="204">
        <v>-13.17408613825552</v>
      </c>
    </row>
    <row r="26" spans="1:7" ht="15.6" customHeight="1">
      <c r="A26" s="202" t="s">
        <v>152</v>
      </c>
      <c r="B26" s="203">
        <v>34</v>
      </c>
      <c r="C26" s="203">
        <v>42</v>
      </c>
      <c r="D26" s="203">
        <v>97.5</v>
      </c>
      <c r="E26" s="203">
        <v>48</v>
      </c>
      <c r="F26" s="204">
        <v>-50.769230769230766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37506</v>
      </c>
      <c r="C28" s="203">
        <v>49662</v>
      </c>
      <c r="D28" s="203">
        <v>117354</v>
      </c>
      <c r="E28" s="203">
        <v>143507</v>
      </c>
      <c r="F28" s="204">
        <v>22.285563338275651</v>
      </c>
    </row>
    <row r="29" spans="1:7" ht="15.6" customHeight="1">
      <c r="A29" s="202" t="s">
        <v>178</v>
      </c>
      <c r="B29" s="203">
        <v>11620.25</v>
      </c>
      <c r="C29" s="203">
        <v>15868.25</v>
      </c>
      <c r="D29" s="203">
        <v>30632.75</v>
      </c>
      <c r="E29" s="203">
        <v>38253.25</v>
      </c>
      <c r="F29" s="204">
        <v>24.876969909655511</v>
      </c>
    </row>
    <row r="30" spans="1:7" ht="15.6" customHeight="1">
      <c r="A30" s="202" t="s">
        <v>179</v>
      </c>
      <c r="B30" s="203">
        <v>12652</v>
      </c>
      <c r="C30" s="203">
        <v>12511.5</v>
      </c>
      <c r="D30" s="203">
        <v>36389.75</v>
      </c>
      <c r="E30" s="203">
        <v>37484.75</v>
      </c>
      <c r="F30" s="204">
        <v>3.0090890978915752</v>
      </c>
    </row>
    <row r="31" spans="1:7" ht="15.6" customHeight="1">
      <c r="A31" s="202" t="s">
        <v>180</v>
      </c>
      <c r="B31" s="203">
        <v>1240</v>
      </c>
      <c r="C31" s="203">
        <v>1413</v>
      </c>
      <c r="D31" s="203">
        <v>2852</v>
      </c>
      <c r="E31" s="203">
        <v>3548</v>
      </c>
      <c r="F31" s="204">
        <v>24.4039270687237</v>
      </c>
    </row>
    <row r="32" spans="1:7" ht="15.6" customHeight="1">
      <c r="A32" s="202" t="s">
        <v>181</v>
      </c>
      <c r="B32" s="203">
        <v>469185</v>
      </c>
      <c r="C32" s="203">
        <v>430170</v>
      </c>
      <c r="D32" s="203">
        <v>1252088</v>
      </c>
      <c r="E32" s="203">
        <v>1294064</v>
      </c>
      <c r="F32" s="204">
        <v>3.3524800173789662</v>
      </c>
    </row>
    <row r="33" spans="1:6" ht="15.6" customHeight="1">
      <c r="A33" s="202" t="s">
        <v>182</v>
      </c>
      <c r="B33" s="203">
        <v>22605</v>
      </c>
      <c r="C33" s="203">
        <v>26092</v>
      </c>
      <c r="D33" s="203">
        <v>59958</v>
      </c>
      <c r="E33" s="203">
        <v>68752</v>
      </c>
      <c r="F33" s="204">
        <v>14.666933520130749</v>
      </c>
    </row>
    <row r="34" spans="1:6" ht="15.6" customHeight="1">
      <c r="A34" s="202" t="s">
        <v>183</v>
      </c>
      <c r="B34" s="203">
        <v>2640.25</v>
      </c>
      <c r="C34" s="203">
        <v>2757</v>
      </c>
      <c r="D34" s="203">
        <v>8274</v>
      </c>
      <c r="E34" s="203">
        <v>7801.25</v>
      </c>
      <c r="F34" s="204">
        <v>-5.7136814116509527</v>
      </c>
    </row>
    <row r="35" spans="1:6" ht="15.6" customHeight="1">
      <c r="A35" s="170" t="s">
        <v>153</v>
      </c>
      <c r="B35" s="90">
        <f>SUM(B7:B34)</f>
        <v>1558968.25</v>
      </c>
      <c r="C35" s="91">
        <f>SUM(C7:C34)</f>
        <v>1502483.5</v>
      </c>
      <c r="D35" s="90">
        <f>SUM(D7:D34)</f>
        <v>4301515.25</v>
      </c>
      <c r="E35" s="192">
        <f>SUM(E7:E34)</f>
        <v>4333901.75</v>
      </c>
      <c r="F35" s="154">
        <f>E35*100/D35-100</f>
        <v>0.75290910569246705</v>
      </c>
    </row>
    <row r="36" spans="1:6" ht="15.6" customHeight="1">
      <c r="A36" s="87" t="s">
        <v>56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507B2-7536-4450-95F3-BD2C63A1F6A8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203</v>
      </c>
      <c r="C8" s="203">
        <v>0</v>
      </c>
      <c r="D8" s="203">
        <v>297</v>
      </c>
      <c r="E8" s="203">
        <v>530</v>
      </c>
      <c r="F8" s="204">
        <v>78.451178451178464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8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347111</v>
      </c>
      <c r="C11" s="203">
        <v>310955</v>
      </c>
      <c r="D11" s="203">
        <v>995926</v>
      </c>
      <c r="E11" s="203">
        <v>906932</v>
      </c>
      <c r="F11" s="204">
        <v>-8.9358044674001889</v>
      </c>
    </row>
    <row r="12" spans="1:14" ht="15.6" customHeight="1">
      <c r="A12" s="202" t="s">
        <v>6</v>
      </c>
      <c r="B12" s="203">
        <v>1849.75</v>
      </c>
      <c r="C12" s="203">
        <v>1516.75</v>
      </c>
      <c r="D12" s="203">
        <v>4755</v>
      </c>
      <c r="E12" s="203">
        <v>4455.5</v>
      </c>
      <c r="F12" s="204">
        <v>-6.2986330178759147</v>
      </c>
    </row>
    <row r="13" spans="1:14" ht="15.6" customHeight="1">
      <c r="A13" s="202" t="s">
        <v>175</v>
      </c>
      <c r="B13" s="203">
        <v>0</v>
      </c>
      <c r="C13" s="203">
        <v>2</v>
      </c>
      <c r="D13" s="203">
        <v>0</v>
      </c>
      <c r="E13" s="203">
        <v>6</v>
      </c>
      <c r="F13" s="204" t="s">
        <v>151</v>
      </c>
    </row>
    <row r="14" spans="1:14" ht="15.6" customHeight="1">
      <c r="A14" s="202" t="s">
        <v>148</v>
      </c>
      <c r="B14" s="203">
        <v>159028.5</v>
      </c>
      <c r="C14" s="203">
        <v>144738.5</v>
      </c>
      <c r="D14" s="203">
        <v>451732.5</v>
      </c>
      <c r="E14" s="203">
        <v>388511.5</v>
      </c>
      <c r="F14" s="204">
        <v>-13.99522947762226</v>
      </c>
    </row>
    <row r="15" spans="1:14" ht="15.6" customHeight="1">
      <c r="A15" s="202" t="s">
        <v>145</v>
      </c>
      <c r="B15" s="203">
        <v>154.75</v>
      </c>
      <c r="C15" s="203">
        <v>165.75</v>
      </c>
      <c r="D15" s="203">
        <v>967.5</v>
      </c>
      <c r="E15" s="203">
        <v>1008.5</v>
      </c>
      <c r="F15" s="204">
        <v>4.2377260981912173</v>
      </c>
    </row>
    <row r="16" spans="1:14" ht="15.6" customHeight="1">
      <c r="A16" s="202" t="s">
        <v>144</v>
      </c>
      <c r="B16" s="203">
        <v>0</v>
      </c>
      <c r="C16" s="203">
        <v>60</v>
      </c>
      <c r="D16" s="203">
        <v>0</v>
      </c>
      <c r="E16" s="203">
        <v>446</v>
      </c>
      <c r="F16" s="204" t="s">
        <v>151</v>
      </c>
      <c r="G16" s="15"/>
    </row>
    <row r="17" spans="1:7" ht="15.6" customHeight="1">
      <c r="A17" s="202" t="s">
        <v>150</v>
      </c>
      <c r="B17" s="203">
        <v>146</v>
      </c>
      <c r="C17" s="203">
        <v>1690.25</v>
      </c>
      <c r="D17" s="203">
        <v>296</v>
      </c>
      <c r="E17" s="203">
        <v>3386</v>
      </c>
      <c r="F17" s="204">
        <v>1043.918918918919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49.5</v>
      </c>
      <c r="C19" s="203">
        <v>56</v>
      </c>
      <c r="D19" s="203">
        <v>88.25</v>
      </c>
      <c r="E19" s="203">
        <v>170.25</v>
      </c>
      <c r="F19" s="204">
        <v>92.917847025495746</v>
      </c>
    </row>
    <row r="20" spans="1:7" ht="15.6" customHeight="1">
      <c r="A20" s="202" t="s">
        <v>142</v>
      </c>
      <c r="B20" s="203">
        <v>0</v>
      </c>
      <c r="C20" s="203">
        <v>12</v>
      </c>
      <c r="D20" s="203">
        <v>4</v>
      </c>
      <c r="E20" s="203">
        <v>17</v>
      </c>
      <c r="F20" s="204">
        <v>325</v>
      </c>
    </row>
    <row r="21" spans="1:7" ht="15.6" customHeight="1">
      <c r="A21" s="202" t="s">
        <v>149</v>
      </c>
      <c r="B21" s="203">
        <v>1331.25</v>
      </c>
      <c r="C21" s="203">
        <v>880.75</v>
      </c>
      <c r="D21" s="203">
        <v>3428.25</v>
      </c>
      <c r="E21" s="203">
        <v>2411</v>
      </c>
      <c r="F21" s="204">
        <v>-29.672573470429519</v>
      </c>
    </row>
    <row r="22" spans="1:7" ht="15.6" customHeight="1">
      <c r="A22" s="202" t="s">
        <v>146</v>
      </c>
      <c r="B22" s="203">
        <v>66371</v>
      </c>
      <c r="C22" s="203">
        <v>70111</v>
      </c>
      <c r="D22" s="203">
        <v>184067</v>
      </c>
      <c r="E22" s="203">
        <v>207218</v>
      </c>
      <c r="F22" s="204">
        <v>12.577485372174269</v>
      </c>
    </row>
    <row r="23" spans="1:7" ht="15.6" customHeight="1">
      <c r="A23" s="202" t="s">
        <v>165</v>
      </c>
      <c r="B23" s="203">
        <v>11449</v>
      </c>
      <c r="C23" s="203">
        <v>32612.25</v>
      </c>
      <c r="D23" s="203">
        <v>11452</v>
      </c>
      <c r="E23" s="203">
        <v>70133.5</v>
      </c>
      <c r="F23" s="204">
        <v>512.41267900803348</v>
      </c>
    </row>
    <row r="24" spans="1:7" ht="15.6" customHeight="1">
      <c r="A24" s="202" t="s">
        <v>141</v>
      </c>
      <c r="B24" s="203">
        <v>11</v>
      </c>
      <c r="C24" s="203">
        <v>4</v>
      </c>
      <c r="D24" s="203">
        <v>12</v>
      </c>
      <c r="E24" s="203">
        <v>5</v>
      </c>
      <c r="F24" s="204">
        <v>-58.333333333333343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1796</v>
      </c>
      <c r="C28" s="203">
        <v>11029</v>
      </c>
      <c r="D28" s="203">
        <v>8289</v>
      </c>
      <c r="E28" s="203">
        <v>32841</v>
      </c>
      <c r="F28" s="204">
        <v>296.19978284473399</v>
      </c>
    </row>
    <row r="29" spans="1:7" ht="15.6" customHeight="1">
      <c r="A29" s="202" t="s">
        <v>178</v>
      </c>
      <c r="B29" s="203">
        <v>1683.25</v>
      </c>
      <c r="C29" s="203">
        <v>2077.75</v>
      </c>
      <c r="D29" s="203">
        <v>5192</v>
      </c>
      <c r="E29" s="203">
        <v>5749</v>
      </c>
      <c r="F29" s="204">
        <v>10.728043143297381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234003</v>
      </c>
      <c r="C32" s="203">
        <v>188953</v>
      </c>
      <c r="D32" s="203">
        <v>636631</v>
      </c>
      <c r="E32" s="203">
        <v>588144</v>
      </c>
      <c r="F32" s="204">
        <v>-7.6161858282113144</v>
      </c>
    </row>
    <row r="33" spans="1:6" ht="15.6" customHeight="1">
      <c r="A33" s="202" t="s">
        <v>182</v>
      </c>
      <c r="B33" s="203">
        <v>3820</v>
      </c>
      <c r="C33" s="203">
        <v>2247</v>
      </c>
      <c r="D33" s="203">
        <v>7526</v>
      </c>
      <c r="E33" s="203">
        <v>4988</v>
      </c>
      <c r="F33" s="204">
        <v>-33.723093276640981</v>
      </c>
    </row>
    <row r="34" spans="1:6" ht="15.6" customHeight="1">
      <c r="A34" s="202" t="s">
        <v>183</v>
      </c>
      <c r="B34" s="203">
        <v>33.25</v>
      </c>
      <c r="C34" s="203">
        <v>2</v>
      </c>
      <c r="D34" s="203">
        <v>41.25</v>
      </c>
      <c r="E34" s="203">
        <v>2</v>
      </c>
      <c r="F34" s="204">
        <v>-95.151515151515156</v>
      </c>
    </row>
    <row r="35" spans="1:6" ht="15.6" customHeight="1">
      <c r="A35" s="170" t="s">
        <v>153</v>
      </c>
      <c r="B35" s="90">
        <f>SUM(B7:B34)</f>
        <v>829040.25</v>
      </c>
      <c r="C35" s="91">
        <f>SUM(C7:C34)</f>
        <v>767113</v>
      </c>
      <c r="D35" s="192">
        <f>SUM(D7:D34)</f>
        <v>2310704.75</v>
      </c>
      <c r="E35" s="92">
        <f>SUM(E7:E34)</f>
        <v>2216962.25</v>
      </c>
      <c r="F35" s="154">
        <f>E35*100/D35-100</f>
        <v>-4.0568791837208948</v>
      </c>
    </row>
    <row r="36" spans="1:6" ht="15.6" customHeight="1">
      <c r="A36" s="87" t="s">
        <v>65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CD6C1-CF7D-4360-A983-011FBFD7FAC0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14074.5</v>
      </c>
      <c r="C8" s="203">
        <v>14803</v>
      </c>
      <c r="D8" s="203">
        <v>34779.5</v>
      </c>
      <c r="E8" s="203">
        <v>39720.25</v>
      </c>
      <c r="F8" s="204">
        <v>14.205925904627721</v>
      </c>
      <c r="G8" s="20"/>
    </row>
    <row r="9" spans="1:14" ht="15.6" customHeight="1">
      <c r="A9" s="202" t="s">
        <v>8</v>
      </c>
      <c r="B9" s="203">
        <v>227</v>
      </c>
      <c r="C9" s="203">
        <v>253</v>
      </c>
      <c r="D9" s="203">
        <v>917.75</v>
      </c>
      <c r="E9" s="203">
        <v>976</v>
      </c>
      <c r="F9" s="204">
        <v>6.3470444020702814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14692</v>
      </c>
      <c r="C12" s="203">
        <v>13105.25</v>
      </c>
      <c r="D12" s="203">
        <v>39770.25</v>
      </c>
      <c r="E12" s="203">
        <v>40921.25</v>
      </c>
      <c r="F12" s="204">
        <v>2.8941231196685919</v>
      </c>
    </row>
    <row r="13" spans="1:14" ht="15.6" customHeight="1">
      <c r="A13" s="202" t="s">
        <v>175</v>
      </c>
      <c r="B13" s="203">
        <v>6801</v>
      </c>
      <c r="C13" s="203">
        <v>6157</v>
      </c>
      <c r="D13" s="203">
        <v>19557</v>
      </c>
      <c r="E13" s="203">
        <v>18381</v>
      </c>
      <c r="F13" s="204">
        <v>-6.0131922073937716</v>
      </c>
    </row>
    <row r="14" spans="1:14" ht="15.6" customHeight="1">
      <c r="A14" s="202" t="s">
        <v>148</v>
      </c>
      <c r="B14" s="203">
        <v>19535</v>
      </c>
      <c r="C14" s="203">
        <v>19027</v>
      </c>
      <c r="D14" s="203">
        <v>54742.25</v>
      </c>
      <c r="E14" s="203">
        <v>54840</v>
      </c>
      <c r="F14" s="204">
        <v>0.17856408898063589</v>
      </c>
    </row>
    <row r="15" spans="1:14" ht="15.6" customHeight="1">
      <c r="A15" s="202" t="s">
        <v>145</v>
      </c>
      <c r="B15" s="203">
        <v>1780</v>
      </c>
      <c r="C15" s="203">
        <v>1434.75</v>
      </c>
      <c r="D15" s="203">
        <v>4790.75</v>
      </c>
      <c r="E15" s="203">
        <v>4473.75</v>
      </c>
      <c r="F15" s="204">
        <v>-6.6169180190993027</v>
      </c>
    </row>
    <row r="16" spans="1:14" ht="15.6" customHeight="1">
      <c r="A16" s="202" t="s">
        <v>144</v>
      </c>
      <c r="B16" s="203">
        <v>1435</v>
      </c>
      <c r="C16" s="203">
        <v>525</v>
      </c>
      <c r="D16" s="203">
        <v>2885</v>
      </c>
      <c r="E16" s="203">
        <v>2088</v>
      </c>
      <c r="F16" s="204">
        <v>-27.625649913344891</v>
      </c>
      <c r="G16" s="15"/>
    </row>
    <row r="17" spans="1:7" ht="15.6" customHeight="1">
      <c r="A17" s="202" t="s">
        <v>150</v>
      </c>
      <c r="B17" s="203">
        <v>688</v>
      </c>
      <c r="C17" s="203">
        <v>855.5</v>
      </c>
      <c r="D17" s="203">
        <v>1666.75</v>
      </c>
      <c r="E17" s="203">
        <v>1387.5</v>
      </c>
      <c r="F17" s="204">
        <v>-16.754162291885411</v>
      </c>
      <c r="G17" s="16"/>
    </row>
    <row r="18" spans="1:7" ht="15.6" customHeight="1">
      <c r="A18" s="202" t="s">
        <v>147</v>
      </c>
      <c r="B18" s="203">
        <v>422</v>
      </c>
      <c r="C18" s="203">
        <v>453</v>
      </c>
      <c r="D18" s="203">
        <v>1327</v>
      </c>
      <c r="E18" s="203">
        <v>1340</v>
      </c>
      <c r="F18" s="204">
        <v>0.97965335342878745</v>
      </c>
    </row>
    <row r="19" spans="1:7" ht="15.6" customHeight="1">
      <c r="A19" s="202" t="s">
        <v>143</v>
      </c>
      <c r="B19" s="203">
        <v>138.25</v>
      </c>
      <c r="C19" s="203">
        <v>645.25</v>
      </c>
      <c r="D19" s="203">
        <v>433.25</v>
      </c>
      <c r="E19" s="203">
        <v>1099</v>
      </c>
      <c r="F19" s="204">
        <v>153.66416618580499</v>
      </c>
    </row>
    <row r="20" spans="1:7" ht="15.6" customHeight="1">
      <c r="A20" s="202" t="s">
        <v>142</v>
      </c>
      <c r="B20" s="203">
        <v>884</v>
      </c>
      <c r="C20" s="203">
        <v>1048</v>
      </c>
      <c r="D20" s="203">
        <v>1852</v>
      </c>
      <c r="E20" s="203">
        <v>2841</v>
      </c>
      <c r="F20" s="204">
        <v>53.401727861771057</v>
      </c>
    </row>
    <row r="21" spans="1:7" ht="15.6" customHeight="1">
      <c r="A21" s="202" t="s">
        <v>149</v>
      </c>
      <c r="B21" s="203">
        <v>7995.5</v>
      </c>
      <c r="C21" s="203">
        <v>6908.5</v>
      </c>
      <c r="D21" s="203">
        <v>21290.25</v>
      </c>
      <c r="E21" s="203">
        <v>21431</v>
      </c>
      <c r="F21" s="204">
        <v>0.66110073860100727</v>
      </c>
    </row>
    <row r="22" spans="1:7" ht="15.6" customHeight="1">
      <c r="A22" s="202" t="s">
        <v>146</v>
      </c>
      <c r="B22" s="203">
        <v>44195</v>
      </c>
      <c r="C22" s="203">
        <v>42175</v>
      </c>
      <c r="D22" s="203">
        <v>126136</v>
      </c>
      <c r="E22" s="203">
        <v>126614</v>
      </c>
      <c r="F22" s="204">
        <v>0.37895604744085182</v>
      </c>
    </row>
    <row r="23" spans="1:7" ht="15.6" customHeight="1">
      <c r="A23" s="202" t="s">
        <v>165</v>
      </c>
      <c r="B23" s="203">
        <v>519</v>
      </c>
      <c r="C23" s="203">
        <v>676.5</v>
      </c>
      <c r="D23" s="203">
        <v>1652</v>
      </c>
      <c r="E23" s="203">
        <v>1847</v>
      </c>
      <c r="F23" s="204">
        <v>11.80387409200968</v>
      </c>
    </row>
    <row r="24" spans="1:7" ht="15.6" customHeight="1">
      <c r="A24" s="202" t="s">
        <v>141</v>
      </c>
      <c r="B24" s="203">
        <v>191.25</v>
      </c>
      <c r="C24" s="203">
        <v>1066</v>
      </c>
      <c r="D24" s="203">
        <v>551</v>
      </c>
      <c r="E24" s="203">
        <v>2247.5</v>
      </c>
      <c r="F24" s="204">
        <v>307.89473684210532</v>
      </c>
    </row>
    <row r="25" spans="1:7" ht="15.6" customHeight="1">
      <c r="A25" s="202" t="s">
        <v>140</v>
      </c>
      <c r="B25" s="203">
        <v>422</v>
      </c>
      <c r="C25" s="203">
        <v>378.5</v>
      </c>
      <c r="D25" s="203">
        <v>1373.5</v>
      </c>
      <c r="E25" s="203">
        <v>1199.5</v>
      </c>
      <c r="F25" s="204">
        <v>-12.668365489625049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32292</v>
      </c>
      <c r="C28" s="203">
        <v>32809</v>
      </c>
      <c r="D28" s="203">
        <v>95833</v>
      </c>
      <c r="E28" s="203">
        <v>95757</v>
      </c>
      <c r="F28" s="204">
        <v>-7.9304623668249974E-2</v>
      </c>
    </row>
    <row r="29" spans="1:7" ht="15.6" customHeight="1">
      <c r="A29" s="202" t="s">
        <v>178</v>
      </c>
      <c r="B29" s="203">
        <v>2807</v>
      </c>
      <c r="C29" s="203">
        <v>1998.25</v>
      </c>
      <c r="D29" s="203">
        <v>6583</v>
      </c>
      <c r="E29" s="203">
        <v>5670.75</v>
      </c>
      <c r="F29" s="204">
        <v>-13.85766367917363</v>
      </c>
    </row>
    <row r="30" spans="1:7" ht="15.6" customHeight="1">
      <c r="A30" s="202" t="s">
        <v>179</v>
      </c>
      <c r="B30" s="203">
        <v>12561</v>
      </c>
      <c r="C30" s="203">
        <v>12305.25</v>
      </c>
      <c r="D30" s="203">
        <v>36082.75</v>
      </c>
      <c r="E30" s="203">
        <v>37043.5</v>
      </c>
      <c r="F30" s="204">
        <v>2.6626296499019588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17909</v>
      </c>
      <c r="C32" s="203">
        <v>18826</v>
      </c>
      <c r="D32" s="203">
        <v>48908</v>
      </c>
      <c r="E32" s="203">
        <v>51972</v>
      </c>
      <c r="F32" s="204">
        <v>6.2648237507156352</v>
      </c>
    </row>
    <row r="33" spans="1:6" ht="15.6" customHeight="1">
      <c r="A33" s="202" t="s">
        <v>182</v>
      </c>
      <c r="B33" s="203">
        <v>778</v>
      </c>
      <c r="C33" s="203">
        <v>1120</v>
      </c>
      <c r="D33" s="203">
        <v>3713</v>
      </c>
      <c r="E33" s="203">
        <v>3087</v>
      </c>
      <c r="F33" s="204">
        <v>-16.85968219768381</v>
      </c>
    </row>
    <row r="34" spans="1:6" ht="15.6" customHeight="1">
      <c r="A34" s="202" t="s">
        <v>183</v>
      </c>
      <c r="B34" s="203">
        <v>2425.5</v>
      </c>
      <c r="C34" s="203">
        <v>2377.5</v>
      </c>
      <c r="D34" s="203">
        <v>7072.75</v>
      </c>
      <c r="E34" s="203">
        <v>6695</v>
      </c>
      <c r="F34" s="204">
        <v>-5.3409211409989013</v>
      </c>
    </row>
    <row r="35" spans="1:6" ht="15.6" customHeight="1">
      <c r="A35" s="170" t="s">
        <v>153</v>
      </c>
      <c r="B35" s="90">
        <f>SUM(B7:B34)</f>
        <v>182772</v>
      </c>
      <c r="C35" s="91">
        <f>SUM(C7:C34)</f>
        <v>178947.25</v>
      </c>
      <c r="D35" s="90">
        <f>SUM(D7:D34)</f>
        <v>511916.75</v>
      </c>
      <c r="E35" s="192">
        <f>SUM(E7:E34)</f>
        <v>521632</v>
      </c>
      <c r="F35" s="191">
        <f>E35*100/D35-100</f>
        <v>1.8978183464401184</v>
      </c>
    </row>
    <row r="36" spans="1:6" ht="15.6" customHeight="1">
      <c r="A36" s="87" t="s">
        <v>167</v>
      </c>
      <c r="B36" s="86"/>
      <c r="D36" s="86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15A54-E63C-42F8-B678-86E1BF9EEB9F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168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2</v>
      </c>
      <c r="F7" s="204" t="s">
        <v>151</v>
      </c>
      <c r="G7" s="51"/>
    </row>
    <row r="8" spans="1:14" ht="15.6" customHeight="1">
      <c r="A8" s="202" t="s">
        <v>11</v>
      </c>
      <c r="B8" s="203">
        <v>1971</v>
      </c>
      <c r="C8" s="203">
        <v>2032.75</v>
      </c>
      <c r="D8" s="203">
        <v>6045.5</v>
      </c>
      <c r="E8" s="203">
        <v>8808.75</v>
      </c>
      <c r="F8" s="204">
        <v>45.707551071044577</v>
      </c>
      <c r="G8" s="20"/>
    </row>
    <row r="9" spans="1:14" ht="15.6" customHeight="1">
      <c r="A9" s="202" t="s">
        <v>8</v>
      </c>
      <c r="B9" s="203">
        <v>778</v>
      </c>
      <c r="C9" s="203">
        <v>1056</v>
      </c>
      <c r="D9" s="203">
        <v>2259</v>
      </c>
      <c r="E9" s="203">
        <v>3612</v>
      </c>
      <c r="F9" s="204">
        <v>59.893758300132788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51451</v>
      </c>
      <c r="C11" s="203">
        <v>48399</v>
      </c>
      <c r="D11" s="203">
        <v>177988</v>
      </c>
      <c r="E11" s="203">
        <v>143216</v>
      </c>
      <c r="F11" s="204">
        <v>-19.536148504393552</v>
      </c>
    </row>
    <row r="12" spans="1:14" ht="15.6" customHeight="1">
      <c r="A12" s="202" t="s">
        <v>6</v>
      </c>
      <c r="B12" s="203">
        <v>2778</v>
      </c>
      <c r="C12" s="203">
        <v>2241.25</v>
      </c>
      <c r="D12" s="203">
        <v>7417.5</v>
      </c>
      <c r="E12" s="203">
        <v>6898.25</v>
      </c>
      <c r="F12" s="204">
        <v>-7.000337040781929</v>
      </c>
    </row>
    <row r="13" spans="1:14" ht="15.6" customHeight="1">
      <c r="A13" s="202" t="s">
        <v>175</v>
      </c>
      <c r="B13" s="203">
        <v>0</v>
      </c>
      <c r="C13" s="203">
        <v>8</v>
      </c>
      <c r="D13" s="203">
        <v>0</v>
      </c>
      <c r="E13" s="203">
        <v>24</v>
      </c>
      <c r="F13" s="204" t="s">
        <v>151</v>
      </c>
    </row>
    <row r="14" spans="1:14" ht="15.6" customHeight="1">
      <c r="A14" s="202" t="s">
        <v>148</v>
      </c>
      <c r="B14" s="203">
        <v>170090</v>
      </c>
      <c r="C14" s="203">
        <v>176290</v>
      </c>
      <c r="D14" s="203">
        <v>446073</v>
      </c>
      <c r="E14" s="203">
        <v>495910</v>
      </c>
      <c r="F14" s="204">
        <v>11.17238658246521</v>
      </c>
    </row>
    <row r="15" spans="1:14" ht="15.6" customHeight="1">
      <c r="A15" s="202" t="s">
        <v>145</v>
      </c>
      <c r="B15" s="203">
        <v>41021.5</v>
      </c>
      <c r="C15" s="203">
        <v>34261</v>
      </c>
      <c r="D15" s="203">
        <v>107999</v>
      </c>
      <c r="E15" s="203">
        <v>96469.5</v>
      </c>
      <c r="F15" s="204">
        <v>-10.6755618107575</v>
      </c>
    </row>
    <row r="16" spans="1:14" ht="15.6" customHeight="1">
      <c r="A16" s="202" t="s">
        <v>144</v>
      </c>
      <c r="B16" s="203">
        <v>4076</v>
      </c>
      <c r="C16" s="203">
        <v>3365</v>
      </c>
      <c r="D16" s="203">
        <v>8633</v>
      </c>
      <c r="E16" s="203">
        <v>8341</v>
      </c>
      <c r="F16" s="204">
        <v>-3.382369975674735</v>
      </c>
      <c r="G16" s="15"/>
    </row>
    <row r="17" spans="1:7" ht="15.6" customHeight="1">
      <c r="A17" s="202" t="s">
        <v>150</v>
      </c>
      <c r="B17" s="203">
        <v>6025</v>
      </c>
      <c r="C17" s="203">
        <v>6351.25</v>
      </c>
      <c r="D17" s="203">
        <v>15148.5</v>
      </c>
      <c r="E17" s="203">
        <v>18611.5</v>
      </c>
      <c r="F17" s="204">
        <v>22.860349209492679</v>
      </c>
      <c r="G17" s="16"/>
    </row>
    <row r="18" spans="1:7" ht="15.6" customHeight="1">
      <c r="A18" s="202" t="s">
        <v>147</v>
      </c>
      <c r="B18" s="203">
        <v>11</v>
      </c>
      <c r="C18" s="203">
        <v>10</v>
      </c>
      <c r="D18" s="203">
        <v>57</v>
      </c>
      <c r="E18" s="203">
        <v>35</v>
      </c>
      <c r="F18" s="204">
        <v>-38.596491228070178</v>
      </c>
    </row>
    <row r="19" spans="1:7" ht="15.6" customHeight="1">
      <c r="A19" s="202" t="s">
        <v>143</v>
      </c>
      <c r="B19" s="203">
        <v>897.25</v>
      </c>
      <c r="C19" s="203">
        <v>1115.5</v>
      </c>
      <c r="D19" s="203">
        <v>2328</v>
      </c>
      <c r="E19" s="203">
        <v>2737</v>
      </c>
      <c r="F19" s="204">
        <v>17.56872852233677</v>
      </c>
    </row>
    <row r="20" spans="1:7" ht="15.6" customHeight="1">
      <c r="A20" s="202" t="s">
        <v>142</v>
      </c>
      <c r="B20" s="203">
        <v>7368</v>
      </c>
      <c r="C20" s="203">
        <v>4703</v>
      </c>
      <c r="D20" s="203">
        <v>16651</v>
      </c>
      <c r="E20" s="203">
        <v>13715</v>
      </c>
      <c r="F20" s="204">
        <v>-17.632574620142929</v>
      </c>
    </row>
    <row r="21" spans="1:7" ht="15.6" customHeight="1">
      <c r="A21" s="202" t="s">
        <v>149</v>
      </c>
      <c r="B21" s="203">
        <v>1054.75</v>
      </c>
      <c r="C21" s="203">
        <v>813.75</v>
      </c>
      <c r="D21" s="203">
        <v>2864.5</v>
      </c>
      <c r="E21" s="203">
        <v>2417.5</v>
      </c>
      <c r="F21" s="204">
        <v>-15.604817594693669</v>
      </c>
    </row>
    <row r="22" spans="1:7" ht="15.6" customHeight="1">
      <c r="A22" s="202" t="s">
        <v>146</v>
      </c>
      <c r="B22" s="203">
        <v>6736</v>
      </c>
      <c r="C22" s="203">
        <v>6713</v>
      </c>
      <c r="D22" s="203">
        <v>19371</v>
      </c>
      <c r="E22" s="203">
        <v>20525</v>
      </c>
      <c r="F22" s="204">
        <v>5.957358938619592</v>
      </c>
    </row>
    <row r="23" spans="1:7" ht="15.6" customHeight="1">
      <c r="A23" s="202" t="s">
        <v>165</v>
      </c>
      <c r="B23" s="203">
        <v>1779</v>
      </c>
      <c r="C23" s="203">
        <v>1732</v>
      </c>
      <c r="D23" s="203">
        <v>4230</v>
      </c>
      <c r="E23" s="203">
        <v>4203.5</v>
      </c>
      <c r="F23" s="204">
        <v>-0.62647754137115896</v>
      </c>
    </row>
    <row r="24" spans="1:7" ht="15.6" customHeight="1">
      <c r="A24" s="202" t="s">
        <v>141</v>
      </c>
      <c r="B24" s="203">
        <v>3741</v>
      </c>
      <c r="C24" s="203">
        <v>2560.75</v>
      </c>
      <c r="D24" s="203">
        <v>10046.5</v>
      </c>
      <c r="E24" s="203">
        <v>8272.5</v>
      </c>
      <c r="F24" s="204">
        <v>-17.657890807744</v>
      </c>
    </row>
    <row r="25" spans="1:7" ht="15.6" customHeight="1">
      <c r="A25" s="202" t="s">
        <v>140</v>
      </c>
      <c r="B25" s="203">
        <v>4</v>
      </c>
      <c r="C25" s="203">
        <v>0</v>
      </c>
      <c r="D25" s="203">
        <v>8</v>
      </c>
      <c r="E25" s="203">
        <v>0</v>
      </c>
      <c r="F25" s="204">
        <v>-100</v>
      </c>
    </row>
    <row r="26" spans="1:7" ht="15.6" customHeight="1">
      <c r="A26" s="202" t="s">
        <v>152</v>
      </c>
      <c r="B26" s="203">
        <v>34</v>
      </c>
      <c r="C26" s="203">
        <v>42</v>
      </c>
      <c r="D26" s="203">
        <v>97.5</v>
      </c>
      <c r="E26" s="203">
        <v>48</v>
      </c>
      <c r="F26" s="204">
        <v>-50.769230769230766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3418</v>
      </c>
      <c r="C28" s="203">
        <v>5824</v>
      </c>
      <c r="D28" s="203">
        <v>13232</v>
      </c>
      <c r="E28" s="203">
        <v>14909</v>
      </c>
      <c r="F28" s="204">
        <v>12.67382103990326</v>
      </c>
    </row>
    <row r="29" spans="1:7" ht="15.6" customHeight="1">
      <c r="A29" s="202" t="s">
        <v>178</v>
      </c>
      <c r="B29" s="203">
        <v>7130</v>
      </c>
      <c r="C29" s="203">
        <v>11792.25</v>
      </c>
      <c r="D29" s="203">
        <v>18857.75</v>
      </c>
      <c r="E29" s="203">
        <v>26833.5</v>
      </c>
      <c r="F29" s="204">
        <v>42.294282191671869</v>
      </c>
    </row>
    <row r="30" spans="1:7" ht="15.6" customHeight="1">
      <c r="A30" s="202" t="s">
        <v>179</v>
      </c>
      <c r="B30" s="203">
        <v>91</v>
      </c>
      <c r="C30" s="203">
        <v>206.25</v>
      </c>
      <c r="D30" s="203">
        <v>307</v>
      </c>
      <c r="E30" s="203">
        <v>441.25</v>
      </c>
      <c r="F30" s="204">
        <v>43.729641693811061</v>
      </c>
    </row>
    <row r="31" spans="1:7" ht="15.6" customHeight="1">
      <c r="A31" s="202" t="s">
        <v>180</v>
      </c>
      <c r="B31" s="203">
        <v>1240</v>
      </c>
      <c r="C31" s="203">
        <v>1413</v>
      </c>
      <c r="D31" s="203">
        <v>2852</v>
      </c>
      <c r="E31" s="203">
        <v>3548</v>
      </c>
      <c r="F31" s="204">
        <v>24.4039270687237</v>
      </c>
    </row>
    <row r="32" spans="1:7" ht="15.6" customHeight="1">
      <c r="A32" s="202" t="s">
        <v>181</v>
      </c>
      <c r="B32" s="203">
        <v>217273</v>
      </c>
      <c r="C32" s="203">
        <v>222391</v>
      </c>
      <c r="D32" s="203">
        <v>566549</v>
      </c>
      <c r="E32" s="203">
        <v>653948</v>
      </c>
      <c r="F32" s="204">
        <v>15.42655622020337</v>
      </c>
    </row>
    <row r="33" spans="1:6" ht="15.6" customHeight="1">
      <c r="A33" s="202" t="s">
        <v>182</v>
      </c>
      <c r="B33" s="203">
        <v>18007</v>
      </c>
      <c r="C33" s="203">
        <v>22725</v>
      </c>
      <c r="D33" s="203">
        <v>48719</v>
      </c>
      <c r="E33" s="203">
        <v>60677</v>
      </c>
      <c r="F33" s="204">
        <v>24.544838769268669</v>
      </c>
    </row>
    <row r="34" spans="1:6" ht="15.6" customHeight="1">
      <c r="A34" s="202" t="s">
        <v>183</v>
      </c>
      <c r="B34" s="203">
        <v>181.5</v>
      </c>
      <c r="C34" s="203">
        <v>377.5</v>
      </c>
      <c r="D34" s="203">
        <v>1160</v>
      </c>
      <c r="E34" s="203">
        <v>1104.25</v>
      </c>
      <c r="F34" s="204">
        <v>-4.8060344827586192</v>
      </c>
    </row>
    <row r="35" spans="1:6" ht="15.6" customHeight="1">
      <c r="A35" s="170" t="s">
        <v>153</v>
      </c>
      <c r="B35" s="90">
        <f>SUM(B7:B34)</f>
        <v>547156</v>
      </c>
      <c r="C35" s="91">
        <f>SUM(C7:C34)</f>
        <v>556423.25</v>
      </c>
      <c r="D35" s="192">
        <f>SUM(D7:D34)</f>
        <v>1478893.75</v>
      </c>
      <c r="E35" s="192">
        <f>SUM(E7:E34)</f>
        <v>1595307.5</v>
      </c>
      <c r="F35" s="154">
        <f>E35*100/D35-100</f>
        <v>7.8716777320885996</v>
      </c>
    </row>
    <row r="36" spans="1:6" ht="15.6" customHeight="1">
      <c r="A36" s="87" t="s">
        <v>169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8464A-2AC4-43CA-B930-522F723C282D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98</v>
      </c>
      <c r="C7" s="203">
        <v>95</v>
      </c>
      <c r="D7" s="203">
        <v>250</v>
      </c>
      <c r="E7" s="203">
        <v>254</v>
      </c>
      <c r="F7" s="204">
        <v>1.5999999999999941</v>
      </c>
      <c r="G7" s="51"/>
    </row>
    <row r="8" spans="1:14" ht="15.6" customHeight="1">
      <c r="A8" s="202" t="s">
        <v>11</v>
      </c>
      <c r="B8" s="203">
        <v>67</v>
      </c>
      <c r="C8" s="203">
        <v>71</v>
      </c>
      <c r="D8" s="203">
        <v>176</v>
      </c>
      <c r="E8" s="203">
        <v>186</v>
      </c>
      <c r="F8" s="204">
        <v>5.681818181818187</v>
      </c>
      <c r="G8" s="20"/>
    </row>
    <row r="9" spans="1:14" ht="15.6" customHeight="1">
      <c r="A9" s="202" t="s">
        <v>8</v>
      </c>
      <c r="B9" s="203">
        <v>126</v>
      </c>
      <c r="C9" s="203">
        <v>102</v>
      </c>
      <c r="D9" s="203">
        <v>385</v>
      </c>
      <c r="E9" s="203">
        <v>299</v>
      </c>
      <c r="F9" s="204">
        <v>-22.337662337662341</v>
      </c>
      <c r="G9" s="20"/>
    </row>
    <row r="10" spans="1:14" ht="15.6" customHeight="1">
      <c r="A10" s="202" t="s">
        <v>10</v>
      </c>
      <c r="B10" s="203">
        <v>66</v>
      </c>
      <c r="C10" s="203">
        <v>58</v>
      </c>
      <c r="D10" s="203">
        <v>176</v>
      </c>
      <c r="E10" s="203">
        <v>189</v>
      </c>
      <c r="F10" s="204">
        <v>7.3863636363636402</v>
      </c>
    </row>
    <row r="11" spans="1:14" ht="15.6" customHeight="1">
      <c r="A11" s="202" t="s">
        <v>9</v>
      </c>
      <c r="B11" s="203">
        <v>2179</v>
      </c>
      <c r="C11" s="203">
        <v>2139</v>
      </c>
      <c r="D11" s="203">
        <v>6948</v>
      </c>
      <c r="E11" s="203">
        <v>6793</v>
      </c>
      <c r="F11" s="204">
        <v>-2.2308578008059921</v>
      </c>
    </row>
    <row r="12" spans="1:14" ht="15.6" customHeight="1">
      <c r="A12" s="202" t="s">
        <v>6</v>
      </c>
      <c r="B12" s="203">
        <v>96</v>
      </c>
      <c r="C12" s="203">
        <v>112</v>
      </c>
      <c r="D12" s="203">
        <v>323</v>
      </c>
      <c r="E12" s="203">
        <v>355</v>
      </c>
      <c r="F12" s="204">
        <v>9.9071207430340564</v>
      </c>
    </row>
    <row r="13" spans="1:14" ht="15.6" customHeight="1">
      <c r="A13" s="202" t="s">
        <v>175</v>
      </c>
      <c r="B13" s="203">
        <v>3077</v>
      </c>
      <c r="C13" s="203">
        <v>3030</v>
      </c>
      <c r="D13" s="203">
        <v>8842</v>
      </c>
      <c r="E13" s="203">
        <v>8857</v>
      </c>
      <c r="F13" s="204">
        <v>0.16964487672471759</v>
      </c>
    </row>
    <row r="14" spans="1:14" ht="15.6" customHeight="1">
      <c r="A14" s="202" t="s">
        <v>148</v>
      </c>
      <c r="B14" s="203">
        <v>698</v>
      </c>
      <c r="C14" s="203">
        <v>668</v>
      </c>
      <c r="D14" s="203">
        <v>1941</v>
      </c>
      <c r="E14" s="203">
        <v>1780</v>
      </c>
      <c r="F14" s="204">
        <v>-8.2946934569809372</v>
      </c>
    </row>
    <row r="15" spans="1:14" ht="15.6" customHeight="1">
      <c r="A15" s="202" t="s">
        <v>145</v>
      </c>
      <c r="B15" s="203">
        <v>227</v>
      </c>
      <c r="C15" s="203">
        <v>241</v>
      </c>
      <c r="D15" s="203">
        <v>593</v>
      </c>
      <c r="E15" s="203">
        <v>622</v>
      </c>
      <c r="F15" s="204">
        <v>4.8903878583473812</v>
      </c>
    </row>
    <row r="16" spans="1:14" ht="15.6" customHeight="1">
      <c r="A16" s="202" t="s">
        <v>144</v>
      </c>
      <c r="B16" s="203">
        <v>158</v>
      </c>
      <c r="C16" s="203">
        <v>174</v>
      </c>
      <c r="D16" s="203">
        <v>473</v>
      </c>
      <c r="E16" s="203">
        <v>493</v>
      </c>
      <c r="F16" s="204">
        <v>4.2283298097251532</v>
      </c>
      <c r="G16" s="15"/>
    </row>
    <row r="17" spans="1:7" ht="15.6" customHeight="1">
      <c r="A17" s="202" t="s">
        <v>150</v>
      </c>
      <c r="B17" s="203">
        <v>107</v>
      </c>
      <c r="C17" s="203">
        <v>103</v>
      </c>
      <c r="D17" s="203">
        <v>310</v>
      </c>
      <c r="E17" s="203">
        <v>310</v>
      </c>
      <c r="F17" s="204">
        <v>0</v>
      </c>
      <c r="G17" s="16"/>
    </row>
    <row r="18" spans="1:7" ht="15.6" customHeight="1">
      <c r="A18" s="202" t="s">
        <v>147</v>
      </c>
      <c r="B18" s="203">
        <v>812</v>
      </c>
      <c r="C18" s="203">
        <v>804</v>
      </c>
      <c r="D18" s="203">
        <v>2400</v>
      </c>
      <c r="E18" s="203">
        <v>2449</v>
      </c>
      <c r="F18" s="204">
        <v>2.041666666666671</v>
      </c>
    </row>
    <row r="19" spans="1:7" ht="15.6" customHeight="1">
      <c r="A19" s="202" t="s">
        <v>143</v>
      </c>
      <c r="B19" s="203">
        <v>83</v>
      </c>
      <c r="C19" s="203">
        <v>68</v>
      </c>
      <c r="D19" s="203">
        <v>198</v>
      </c>
      <c r="E19" s="203">
        <v>188</v>
      </c>
      <c r="F19" s="204">
        <v>-5.0505050505050519</v>
      </c>
    </row>
    <row r="20" spans="1:7" ht="15.6" customHeight="1">
      <c r="A20" s="202" t="s">
        <v>142</v>
      </c>
      <c r="B20" s="203">
        <v>91</v>
      </c>
      <c r="C20" s="203">
        <v>100</v>
      </c>
      <c r="D20" s="203">
        <v>256</v>
      </c>
      <c r="E20" s="203">
        <v>273</v>
      </c>
      <c r="F20" s="204">
        <v>6.640625</v>
      </c>
    </row>
    <row r="21" spans="1:7" ht="15.6" customHeight="1">
      <c r="A21" s="202" t="s">
        <v>149</v>
      </c>
      <c r="B21" s="203">
        <v>203</v>
      </c>
      <c r="C21" s="203">
        <v>194</v>
      </c>
      <c r="D21" s="203">
        <v>572</v>
      </c>
      <c r="E21" s="203">
        <v>519</v>
      </c>
      <c r="F21" s="204">
        <v>-9.2657342657342667</v>
      </c>
    </row>
    <row r="22" spans="1:7" ht="15.6" customHeight="1">
      <c r="A22" s="202" t="s">
        <v>146</v>
      </c>
      <c r="B22" s="203">
        <v>1102</v>
      </c>
      <c r="C22" s="203">
        <v>1318</v>
      </c>
      <c r="D22" s="203">
        <v>3273</v>
      </c>
      <c r="E22" s="203">
        <v>3759</v>
      </c>
      <c r="F22" s="204">
        <v>14.848762603116411</v>
      </c>
    </row>
    <row r="23" spans="1:7" ht="15.6" customHeight="1">
      <c r="A23" s="202" t="s">
        <v>165</v>
      </c>
      <c r="B23" s="203">
        <v>117</v>
      </c>
      <c r="C23" s="203">
        <v>102</v>
      </c>
      <c r="D23" s="203">
        <v>346</v>
      </c>
      <c r="E23" s="203">
        <v>264</v>
      </c>
      <c r="F23" s="204">
        <v>-23.699421965317921</v>
      </c>
    </row>
    <row r="24" spans="1:7" ht="15.6" customHeight="1">
      <c r="A24" s="202" t="s">
        <v>141</v>
      </c>
      <c r="B24" s="203">
        <v>34</v>
      </c>
      <c r="C24" s="203">
        <v>41</v>
      </c>
      <c r="D24" s="203">
        <v>112</v>
      </c>
      <c r="E24" s="203">
        <v>116</v>
      </c>
      <c r="F24" s="204">
        <v>3.571428571428569</v>
      </c>
    </row>
    <row r="25" spans="1:7" ht="15.6" customHeight="1">
      <c r="A25" s="202" t="s">
        <v>140</v>
      </c>
      <c r="B25" s="203">
        <v>92</v>
      </c>
      <c r="C25" s="203">
        <v>59</v>
      </c>
      <c r="D25" s="203">
        <v>280</v>
      </c>
      <c r="E25" s="203">
        <v>181</v>
      </c>
      <c r="F25" s="204">
        <v>-35.357142857142861</v>
      </c>
    </row>
    <row r="26" spans="1:7" ht="15.6" customHeight="1">
      <c r="A26" s="202" t="s">
        <v>152</v>
      </c>
      <c r="B26" s="203">
        <v>71</v>
      </c>
      <c r="C26" s="203">
        <v>69</v>
      </c>
      <c r="D26" s="203">
        <v>223</v>
      </c>
      <c r="E26" s="203">
        <v>202</v>
      </c>
      <c r="F26" s="204">
        <v>-9.4170403587444014</v>
      </c>
    </row>
    <row r="27" spans="1:7" ht="15.6" customHeight="1">
      <c r="A27" s="202" t="s">
        <v>173</v>
      </c>
      <c r="B27" s="203">
        <v>68</v>
      </c>
      <c r="C27" s="203">
        <v>83</v>
      </c>
      <c r="D27" s="203">
        <v>206</v>
      </c>
      <c r="E27" s="203">
        <v>222</v>
      </c>
      <c r="F27" s="204">
        <v>7.7669902912621316</v>
      </c>
    </row>
    <row r="28" spans="1:7" ht="15.6" customHeight="1">
      <c r="A28" s="202" t="s">
        <v>177</v>
      </c>
      <c r="B28" s="203">
        <v>1458</v>
      </c>
      <c r="C28" s="203">
        <v>1597</v>
      </c>
      <c r="D28" s="203">
        <v>4210</v>
      </c>
      <c r="E28" s="203">
        <v>4482</v>
      </c>
      <c r="F28" s="204">
        <v>6.4608076009501181</v>
      </c>
    </row>
    <row r="29" spans="1:7" ht="15.6" customHeight="1">
      <c r="A29" s="202" t="s">
        <v>178</v>
      </c>
      <c r="B29" s="203">
        <v>124</v>
      </c>
      <c r="C29" s="203">
        <v>138</v>
      </c>
      <c r="D29" s="203">
        <v>357</v>
      </c>
      <c r="E29" s="203">
        <v>365</v>
      </c>
      <c r="F29" s="204">
        <v>2.2408963585434241</v>
      </c>
    </row>
    <row r="30" spans="1:7" ht="15.6" customHeight="1">
      <c r="A30" s="202" t="s">
        <v>179</v>
      </c>
      <c r="B30" s="203">
        <v>67</v>
      </c>
      <c r="C30" s="203">
        <v>76</v>
      </c>
      <c r="D30" s="203">
        <v>208</v>
      </c>
      <c r="E30" s="203">
        <v>214</v>
      </c>
      <c r="F30" s="204">
        <v>2.8846153846153868</v>
      </c>
    </row>
    <row r="31" spans="1:7" ht="15.6" customHeight="1">
      <c r="A31" s="202" t="s">
        <v>180</v>
      </c>
      <c r="B31" s="203">
        <v>193</v>
      </c>
      <c r="C31" s="203">
        <v>173</v>
      </c>
      <c r="D31" s="203">
        <v>556</v>
      </c>
      <c r="E31" s="203">
        <v>505</v>
      </c>
      <c r="F31" s="204">
        <v>-9.1726618705036032</v>
      </c>
    </row>
    <row r="32" spans="1:7" ht="15.6" customHeight="1">
      <c r="A32" s="202" t="s">
        <v>181</v>
      </c>
      <c r="B32" s="203">
        <v>614</v>
      </c>
      <c r="C32" s="203">
        <v>626</v>
      </c>
      <c r="D32" s="203">
        <v>1794</v>
      </c>
      <c r="E32" s="203">
        <v>1675</v>
      </c>
      <c r="F32" s="204">
        <v>-6.6332218506131548</v>
      </c>
    </row>
    <row r="33" spans="1:6" ht="15.6" customHeight="1">
      <c r="A33" s="202" t="s">
        <v>182</v>
      </c>
      <c r="B33" s="203">
        <v>150</v>
      </c>
      <c r="C33" s="203">
        <v>141</v>
      </c>
      <c r="D33" s="203">
        <v>451</v>
      </c>
      <c r="E33" s="203">
        <v>379</v>
      </c>
      <c r="F33" s="204">
        <v>-15.96452328159646</v>
      </c>
    </row>
    <row r="34" spans="1:6" ht="15.6" customHeight="1">
      <c r="A34" s="202" t="s">
        <v>183</v>
      </c>
      <c r="B34" s="203">
        <v>32</v>
      </c>
      <c r="C34" s="203">
        <v>33</v>
      </c>
      <c r="D34" s="203">
        <v>92</v>
      </c>
      <c r="E34" s="203">
        <v>92</v>
      </c>
      <c r="F34" s="204">
        <v>0</v>
      </c>
    </row>
    <row r="35" spans="1:6" ht="15.6" customHeight="1">
      <c r="A35" s="170" t="s">
        <v>153</v>
      </c>
      <c r="B35" s="90">
        <f>SUM(B7:B34)</f>
        <v>12210</v>
      </c>
      <c r="C35" s="91">
        <f>SUM(C7:C34)</f>
        <v>12415</v>
      </c>
      <c r="D35" s="192">
        <f>SUM(D7:D34)</f>
        <v>35951</v>
      </c>
      <c r="E35" s="92">
        <f>SUM(E7:E34)</f>
        <v>36023</v>
      </c>
      <c r="F35" s="154">
        <f>E35*100/D35-100</f>
        <v>0.20027259325192404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0097-2452-4747-B544-CE1FDD894B3A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1843269</v>
      </c>
      <c r="C7" s="203">
        <v>2559744</v>
      </c>
      <c r="D7" s="203">
        <v>4585214</v>
      </c>
      <c r="E7" s="203">
        <v>5280514</v>
      </c>
      <c r="F7" s="204">
        <v>15.16395963198228</v>
      </c>
      <c r="G7" s="51"/>
    </row>
    <row r="8" spans="1:14" ht="15.6" customHeight="1">
      <c r="A8" s="202" t="s">
        <v>11</v>
      </c>
      <c r="B8" s="203">
        <v>857634</v>
      </c>
      <c r="C8" s="203">
        <v>1021618</v>
      </c>
      <c r="D8" s="203">
        <v>2070392</v>
      </c>
      <c r="E8" s="203">
        <v>2387903</v>
      </c>
      <c r="F8" s="204">
        <v>15.335791482965551</v>
      </c>
      <c r="G8" s="20"/>
    </row>
    <row r="9" spans="1:14" ht="15.6" customHeight="1">
      <c r="A9" s="202" t="s">
        <v>8</v>
      </c>
      <c r="B9" s="203">
        <v>2142646</v>
      </c>
      <c r="C9" s="203">
        <v>1657131</v>
      </c>
      <c r="D9" s="203">
        <v>6161973</v>
      </c>
      <c r="E9" s="203">
        <v>5315964</v>
      </c>
      <c r="F9" s="204">
        <v>-13.72951488102917</v>
      </c>
      <c r="G9" s="20"/>
    </row>
    <row r="10" spans="1:14" ht="15.6" customHeight="1">
      <c r="A10" s="202" t="s">
        <v>10</v>
      </c>
      <c r="B10" s="203">
        <v>521111</v>
      </c>
      <c r="C10" s="203">
        <v>433999</v>
      </c>
      <c r="D10" s="203">
        <v>1386669</v>
      </c>
      <c r="E10" s="203">
        <v>1396523</v>
      </c>
      <c r="F10" s="204">
        <v>0.71062380423879301</v>
      </c>
    </row>
    <row r="11" spans="1:14" ht="15.6" customHeight="1">
      <c r="A11" s="202" t="s">
        <v>9</v>
      </c>
      <c r="B11" s="203">
        <v>41533765</v>
      </c>
      <c r="C11" s="203">
        <v>43222210</v>
      </c>
      <c r="D11" s="203">
        <v>134593302</v>
      </c>
      <c r="E11" s="203">
        <v>129396723</v>
      </c>
      <c r="F11" s="204">
        <v>-3.860949187501177</v>
      </c>
    </row>
    <row r="12" spans="1:14" ht="15.6" customHeight="1">
      <c r="A12" s="202" t="s">
        <v>6</v>
      </c>
      <c r="B12" s="203">
        <v>1819668</v>
      </c>
      <c r="C12" s="203">
        <v>2247038</v>
      </c>
      <c r="D12" s="203">
        <v>6022778</v>
      </c>
      <c r="E12" s="203">
        <v>5780102</v>
      </c>
      <c r="F12" s="204">
        <v>-4.0293034211123171</v>
      </c>
    </row>
    <row r="13" spans="1:14" ht="15.6" customHeight="1">
      <c r="A13" s="202" t="s">
        <v>175</v>
      </c>
      <c r="B13" s="203">
        <v>18817862</v>
      </c>
      <c r="C13" s="203">
        <v>17900833</v>
      </c>
      <c r="D13" s="203">
        <v>51969398</v>
      </c>
      <c r="E13" s="203">
        <v>49330357</v>
      </c>
      <c r="F13" s="204">
        <v>-5.0780672887532754</v>
      </c>
    </row>
    <row r="14" spans="1:14" ht="15.6" customHeight="1">
      <c r="A14" s="202" t="s">
        <v>148</v>
      </c>
      <c r="B14" s="203">
        <v>26767254</v>
      </c>
      <c r="C14" s="203">
        <v>27198020</v>
      </c>
      <c r="D14" s="203">
        <v>74891693</v>
      </c>
      <c r="E14" s="203">
        <v>72078612</v>
      </c>
      <c r="F14" s="204">
        <v>-3.7561989685558359</v>
      </c>
    </row>
    <row r="15" spans="1:14" ht="15.6" customHeight="1">
      <c r="A15" s="202" t="s">
        <v>145</v>
      </c>
      <c r="B15" s="203">
        <v>4423032</v>
      </c>
      <c r="C15" s="203">
        <v>4491646</v>
      </c>
      <c r="D15" s="203">
        <v>11714348</v>
      </c>
      <c r="E15" s="203">
        <v>11956989</v>
      </c>
      <c r="F15" s="204">
        <v>2.071314596424827</v>
      </c>
    </row>
    <row r="16" spans="1:14" ht="15.6" customHeight="1">
      <c r="A16" s="202" t="s">
        <v>144</v>
      </c>
      <c r="B16" s="203">
        <v>3403820</v>
      </c>
      <c r="C16" s="203">
        <v>3791965</v>
      </c>
      <c r="D16" s="203">
        <v>9845914</v>
      </c>
      <c r="E16" s="203">
        <v>10657088</v>
      </c>
      <c r="F16" s="204">
        <v>8.238686626757044</v>
      </c>
      <c r="G16" s="15"/>
    </row>
    <row r="17" spans="1:7" ht="15.6" customHeight="1">
      <c r="A17" s="202" t="s">
        <v>150</v>
      </c>
      <c r="B17" s="203">
        <v>1646304</v>
      </c>
      <c r="C17" s="203">
        <v>1660417</v>
      </c>
      <c r="D17" s="203">
        <v>4428326</v>
      </c>
      <c r="E17" s="203">
        <v>4764796</v>
      </c>
      <c r="F17" s="204">
        <v>7.5981307609241071</v>
      </c>
      <c r="G17" s="16"/>
    </row>
    <row r="18" spans="1:7" ht="15.6" customHeight="1">
      <c r="A18" s="202" t="s">
        <v>147</v>
      </c>
      <c r="B18" s="203">
        <v>5225319</v>
      </c>
      <c r="C18" s="203">
        <v>5433882</v>
      </c>
      <c r="D18" s="203">
        <v>15517643</v>
      </c>
      <c r="E18" s="203">
        <v>17547535</v>
      </c>
      <c r="F18" s="204">
        <v>13.08118765201648</v>
      </c>
    </row>
    <row r="19" spans="1:7" ht="15.6" customHeight="1">
      <c r="A19" s="202" t="s">
        <v>143</v>
      </c>
      <c r="B19" s="203">
        <v>1201670</v>
      </c>
      <c r="C19" s="203">
        <v>1402218</v>
      </c>
      <c r="D19" s="203">
        <v>2800845</v>
      </c>
      <c r="E19" s="203">
        <v>2975706</v>
      </c>
      <c r="F19" s="204">
        <v>6.2431516203145776</v>
      </c>
    </row>
    <row r="20" spans="1:7" ht="15.6" customHeight="1">
      <c r="A20" s="202" t="s">
        <v>142</v>
      </c>
      <c r="B20" s="203">
        <v>1393349</v>
      </c>
      <c r="C20" s="203">
        <v>1566566</v>
      </c>
      <c r="D20" s="203">
        <v>4097733</v>
      </c>
      <c r="E20" s="203">
        <v>4182104</v>
      </c>
      <c r="F20" s="204">
        <v>2.0589677267894189</v>
      </c>
    </row>
    <row r="21" spans="1:7" ht="15.6" customHeight="1">
      <c r="A21" s="202" t="s">
        <v>149</v>
      </c>
      <c r="B21" s="203">
        <v>3405172</v>
      </c>
      <c r="C21" s="203">
        <v>3230208</v>
      </c>
      <c r="D21" s="203">
        <v>10387791</v>
      </c>
      <c r="E21" s="203">
        <v>9148214</v>
      </c>
      <c r="F21" s="204">
        <v>-11.9330182904142</v>
      </c>
    </row>
    <row r="22" spans="1:7" ht="15.6" customHeight="1">
      <c r="A22" s="202" t="s">
        <v>146</v>
      </c>
      <c r="B22" s="203">
        <v>26599961</v>
      </c>
      <c r="C22" s="203">
        <v>34290636</v>
      </c>
      <c r="D22" s="203">
        <v>80077794</v>
      </c>
      <c r="E22" s="203">
        <v>95374266</v>
      </c>
      <c r="F22" s="204">
        <v>19.102014723332658</v>
      </c>
    </row>
    <row r="23" spans="1:7" ht="15.6" customHeight="1">
      <c r="A23" s="202" t="s">
        <v>165</v>
      </c>
      <c r="B23" s="203">
        <v>3870003</v>
      </c>
      <c r="C23" s="203">
        <v>4984334</v>
      </c>
      <c r="D23" s="203">
        <v>9995585</v>
      </c>
      <c r="E23" s="203">
        <v>12087396</v>
      </c>
      <c r="F23" s="204">
        <v>20.927349424771041</v>
      </c>
    </row>
    <row r="24" spans="1:7" ht="15.6" customHeight="1">
      <c r="A24" s="202" t="s">
        <v>141</v>
      </c>
      <c r="B24" s="203">
        <v>267524</v>
      </c>
      <c r="C24" s="203">
        <v>240056</v>
      </c>
      <c r="D24" s="203">
        <v>791663</v>
      </c>
      <c r="E24" s="203">
        <v>840406</v>
      </c>
      <c r="F24" s="204">
        <v>6.1570390431281936</v>
      </c>
    </row>
    <row r="25" spans="1:7" ht="15.6" customHeight="1">
      <c r="A25" s="202" t="s">
        <v>140</v>
      </c>
      <c r="B25" s="203">
        <v>2642447</v>
      </c>
      <c r="C25" s="203">
        <v>1708608</v>
      </c>
      <c r="D25" s="203">
        <v>7986934</v>
      </c>
      <c r="E25" s="203">
        <v>5145324</v>
      </c>
      <c r="F25" s="204">
        <v>-35.57823314929108</v>
      </c>
    </row>
    <row r="26" spans="1:7" ht="15.6" customHeight="1">
      <c r="A26" s="202" t="s">
        <v>152</v>
      </c>
      <c r="B26" s="203">
        <v>958077</v>
      </c>
      <c r="C26" s="203">
        <v>1227880</v>
      </c>
      <c r="D26" s="203">
        <v>2841957</v>
      </c>
      <c r="E26" s="203">
        <v>3301070</v>
      </c>
      <c r="F26" s="204">
        <v>16.154818668966481</v>
      </c>
    </row>
    <row r="27" spans="1:7" ht="15.6" customHeight="1">
      <c r="A27" s="202" t="s">
        <v>173</v>
      </c>
      <c r="B27" s="203">
        <v>626292</v>
      </c>
      <c r="C27" s="203">
        <v>631673</v>
      </c>
      <c r="D27" s="203">
        <v>1733284</v>
      </c>
      <c r="E27" s="203">
        <v>1647830</v>
      </c>
      <c r="F27" s="204">
        <v>-4.9301787820114811</v>
      </c>
    </row>
    <row r="28" spans="1:7" ht="15.6" customHeight="1">
      <c r="A28" s="202" t="s">
        <v>177</v>
      </c>
      <c r="B28" s="203">
        <v>20707780</v>
      </c>
      <c r="C28" s="203">
        <v>23766641</v>
      </c>
      <c r="D28" s="203">
        <v>58655223</v>
      </c>
      <c r="E28" s="203">
        <v>64602162</v>
      </c>
      <c r="F28" s="204">
        <v>10.138805541665061</v>
      </c>
    </row>
    <row r="29" spans="1:7" ht="15.6" customHeight="1">
      <c r="A29" s="202" t="s">
        <v>178</v>
      </c>
      <c r="B29" s="203">
        <v>2406046</v>
      </c>
      <c r="C29" s="203">
        <v>2494395</v>
      </c>
      <c r="D29" s="203">
        <v>6914069</v>
      </c>
      <c r="E29" s="203">
        <v>6378965</v>
      </c>
      <c r="F29" s="204">
        <v>-7.7393500122720829</v>
      </c>
    </row>
    <row r="30" spans="1:7" ht="15.6" customHeight="1">
      <c r="A30" s="202" t="s">
        <v>179</v>
      </c>
      <c r="B30" s="203">
        <v>409944</v>
      </c>
      <c r="C30" s="203">
        <v>493232</v>
      </c>
      <c r="D30" s="203">
        <v>1255136</v>
      </c>
      <c r="E30" s="203">
        <v>1348976</v>
      </c>
      <c r="F30" s="204">
        <v>7.4764806363613161</v>
      </c>
    </row>
    <row r="31" spans="1:7" ht="15.6" customHeight="1">
      <c r="A31" s="202" t="s">
        <v>180</v>
      </c>
      <c r="B31" s="203">
        <v>3792439</v>
      </c>
      <c r="C31" s="203">
        <v>3314044</v>
      </c>
      <c r="D31" s="203">
        <v>10485298</v>
      </c>
      <c r="E31" s="203">
        <v>10114421</v>
      </c>
      <c r="F31" s="204">
        <v>-3.537114538852407</v>
      </c>
    </row>
    <row r="32" spans="1:7" ht="15.6" customHeight="1">
      <c r="A32" s="202" t="s">
        <v>181</v>
      </c>
      <c r="B32" s="203">
        <v>24252210</v>
      </c>
      <c r="C32" s="203">
        <v>25038661</v>
      </c>
      <c r="D32" s="203">
        <v>68574942</v>
      </c>
      <c r="E32" s="203">
        <v>65597384</v>
      </c>
      <c r="F32" s="204">
        <v>-4.3420496075665653</v>
      </c>
    </row>
    <row r="33" spans="1:6" ht="15.6" customHeight="1">
      <c r="A33" s="202" t="s">
        <v>182</v>
      </c>
      <c r="B33" s="203">
        <v>3164626</v>
      </c>
      <c r="C33" s="203">
        <v>3758819</v>
      </c>
      <c r="D33" s="203">
        <v>9840999</v>
      </c>
      <c r="E33" s="203">
        <v>9942786</v>
      </c>
      <c r="F33" s="204">
        <v>1.034315723434176</v>
      </c>
    </row>
    <row r="34" spans="1:6" ht="15.6" customHeight="1">
      <c r="A34" s="202" t="s">
        <v>183</v>
      </c>
      <c r="B34" s="203">
        <v>212534</v>
      </c>
      <c r="C34" s="203">
        <v>224789</v>
      </c>
      <c r="D34" s="203">
        <v>640453</v>
      </c>
      <c r="E34" s="203">
        <v>663735</v>
      </c>
      <c r="F34" s="204">
        <v>3.635239432089477</v>
      </c>
    </row>
    <row r="35" spans="1:6" ht="15.6" customHeight="1">
      <c r="A35" s="170" t="s">
        <v>153</v>
      </c>
      <c r="B35" s="90">
        <f>SUM(B7:B34)</f>
        <v>204911758</v>
      </c>
      <c r="C35" s="91">
        <f>SUM(C7:C34)</f>
        <v>219991263</v>
      </c>
      <c r="D35" s="192">
        <f>SUM(D7:D34)</f>
        <v>600267356</v>
      </c>
      <c r="E35" s="92">
        <f>SUM(E7:E34)</f>
        <v>609243851</v>
      </c>
      <c r="F35" s="154">
        <f>E35*100/D35-100</f>
        <v>1.4954161525318739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E0A89-48D7-44BF-AF63-E45075D1FA4E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5</v>
      </c>
      <c r="C7" s="203">
        <v>9</v>
      </c>
      <c r="D7" s="203">
        <v>11</v>
      </c>
      <c r="E7" s="203">
        <v>13</v>
      </c>
      <c r="F7" s="204">
        <v>18.181818181818191</v>
      </c>
      <c r="G7" s="51"/>
    </row>
    <row r="8" spans="1:14" ht="15.6" customHeight="1">
      <c r="A8" s="202" t="s">
        <v>11</v>
      </c>
      <c r="B8" s="203">
        <v>2</v>
      </c>
      <c r="C8" s="203">
        <v>4</v>
      </c>
      <c r="D8" s="203">
        <v>3</v>
      </c>
      <c r="E8" s="203">
        <v>4</v>
      </c>
      <c r="F8" s="204">
        <v>33.333333333333343</v>
      </c>
      <c r="G8" s="20"/>
    </row>
    <row r="9" spans="1:14" ht="15.6" customHeight="1">
      <c r="A9" s="202" t="s">
        <v>8</v>
      </c>
      <c r="B9" s="203">
        <v>0</v>
      </c>
      <c r="C9" s="203">
        <v>1</v>
      </c>
      <c r="D9" s="203">
        <v>0</v>
      </c>
      <c r="E9" s="203">
        <v>1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14</v>
      </c>
      <c r="C12" s="203">
        <v>21</v>
      </c>
      <c r="D12" s="203">
        <v>32</v>
      </c>
      <c r="E12" s="203">
        <v>37</v>
      </c>
      <c r="F12" s="204">
        <v>15.625</v>
      </c>
    </row>
    <row r="13" spans="1:14" ht="15.6" customHeight="1">
      <c r="A13" s="202" t="s">
        <v>175</v>
      </c>
      <c r="B13" s="203">
        <v>19</v>
      </c>
      <c r="C13" s="203">
        <v>23</v>
      </c>
      <c r="D13" s="203">
        <v>45</v>
      </c>
      <c r="E13" s="203">
        <v>47</v>
      </c>
      <c r="F13" s="204">
        <v>4.4444444444444429</v>
      </c>
    </row>
    <row r="14" spans="1:14" ht="15.6" customHeight="1">
      <c r="A14" s="202" t="s">
        <v>148</v>
      </c>
      <c r="B14" s="203">
        <v>27</v>
      </c>
      <c r="C14" s="203">
        <v>32</v>
      </c>
      <c r="D14" s="203">
        <v>65</v>
      </c>
      <c r="E14" s="203">
        <v>74</v>
      </c>
      <c r="F14" s="204">
        <v>13.84615384615384</v>
      </c>
    </row>
    <row r="15" spans="1:14" ht="15.6" customHeight="1">
      <c r="A15" s="202" t="s">
        <v>145</v>
      </c>
      <c r="B15" s="203">
        <v>0</v>
      </c>
      <c r="C15" s="203">
        <v>2</v>
      </c>
      <c r="D15" s="203">
        <v>0</v>
      </c>
      <c r="E15" s="203">
        <v>2</v>
      </c>
      <c r="F15" s="204" t="s">
        <v>151</v>
      </c>
    </row>
    <row r="16" spans="1:14" ht="15.6" customHeight="1">
      <c r="A16" s="202" t="s">
        <v>144</v>
      </c>
      <c r="B16" s="203">
        <v>4</v>
      </c>
      <c r="C16" s="203">
        <v>8</v>
      </c>
      <c r="D16" s="203">
        <v>4</v>
      </c>
      <c r="E16" s="203">
        <v>16</v>
      </c>
      <c r="F16" s="204">
        <v>300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2</v>
      </c>
      <c r="F18" s="204" t="s">
        <v>151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1</v>
      </c>
      <c r="E19" s="203">
        <v>0</v>
      </c>
      <c r="F19" s="204">
        <v>-100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0</v>
      </c>
      <c r="C21" s="203">
        <v>1</v>
      </c>
      <c r="D21" s="203">
        <v>0</v>
      </c>
      <c r="E21" s="203">
        <v>1</v>
      </c>
      <c r="F21" s="204" t="s">
        <v>151</v>
      </c>
    </row>
    <row r="22" spans="1:7" ht="15.6" customHeight="1">
      <c r="A22" s="202" t="s">
        <v>146</v>
      </c>
      <c r="B22" s="203">
        <v>75</v>
      </c>
      <c r="C22" s="203">
        <v>124</v>
      </c>
      <c r="D22" s="203">
        <v>227</v>
      </c>
      <c r="E22" s="203">
        <v>341</v>
      </c>
      <c r="F22" s="204">
        <v>50.220264317180607</v>
      </c>
    </row>
    <row r="23" spans="1:7" ht="15.6" customHeight="1">
      <c r="A23" s="202" t="s">
        <v>165</v>
      </c>
      <c r="B23" s="203">
        <v>5</v>
      </c>
      <c r="C23" s="203">
        <v>16</v>
      </c>
      <c r="D23" s="203">
        <v>10</v>
      </c>
      <c r="E23" s="203">
        <v>30</v>
      </c>
      <c r="F23" s="204">
        <v>200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1</v>
      </c>
      <c r="C25" s="203">
        <v>1</v>
      </c>
      <c r="D25" s="203">
        <v>1</v>
      </c>
      <c r="E25" s="203">
        <v>2</v>
      </c>
      <c r="F25" s="204">
        <v>100</v>
      </c>
    </row>
    <row r="26" spans="1:7" ht="15.6" customHeight="1">
      <c r="A26" s="202" t="s">
        <v>152</v>
      </c>
      <c r="B26" s="203">
        <v>0</v>
      </c>
      <c r="C26" s="203">
        <v>3</v>
      </c>
      <c r="D26" s="203">
        <v>0</v>
      </c>
      <c r="E26" s="203">
        <v>3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67</v>
      </c>
      <c r="C28" s="203">
        <v>105</v>
      </c>
      <c r="D28" s="203">
        <v>188</v>
      </c>
      <c r="E28" s="203">
        <v>276</v>
      </c>
      <c r="F28" s="204">
        <v>46.808510638297861</v>
      </c>
    </row>
    <row r="29" spans="1:7" ht="15.6" customHeight="1">
      <c r="A29" s="202" t="s">
        <v>178</v>
      </c>
      <c r="B29" s="203">
        <v>0</v>
      </c>
      <c r="C29" s="203">
        <v>2</v>
      </c>
      <c r="D29" s="203">
        <v>0</v>
      </c>
      <c r="E29" s="203">
        <v>2</v>
      </c>
      <c r="F29" s="204" t="s">
        <v>151</v>
      </c>
    </row>
    <row r="30" spans="1:7" ht="15.6" customHeight="1">
      <c r="A30" s="202" t="s">
        <v>179</v>
      </c>
      <c r="B30" s="203">
        <v>6</v>
      </c>
      <c r="C30" s="203">
        <v>5</v>
      </c>
      <c r="D30" s="203">
        <v>7</v>
      </c>
      <c r="E30" s="203">
        <v>7</v>
      </c>
      <c r="F30" s="204">
        <v>0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9</v>
      </c>
      <c r="C32" s="203">
        <v>12</v>
      </c>
      <c r="D32" s="203">
        <v>20</v>
      </c>
      <c r="E32" s="203">
        <v>27</v>
      </c>
      <c r="F32" s="204">
        <v>35</v>
      </c>
    </row>
    <row r="33" spans="1:6" ht="15.6" customHeight="1">
      <c r="A33" s="202" t="s">
        <v>182</v>
      </c>
      <c r="B33" s="203">
        <v>0</v>
      </c>
      <c r="C33" s="203">
        <v>4</v>
      </c>
      <c r="D33" s="203">
        <v>5</v>
      </c>
      <c r="E33" s="203">
        <v>12</v>
      </c>
      <c r="F33" s="204">
        <v>140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234</v>
      </c>
      <c r="C35" s="91">
        <f>SUM(C7:C34)</f>
        <v>373</v>
      </c>
      <c r="D35" s="192">
        <f>SUM(D7:D34)</f>
        <v>619</v>
      </c>
      <c r="E35" s="192">
        <f>SUM(E7:E34)</f>
        <v>897</v>
      </c>
      <c r="F35" s="154">
        <f>E35*100/D35-100</f>
        <v>44.911147011308572</v>
      </c>
    </row>
    <row r="36" spans="1:6" ht="15.6" customHeight="1">
      <c r="A36" s="87" t="s">
        <v>161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D5032-03FF-40DD-932E-3A246F2EB6E8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13679</v>
      </c>
      <c r="C7" s="203">
        <v>27011</v>
      </c>
      <c r="D7" s="203">
        <v>27097</v>
      </c>
      <c r="E7" s="203">
        <v>38468</v>
      </c>
      <c r="F7" s="204">
        <v>41.964055061445919</v>
      </c>
      <c r="G7" s="51"/>
    </row>
    <row r="8" spans="1:14" ht="15.6" customHeight="1">
      <c r="A8" s="202" t="s">
        <v>11</v>
      </c>
      <c r="B8" s="203">
        <v>9669</v>
      </c>
      <c r="C8" s="203">
        <v>15208</v>
      </c>
      <c r="D8" s="203">
        <v>29648</v>
      </c>
      <c r="E8" s="203">
        <v>37142</v>
      </c>
      <c r="F8" s="204">
        <v>25.276578521316779</v>
      </c>
      <c r="G8" s="20"/>
    </row>
    <row r="9" spans="1:14" ht="15.6" customHeight="1">
      <c r="A9" s="202" t="s">
        <v>8</v>
      </c>
      <c r="B9" s="203">
        <v>26812</v>
      </c>
      <c r="C9" s="203">
        <v>18565</v>
      </c>
      <c r="D9" s="203">
        <v>94752</v>
      </c>
      <c r="E9" s="203">
        <v>86603</v>
      </c>
      <c r="F9" s="204">
        <v>-8.6003461668355214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316599</v>
      </c>
      <c r="C11" s="203">
        <v>270562</v>
      </c>
      <c r="D11" s="203">
        <v>969776</v>
      </c>
      <c r="E11" s="203">
        <v>1002193</v>
      </c>
      <c r="F11" s="204">
        <v>3.3427306924485691</v>
      </c>
    </row>
    <row r="12" spans="1:14" ht="15.6" customHeight="1">
      <c r="A12" s="202" t="s">
        <v>6</v>
      </c>
      <c r="B12" s="203">
        <v>22947</v>
      </c>
      <c r="C12" s="203">
        <v>25586</v>
      </c>
      <c r="D12" s="203">
        <v>68738</v>
      </c>
      <c r="E12" s="203">
        <v>49924</v>
      </c>
      <c r="F12" s="204">
        <v>-27.370595594867471</v>
      </c>
    </row>
    <row r="13" spans="1:14" ht="15.6" customHeight="1">
      <c r="A13" s="202" t="s">
        <v>175</v>
      </c>
      <c r="B13" s="203">
        <v>432866</v>
      </c>
      <c r="C13" s="203">
        <v>396227</v>
      </c>
      <c r="D13" s="203">
        <v>1026074</v>
      </c>
      <c r="E13" s="203">
        <v>997233</v>
      </c>
      <c r="F13" s="204">
        <v>-2.8108109161717318</v>
      </c>
    </row>
    <row r="14" spans="1:14" ht="15.6" customHeight="1">
      <c r="A14" s="202" t="s">
        <v>148</v>
      </c>
      <c r="B14" s="203">
        <v>254722</v>
      </c>
      <c r="C14" s="203">
        <v>235450</v>
      </c>
      <c r="D14" s="203">
        <v>567465</v>
      </c>
      <c r="E14" s="203">
        <v>564998</v>
      </c>
      <c r="F14" s="204">
        <v>-0.43474046857515708</v>
      </c>
    </row>
    <row r="15" spans="1:14" ht="15.6" customHeight="1">
      <c r="A15" s="202" t="s">
        <v>145</v>
      </c>
      <c r="B15" s="203">
        <v>6397</v>
      </c>
      <c r="C15" s="203">
        <v>12177</v>
      </c>
      <c r="D15" s="203">
        <v>6446</v>
      </c>
      <c r="E15" s="203">
        <v>20980</v>
      </c>
      <c r="F15" s="204">
        <v>225.473161650636</v>
      </c>
    </row>
    <row r="16" spans="1:14" ht="15.6" customHeight="1">
      <c r="A16" s="202" t="s">
        <v>144</v>
      </c>
      <c r="B16" s="203">
        <v>6165</v>
      </c>
      <c r="C16" s="203">
        <v>8999</v>
      </c>
      <c r="D16" s="203">
        <v>6165</v>
      </c>
      <c r="E16" s="203">
        <v>22534</v>
      </c>
      <c r="F16" s="204">
        <v>265.51500405514997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141964</v>
      </c>
      <c r="C18" s="203">
        <v>117875</v>
      </c>
      <c r="D18" s="203">
        <v>388992</v>
      </c>
      <c r="E18" s="203">
        <v>394443</v>
      </c>
      <c r="F18" s="204">
        <v>1.401314165844028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964</v>
      </c>
      <c r="E19" s="203">
        <v>0</v>
      </c>
      <c r="F19" s="204">
        <v>-100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5089</v>
      </c>
      <c r="C21" s="203">
        <v>4768</v>
      </c>
      <c r="D21" s="203">
        <v>13353</v>
      </c>
      <c r="E21" s="203">
        <v>10244</v>
      </c>
      <c r="F21" s="204">
        <v>-23.2831573429192</v>
      </c>
    </row>
    <row r="22" spans="1:7" ht="15.6" customHeight="1">
      <c r="A22" s="202" t="s">
        <v>146</v>
      </c>
      <c r="B22" s="203">
        <v>366574</v>
      </c>
      <c r="C22" s="203">
        <v>420228</v>
      </c>
      <c r="D22" s="203">
        <v>1038222</v>
      </c>
      <c r="E22" s="203">
        <v>1205992</v>
      </c>
      <c r="F22" s="204">
        <v>16.159357054656908</v>
      </c>
    </row>
    <row r="23" spans="1:7" ht="15.6" customHeight="1">
      <c r="A23" s="202" t="s">
        <v>165</v>
      </c>
      <c r="B23" s="203">
        <v>31044</v>
      </c>
      <c r="C23" s="203">
        <v>32544</v>
      </c>
      <c r="D23" s="203">
        <v>84922</v>
      </c>
      <c r="E23" s="203">
        <v>91431</v>
      </c>
      <c r="F23" s="204">
        <v>7.6646805303690391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35583</v>
      </c>
      <c r="C25" s="203">
        <v>23526</v>
      </c>
      <c r="D25" s="203">
        <v>106936</v>
      </c>
      <c r="E25" s="203">
        <v>92783</v>
      </c>
      <c r="F25" s="204">
        <v>-13.23501907683101</v>
      </c>
    </row>
    <row r="26" spans="1:7" ht="15.6" customHeight="1">
      <c r="A26" s="202" t="s">
        <v>152</v>
      </c>
      <c r="B26" s="203">
        <v>7726</v>
      </c>
      <c r="C26" s="203">
        <v>9162</v>
      </c>
      <c r="D26" s="203">
        <v>22217</v>
      </c>
      <c r="E26" s="203">
        <v>21876</v>
      </c>
      <c r="F26" s="204">
        <v>-1.5348606922626831</v>
      </c>
    </row>
    <row r="27" spans="1:7" ht="15.6" customHeight="1">
      <c r="A27" s="202" t="s">
        <v>173</v>
      </c>
      <c r="B27" s="203">
        <v>0</v>
      </c>
      <c r="C27" s="203">
        <v>3</v>
      </c>
      <c r="D27" s="203">
        <v>0</v>
      </c>
      <c r="E27" s="203">
        <v>3</v>
      </c>
      <c r="F27" s="204" t="s">
        <v>151</v>
      </c>
    </row>
    <row r="28" spans="1:7" ht="15.6" customHeight="1">
      <c r="A28" s="202" t="s">
        <v>177</v>
      </c>
      <c r="B28" s="203">
        <v>651180</v>
      </c>
      <c r="C28" s="203">
        <v>704174</v>
      </c>
      <c r="D28" s="203">
        <v>1845314</v>
      </c>
      <c r="E28" s="203">
        <v>2011309</v>
      </c>
      <c r="F28" s="204">
        <v>8.995488030763326</v>
      </c>
    </row>
    <row r="29" spans="1:7" ht="15.6" customHeight="1">
      <c r="A29" s="202" t="s">
        <v>178</v>
      </c>
      <c r="B29" s="203">
        <v>11338</v>
      </c>
      <c r="C29" s="203">
        <v>7173</v>
      </c>
      <c r="D29" s="203">
        <v>32608</v>
      </c>
      <c r="E29" s="203">
        <v>19748</v>
      </c>
      <c r="F29" s="204">
        <v>-39.438174681059863</v>
      </c>
    </row>
    <row r="30" spans="1:7" ht="15.6" customHeight="1">
      <c r="A30" s="202" t="s">
        <v>179</v>
      </c>
      <c r="B30" s="203">
        <v>2196</v>
      </c>
      <c r="C30" s="203">
        <v>907</v>
      </c>
      <c r="D30" s="203">
        <v>2506</v>
      </c>
      <c r="E30" s="203">
        <v>1326</v>
      </c>
      <c r="F30" s="204">
        <v>-47.086991221069432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83973</v>
      </c>
      <c r="C32" s="203">
        <v>72152</v>
      </c>
      <c r="D32" s="203">
        <v>210395</v>
      </c>
      <c r="E32" s="203">
        <v>191164</v>
      </c>
      <c r="F32" s="204">
        <v>-9.140426340930162</v>
      </c>
    </row>
    <row r="33" spans="1:6" ht="15.6" customHeight="1">
      <c r="A33" s="202" t="s">
        <v>182</v>
      </c>
      <c r="B33" s="203">
        <v>0</v>
      </c>
      <c r="C33" s="203">
        <v>15124</v>
      </c>
      <c r="D33" s="203">
        <v>7626</v>
      </c>
      <c r="E33" s="203">
        <v>29729</v>
      </c>
      <c r="F33" s="204">
        <v>289.83739837398372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2426523</v>
      </c>
      <c r="C35" s="91">
        <f>SUM(C7:C34)</f>
        <v>2417421</v>
      </c>
      <c r="D35" s="90">
        <f>SUM(D7:D34)</f>
        <v>6550216</v>
      </c>
      <c r="E35" s="92">
        <f>SUM(E7:E34)</f>
        <v>6890123</v>
      </c>
      <c r="F35" s="154">
        <f>E35*100/D35-100</f>
        <v>5.1892487209582043</v>
      </c>
    </row>
    <row r="36" spans="1:6" ht="15.6" customHeight="1">
      <c r="A36" s="87" t="s">
        <v>80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E1CF5-ADCA-4572-A253-8EB869F871C0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7215</v>
      </c>
      <c r="C8" s="203">
        <v>7718</v>
      </c>
      <c r="D8" s="203">
        <v>25033</v>
      </c>
      <c r="E8" s="203">
        <v>29652</v>
      </c>
      <c r="F8" s="204">
        <v>18.45164383014421</v>
      </c>
      <c r="G8" s="20"/>
    </row>
    <row r="9" spans="1:14" ht="15.6" customHeight="1">
      <c r="A9" s="202" t="s">
        <v>8</v>
      </c>
      <c r="B9" s="203">
        <v>26812</v>
      </c>
      <c r="C9" s="203">
        <v>18210</v>
      </c>
      <c r="D9" s="203">
        <v>94752</v>
      </c>
      <c r="E9" s="203">
        <v>86248</v>
      </c>
      <c r="F9" s="204">
        <v>-8.9750084430935431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316599</v>
      </c>
      <c r="C11" s="203">
        <v>270562</v>
      </c>
      <c r="D11" s="203">
        <v>969776</v>
      </c>
      <c r="E11" s="203">
        <v>1002193</v>
      </c>
      <c r="F11" s="204">
        <v>3.3427306924485691</v>
      </c>
    </row>
    <row r="12" spans="1:14" ht="15.6" customHeight="1">
      <c r="A12" s="202" t="s">
        <v>6</v>
      </c>
      <c r="B12" s="203">
        <v>1478</v>
      </c>
      <c r="C12" s="203">
        <v>2950</v>
      </c>
      <c r="D12" s="203">
        <v>4805</v>
      </c>
      <c r="E12" s="203">
        <v>8447</v>
      </c>
      <c r="F12" s="204">
        <v>75.796045785639961</v>
      </c>
    </row>
    <row r="13" spans="1:14" ht="15.6" customHeight="1">
      <c r="A13" s="202" t="s">
        <v>175</v>
      </c>
      <c r="B13" s="203">
        <v>369188</v>
      </c>
      <c r="C13" s="203">
        <v>325561</v>
      </c>
      <c r="D13" s="203">
        <v>860973</v>
      </c>
      <c r="E13" s="203">
        <v>846069</v>
      </c>
      <c r="F13" s="204">
        <v>-1.7310647372217289</v>
      </c>
    </row>
    <row r="14" spans="1:14" ht="15.6" customHeight="1">
      <c r="A14" s="202" t="s">
        <v>148</v>
      </c>
      <c r="B14" s="203">
        <v>121221</v>
      </c>
      <c r="C14" s="203">
        <v>87560</v>
      </c>
      <c r="D14" s="203">
        <v>247989</v>
      </c>
      <c r="E14" s="203">
        <v>213694</v>
      </c>
      <c r="F14" s="204">
        <v>-13.82924242607535</v>
      </c>
    </row>
    <row r="15" spans="1:14" ht="15.6" customHeight="1">
      <c r="A15" s="202" t="s">
        <v>145</v>
      </c>
      <c r="B15" s="203">
        <v>6397</v>
      </c>
      <c r="C15" s="203">
        <v>7250</v>
      </c>
      <c r="D15" s="203">
        <v>6446</v>
      </c>
      <c r="E15" s="203">
        <v>16053</v>
      </c>
      <c r="F15" s="204">
        <v>149.0381632019857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141964</v>
      </c>
      <c r="C18" s="203">
        <v>117875</v>
      </c>
      <c r="D18" s="203">
        <v>388992</v>
      </c>
      <c r="E18" s="203">
        <v>392585</v>
      </c>
      <c r="F18" s="204">
        <v>0.92366938137544707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5089</v>
      </c>
      <c r="C21" s="203">
        <v>3496</v>
      </c>
      <c r="D21" s="203">
        <v>13353</v>
      </c>
      <c r="E21" s="203">
        <v>8972</v>
      </c>
      <c r="F21" s="204">
        <v>-32.809106567812478</v>
      </c>
    </row>
    <row r="22" spans="1:7" ht="15.6" customHeight="1">
      <c r="A22" s="202" t="s">
        <v>146</v>
      </c>
      <c r="B22" s="203">
        <v>128186</v>
      </c>
      <c r="C22" s="203">
        <v>103492</v>
      </c>
      <c r="D22" s="203">
        <v>332680</v>
      </c>
      <c r="E22" s="203">
        <v>289089</v>
      </c>
      <c r="F22" s="204">
        <v>-13.10298184441505</v>
      </c>
    </row>
    <row r="23" spans="1:7" ht="15.6" customHeight="1">
      <c r="A23" s="202" t="s">
        <v>165</v>
      </c>
      <c r="B23" s="203">
        <v>23849</v>
      </c>
      <c r="C23" s="203">
        <v>15510</v>
      </c>
      <c r="D23" s="203">
        <v>66364</v>
      </c>
      <c r="E23" s="203">
        <v>59810</v>
      </c>
      <c r="F23" s="204">
        <v>-9.875836296787412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34995</v>
      </c>
      <c r="C25" s="203">
        <v>23067</v>
      </c>
      <c r="D25" s="203">
        <v>106348</v>
      </c>
      <c r="E25" s="203">
        <v>91927</v>
      </c>
      <c r="F25" s="204">
        <v>-13.56019859329747</v>
      </c>
    </row>
    <row r="26" spans="1:7" ht="15.6" customHeight="1">
      <c r="A26" s="202" t="s">
        <v>152</v>
      </c>
      <c r="B26" s="203">
        <v>7726</v>
      </c>
      <c r="C26" s="203">
        <v>4523</v>
      </c>
      <c r="D26" s="203">
        <v>22217</v>
      </c>
      <c r="E26" s="203">
        <v>17237</v>
      </c>
      <c r="F26" s="204">
        <v>-22.41526758788315</v>
      </c>
    </row>
    <row r="27" spans="1:7" ht="15.6" customHeight="1">
      <c r="A27" s="202" t="s">
        <v>173</v>
      </c>
      <c r="B27" s="203">
        <v>0</v>
      </c>
      <c r="C27" s="203">
        <v>3</v>
      </c>
      <c r="D27" s="203">
        <v>0</v>
      </c>
      <c r="E27" s="203">
        <v>3</v>
      </c>
      <c r="F27" s="204" t="s">
        <v>151</v>
      </c>
    </row>
    <row r="28" spans="1:7" ht="15.6" customHeight="1">
      <c r="A28" s="202" t="s">
        <v>177</v>
      </c>
      <c r="B28" s="203">
        <v>496030</v>
      </c>
      <c r="C28" s="203">
        <v>477118</v>
      </c>
      <c r="D28" s="203">
        <v>1371042</v>
      </c>
      <c r="E28" s="203">
        <v>1315512</v>
      </c>
      <c r="F28" s="204">
        <v>-4.0502041512951479</v>
      </c>
    </row>
    <row r="29" spans="1:7" ht="15.6" customHeight="1">
      <c r="A29" s="202" t="s">
        <v>178</v>
      </c>
      <c r="B29" s="203">
        <v>11330</v>
      </c>
      <c r="C29" s="203">
        <v>7173</v>
      </c>
      <c r="D29" s="203">
        <v>32596</v>
      </c>
      <c r="E29" s="203">
        <v>19748</v>
      </c>
      <c r="F29" s="204">
        <v>-39.415879248987608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57041</v>
      </c>
      <c r="C32" s="203">
        <v>45673</v>
      </c>
      <c r="D32" s="203">
        <v>144787</v>
      </c>
      <c r="E32" s="203">
        <v>134354</v>
      </c>
      <c r="F32" s="204">
        <v>-7.2057574229730514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192">
        <f>SUM(B7:B34)</f>
        <v>1755120</v>
      </c>
      <c r="C35" s="91">
        <f>SUM(C7:C34)</f>
        <v>1517741</v>
      </c>
      <c r="D35" s="90">
        <f>SUM(D7:D34)</f>
        <v>4688153</v>
      </c>
      <c r="E35" s="92">
        <f>SUM(E7:E34)</f>
        <v>4531593</v>
      </c>
      <c r="F35" s="154">
        <f>E35*100/D35-100</f>
        <v>-3.3394814546368252</v>
      </c>
    </row>
    <row r="36" spans="1:6" ht="15.6" customHeight="1">
      <c r="A36" s="87" t="s">
        <v>85</v>
      </c>
      <c r="B36" s="86"/>
      <c r="C36" s="37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FC12B-902F-4A91-AE4B-CD13DF8E5874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13679</v>
      </c>
      <c r="C7" s="203">
        <v>27011</v>
      </c>
      <c r="D7" s="203">
        <v>27097</v>
      </c>
      <c r="E7" s="203">
        <v>38468</v>
      </c>
      <c r="F7" s="204">
        <v>41.964055061445919</v>
      </c>
      <c r="G7" s="27"/>
    </row>
    <row r="8" spans="1:14" ht="15.6" customHeight="1">
      <c r="A8" s="202" t="s">
        <v>11</v>
      </c>
      <c r="B8" s="203">
        <v>2454</v>
      </c>
      <c r="C8" s="203">
        <v>7490</v>
      </c>
      <c r="D8" s="203">
        <v>4615</v>
      </c>
      <c r="E8" s="203">
        <v>7490</v>
      </c>
      <c r="F8" s="204">
        <v>62.296858071505973</v>
      </c>
      <c r="G8" s="20"/>
    </row>
    <row r="9" spans="1:14" ht="15.6" customHeight="1">
      <c r="A9" s="202" t="s">
        <v>8</v>
      </c>
      <c r="B9" s="203">
        <v>0</v>
      </c>
      <c r="C9" s="203">
        <v>355</v>
      </c>
      <c r="D9" s="203">
        <v>0</v>
      </c>
      <c r="E9" s="203">
        <v>355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21469</v>
      </c>
      <c r="C12" s="203">
        <v>22636</v>
      </c>
      <c r="D12" s="203">
        <v>63933</v>
      </c>
      <c r="E12" s="203">
        <v>41477</v>
      </c>
      <c r="F12" s="204">
        <v>-35.124270720910957</v>
      </c>
    </row>
    <row r="13" spans="1:14" ht="15.6" customHeight="1">
      <c r="A13" s="202" t="s">
        <v>175</v>
      </c>
      <c r="B13" s="203">
        <v>63678</v>
      </c>
      <c r="C13" s="203">
        <v>70666</v>
      </c>
      <c r="D13" s="203">
        <v>165101</v>
      </c>
      <c r="E13" s="203">
        <v>151164</v>
      </c>
      <c r="F13" s="204">
        <v>-8.4414994457937809</v>
      </c>
    </row>
    <row r="14" spans="1:14" ht="15.6" customHeight="1">
      <c r="A14" s="202" t="s">
        <v>148</v>
      </c>
      <c r="B14" s="203">
        <v>133501</v>
      </c>
      <c r="C14" s="203">
        <v>147890</v>
      </c>
      <c r="D14" s="203">
        <v>319476</v>
      </c>
      <c r="E14" s="203">
        <v>351304</v>
      </c>
      <c r="F14" s="204">
        <v>9.9625636980555612</v>
      </c>
    </row>
    <row r="15" spans="1:14" ht="15.6" customHeight="1">
      <c r="A15" s="202" t="s">
        <v>145</v>
      </c>
      <c r="B15" s="203">
        <v>0</v>
      </c>
      <c r="C15" s="203">
        <v>4927</v>
      </c>
      <c r="D15" s="203">
        <v>0</v>
      </c>
      <c r="E15" s="203">
        <v>4927</v>
      </c>
      <c r="F15" s="204" t="s">
        <v>151</v>
      </c>
    </row>
    <row r="16" spans="1:14" ht="15.6" customHeight="1">
      <c r="A16" s="202" t="s">
        <v>144</v>
      </c>
      <c r="B16" s="203">
        <v>6165</v>
      </c>
      <c r="C16" s="203">
        <v>8999</v>
      </c>
      <c r="D16" s="203">
        <v>6165</v>
      </c>
      <c r="E16" s="203">
        <v>22534</v>
      </c>
      <c r="F16" s="204">
        <v>265.51500405514997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1858</v>
      </c>
      <c r="F18" s="204" t="s">
        <v>151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964</v>
      </c>
      <c r="E19" s="203">
        <v>0</v>
      </c>
      <c r="F19" s="204">
        <v>-100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0</v>
      </c>
      <c r="C21" s="203">
        <v>1272</v>
      </c>
      <c r="D21" s="203">
        <v>0</v>
      </c>
      <c r="E21" s="203">
        <v>1272</v>
      </c>
      <c r="F21" s="204" t="s">
        <v>151</v>
      </c>
    </row>
    <row r="22" spans="1:7" ht="15.6" customHeight="1">
      <c r="A22" s="202" t="s">
        <v>146</v>
      </c>
      <c r="B22" s="203">
        <v>238388</v>
      </c>
      <c r="C22" s="203">
        <v>316736</v>
      </c>
      <c r="D22" s="203">
        <v>705542</v>
      </c>
      <c r="E22" s="203">
        <v>916903</v>
      </c>
      <c r="F22" s="204">
        <v>29.957252722020801</v>
      </c>
    </row>
    <row r="23" spans="1:7" ht="15.6" customHeight="1">
      <c r="A23" s="202" t="s">
        <v>165</v>
      </c>
      <c r="B23" s="203">
        <v>7195</v>
      </c>
      <c r="C23" s="203">
        <v>17034</v>
      </c>
      <c r="D23" s="203">
        <v>18558</v>
      </c>
      <c r="E23" s="203">
        <v>31621</v>
      </c>
      <c r="F23" s="204">
        <v>70.390128246578286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588</v>
      </c>
      <c r="C25" s="203">
        <v>459</v>
      </c>
      <c r="D25" s="203">
        <v>588</v>
      </c>
      <c r="E25" s="203">
        <v>856</v>
      </c>
      <c r="F25" s="204">
        <v>45.578231292517017</v>
      </c>
    </row>
    <row r="26" spans="1:7" ht="15.6" customHeight="1">
      <c r="A26" s="202" t="s">
        <v>152</v>
      </c>
      <c r="B26" s="203">
        <v>0</v>
      </c>
      <c r="C26" s="203">
        <v>4639</v>
      </c>
      <c r="D26" s="203">
        <v>0</v>
      </c>
      <c r="E26" s="203">
        <v>4639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155150</v>
      </c>
      <c r="C28" s="203">
        <v>227056</v>
      </c>
      <c r="D28" s="203">
        <v>474272</v>
      </c>
      <c r="E28" s="203">
        <v>695797</v>
      </c>
      <c r="F28" s="204">
        <v>46.708428918426563</v>
      </c>
    </row>
    <row r="29" spans="1:7" ht="15.6" customHeight="1">
      <c r="A29" s="202" t="s">
        <v>178</v>
      </c>
      <c r="B29" s="203">
        <v>8</v>
      </c>
      <c r="C29" s="203">
        <v>0</v>
      </c>
      <c r="D29" s="203">
        <v>12</v>
      </c>
      <c r="E29" s="203">
        <v>0</v>
      </c>
      <c r="F29" s="204">
        <v>-100</v>
      </c>
    </row>
    <row r="30" spans="1:7" ht="15.6" customHeight="1">
      <c r="A30" s="202" t="s">
        <v>179</v>
      </c>
      <c r="B30" s="203">
        <v>2196</v>
      </c>
      <c r="C30" s="203">
        <v>907</v>
      </c>
      <c r="D30" s="203">
        <v>2506</v>
      </c>
      <c r="E30" s="203">
        <v>1326</v>
      </c>
      <c r="F30" s="204">
        <v>-47.086991221069432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26932</v>
      </c>
      <c r="C32" s="203">
        <v>26479</v>
      </c>
      <c r="D32" s="203">
        <v>65608</v>
      </c>
      <c r="E32" s="203">
        <v>56810</v>
      </c>
      <c r="F32" s="204">
        <v>-13.409950006096819</v>
      </c>
    </row>
    <row r="33" spans="1:6" ht="15.6" customHeight="1">
      <c r="A33" s="202" t="s">
        <v>182</v>
      </c>
      <c r="B33" s="203">
        <v>0</v>
      </c>
      <c r="C33" s="203">
        <v>15124</v>
      </c>
      <c r="D33" s="203">
        <v>7626</v>
      </c>
      <c r="E33" s="203">
        <v>29729</v>
      </c>
      <c r="F33" s="204">
        <v>289.83739837398372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90">
        <f>SUM(B7:B34)</f>
        <v>671403</v>
      </c>
      <c r="C35" s="91">
        <f>SUM(C7:C34)</f>
        <v>899680</v>
      </c>
      <c r="D35" s="90">
        <f>SUM(D7:D34)</f>
        <v>1862063</v>
      </c>
      <c r="E35" s="192">
        <f>SUM(E7:E34)</f>
        <v>2358530</v>
      </c>
      <c r="F35" s="154">
        <f>E35*100/D35-100</f>
        <v>26.662202084462237</v>
      </c>
    </row>
    <row r="36" spans="1:6" ht="15.6" customHeight="1">
      <c r="A36" s="87" t="s">
        <v>159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A2F9C-D644-4412-B8DA-9849E2D8A3FF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46" t="s">
        <v>20</v>
      </c>
      <c r="B1" s="27"/>
      <c r="C1" s="27"/>
      <c r="D1" s="27"/>
      <c r="E1" s="19"/>
      <c r="G1" s="18"/>
      <c r="H1" s="18"/>
      <c r="I1" s="18"/>
      <c r="J1" s="28"/>
      <c r="K1" s="28"/>
      <c r="L1" s="18"/>
    </row>
    <row r="2" spans="1:15" ht="1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17"/>
    </row>
    <row r="3" spans="1:15" ht="15" customHeight="1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17"/>
    </row>
    <row r="4" spans="1:15" ht="15" customHeight="1">
      <c r="A4" s="45" t="s">
        <v>19</v>
      </c>
      <c r="B4" s="27"/>
      <c r="C4" s="27"/>
      <c r="D4" s="27"/>
      <c r="E4" s="27"/>
      <c r="F4" s="27"/>
      <c r="G4" s="27"/>
      <c r="H4" s="47"/>
      <c r="I4" s="48" t="s">
        <v>172</v>
      </c>
      <c r="J4" s="27"/>
      <c r="K4" s="27"/>
    </row>
    <row r="5" spans="1:15" ht="15" customHeight="1">
      <c r="A5" s="10" t="s">
        <v>15</v>
      </c>
      <c r="B5" s="10"/>
      <c r="C5" s="10"/>
      <c r="D5" s="12" t="s">
        <v>154</v>
      </c>
      <c r="E5" s="12"/>
      <c r="F5" s="11" t="s">
        <v>0</v>
      </c>
      <c r="G5" s="11"/>
      <c r="H5" s="12" t="s">
        <v>12</v>
      </c>
      <c r="I5" s="12"/>
      <c r="J5" s="51"/>
      <c r="K5" s="21"/>
    </row>
    <row r="6" spans="1:15" ht="15" customHeight="1">
      <c r="A6" s="10"/>
      <c r="B6" s="10"/>
      <c r="C6" s="10"/>
      <c r="D6" s="178">
        <v>2024</v>
      </c>
      <c r="E6" s="178">
        <v>2025</v>
      </c>
      <c r="F6" s="178">
        <v>2024</v>
      </c>
      <c r="G6" s="178">
        <v>2025</v>
      </c>
      <c r="H6" s="178" t="s">
        <v>13</v>
      </c>
      <c r="I6" s="184" t="s">
        <v>14</v>
      </c>
      <c r="J6" s="180"/>
      <c r="K6" s="27"/>
    </row>
    <row r="7" spans="1:15" ht="15" customHeight="1">
      <c r="A7" s="8" t="s">
        <v>16</v>
      </c>
      <c r="B7" s="169" t="s">
        <v>21</v>
      </c>
      <c r="C7" s="162" t="s">
        <v>2</v>
      </c>
      <c r="D7" s="67" cm="1">
        <f t="array" ref="D7:G7">Líquidos!B35:E35</f>
        <v>15217037</v>
      </c>
      <c r="E7" s="67">
        <v>15223530</v>
      </c>
      <c r="F7" s="67">
        <v>45188494</v>
      </c>
      <c r="G7" s="67">
        <v>43068308</v>
      </c>
      <c r="H7" s="179">
        <f>G7-F7</f>
        <v>-2120186</v>
      </c>
      <c r="I7" s="156">
        <f>((G7*100/F7)-100)</f>
        <v>-4.6918713422934673</v>
      </c>
      <c r="J7" s="185"/>
      <c r="K7" s="27"/>
    </row>
    <row r="8" spans="1:15" ht="15" customHeight="1">
      <c r="A8" s="8"/>
      <c r="B8" s="56" t="s">
        <v>22</v>
      </c>
      <c r="C8" s="56" t="s">
        <v>2</v>
      </c>
      <c r="D8" s="67" cm="1">
        <f t="array" ref="D8:G8">Sólidos!B35:E35</f>
        <v>6618753</v>
      </c>
      <c r="E8" s="67">
        <v>7348948</v>
      </c>
      <c r="F8" s="69">
        <v>20227426</v>
      </c>
      <c r="G8" s="67">
        <v>20326811</v>
      </c>
      <c r="H8" s="61">
        <f t="shared" ref="H8:H18" si="0">G8-F8</f>
        <v>99385</v>
      </c>
      <c r="I8" s="155">
        <f>((G8*100/F8)-100)</f>
        <v>0.49133784990735307</v>
      </c>
      <c r="J8" s="51"/>
      <c r="K8" s="27"/>
    </row>
    <row r="9" spans="1:15" ht="15" customHeight="1">
      <c r="A9" s="8"/>
      <c r="B9" s="9" t="s">
        <v>23</v>
      </c>
      <c r="C9" s="57" t="s">
        <v>2</v>
      </c>
      <c r="D9" s="67" cm="1">
        <f t="array" ref="D9:G9">'Mercancía general'!B35:E35</f>
        <v>24441362</v>
      </c>
      <c r="E9" s="80">
        <v>24369908</v>
      </c>
      <c r="F9" s="67">
        <v>67249429</v>
      </c>
      <c r="G9" s="81">
        <v>67937126</v>
      </c>
      <c r="H9" s="61">
        <f t="shared" si="0"/>
        <v>687697</v>
      </c>
      <c r="I9" s="156">
        <f t="shared" ref="I9:I30" si="1">((G9*100/F9)-100)</f>
        <v>1.0226064521677927</v>
      </c>
      <c r="J9" s="51"/>
      <c r="K9" s="27"/>
    </row>
    <row r="10" spans="1:15" ht="15" customHeight="1">
      <c r="A10" s="8"/>
      <c r="B10" s="9"/>
      <c r="C10" s="50" t="s">
        <v>24</v>
      </c>
      <c r="D10" s="70" cm="1">
        <f t="array" ref="D10:G10">'Mercancías contenedores'!B35:E35</f>
        <v>16973280</v>
      </c>
      <c r="E10" s="70">
        <v>16012433</v>
      </c>
      <c r="F10" s="82">
        <v>46636976</v>
      </c>
      <c r="G10" s="70">
        <v>45840132</v>
      </c>
      <c r="H10" s="62">
        <f t="shared" si="0"/>
        <v>-796844</v>
      </c>
      <c r="I10" s="157">
        <f t="shared" si="1"/>
        <v>-1.70860992359367</v>
      </c>
      <c r="J10" s="51"/>
      <c r="K10" s="27"/>
    </row>
    <row r="11" spans="1:15" ht="15" customHeight="1">
      <c r="A11" s="8"/>
      <c r="B11" s="9"/>
      <c r="C11" s="50" t="s">
        <v>25</v>
      </c>
      <c r="D11" s="83">
        <f>D9-D10</f>
        <v>7468082</v>
      </c>
      <c r="E11" s="83">
        <f t="shared" ref="E11:G11" si="2">E9-E10</f>
        <v>8357475</v>
      </c>
      <c r="F11" s="84">
        <f t="shared" si="2"/>
        <v>20612453</v>
      </c>
      <c r="G11" s="85">
        <f t="shared" si="2"/>
        <v>22096994</v>
      </c>
      <c r="H11" s="62">
        <f t="shared" si="0"/>
        <v>1484541</v>
      </c>
      <c r="I11" s="158">
        <f t="shared" si="1"/>
        <v>7.2021559006101796</v>
      </c>
      <c r="J11" s="51"/>
      <c r="K11" s="27"/>
    </row>
    <row r="12" spans="1:15" ht="15" customHeight="1">
      <c r="A12" s="8"/>
      <c r="B12" s="54"/>
      <c r="C12" s="55" t="s">
        <v>26</v>
      </c>
      <c r="D12" s="63">
        <f>SUM(D7,D8,D9)</f>
        <v>46277152</v>
      </c>
      <c r="E12" s="63">
        <f>SUM(E7,E8,E9)</f>
        <v>46942386</v>
      </c>
      <c r="F12" s="63">
        <f>SUM(F7,F8,F9)</f>
        <v>132665349</v>
      </c>
      <c r="G12" s="63">
        <f>SUM(G7,G8,G9)</f>
        <v>131332245</v>
      </c>
      <c r="H12" s="64">
        <f t="shared" si="0"/>
        <v>-1333104</v>
      </c>
      <c r="I12" s="159">
        <f t="shared" si="1"/>
        <v>-1.0048622417599091</v>
      </c>
      <c r="J12" s="51"/>
      <c r="K12" s="27"/>
    </row>
    <row r="13" spans="1:15" ht="15" customHeight="1">
      <c r="A13" s="7" t="s">
        <v>17</v>
      </c>
      <c r="B13" s="56" t="s">
        <v>27</v>
      </c>
      <c r="C13" s="57" t="s">
        <v>2</v>
      </c>
      <c r="D13" s="65" cm="1">
        <f t="array" ref="D13:G13">Pesca!B35:E35</f>
        <v>11067.138999999999</v>
      </c>
      <c r="E13" s="66">
        <v>13605.593000000001</v>
      </c>
      <c r="F13" s="67">
        <v>26460.569000000003</v>
      </c>
      <c r="G13" s="68">
        <v>27652.722000000002</v>
      </c>
      <c r="H13" s="67">
        <f>G13-F13</f>
        <v>1192.1529999999984</v>
      </c>
      <c r="I13" s="160">
        <f t="shared" si="1"/>
        <v>4.5053944229241552</v>
      </c>
      <c r="J13" s="52"/>
      <c r="K13" s="27"/>
    </row>
    <row r="14" spans="1:15" ht="15" customHeight="1">
      <c r="A14" s="7"/>
      <c r="B14" s="9" t="s">
        <v>28</v>
      </c>
      <c r="C14" s="57" t="s">
        <v>2</v>
      </c>
      <c r="D14" s="69" cm="1">
        <f t="array" ref="D14:G14">Avituallamiento!B35:E35</f>
        <v>908408</v>
      </c>
      <c r="E14" s="67">
        <v>956761</v>
      </c>
      <c r="F14" s="67">
        <v>2770032</v>
      </c>
      <c r="G14" s="66">
        <v>2672596</v>
      </c>
      <c r="H14" s="67">
        <f>G14-F14</f>
        <v>-97436</v>
      </c>
      <c r="I14" s="156">
        <f t="shared" si="1"/>
        <v>-3.5175044909228461</v>
      </c>
      <c r="J14" s="27"/>
      <c r="K14" s="27"/>
    </row>
    <row r="15" spans="1:15" ht="15" customHeight="1">
      <c r="A15" s="7"/>
      <c r="B15" s="9"/>
      <c r="C15" s="50" t="s">
        <v>29</v>
      </c>
      <c r="D15" s="70" cm="1">
        <f t="array" ref="D15:G15">'Avi. combustibles'!B35:E35</f>
        <v>759921</v>
      </c>
      <c r="E15" s="71">
        <v>808014</v>
      </c>
      <c r="F15" s="72">
        <v>2348673</v>
      </c>
      <c r="G15" s="72">
        <v>2237266</v>
      </c>
      <c r="H15" s="70">
        <f>G15-F15</f>
        <v>-111407</v>
      </c>
      <c r="I15" s="161">
        <f t="shared" si="1"/>
        <v>-4.7434019124842024</v>
      </c>
      <c r="J15" s="27"/>
      <c r="K15" s="27"/>
      <c r="L15" s="53"/>
      <c r="O15" s="53"/>
    </row>
    <row r="16" spans="1:15" ht="15" customHeight="1">
      <c r="A16" s="7"/>
      <c r="B16" s="56" t="s">
        <v>30</v>
      </c>
      <c r="C16" s="57" t="s">
        <v>2</v>
      </c>
      <c r="D16" s="73" cm="1">
        <f t="array" ref="D16:G16">'Tráfico interior'!B35:E35</f>
        <v>272932</v>
      </c>
      <c r="E16" s="74">
        <v>264451</v>
      </c>
      <c r="F16" s="65">
        <v>939137</v>
      </c>
      <c r="G16" s="66">
        <v>962780</v>
      </c>
      <c r="H16" s="67">
        <f>G16-F16</f>
        <v>23643</v>
      </c>
      <c r="I16" s="155">
        <f t="shared" si="1"/>
        <v>2.5175240673085995</v>
      </c>
      <c r="J16" s="27"/>
      <c r="K16" s="27"/>
    </row>
    <row r="17" spans="1:14" ht="15" customHeight="1">
      <c r="A17" s="7"/>
      <c r="B17" s="59"/>
      <c r="C17" s="59" t="s">
        <v>26</v>
      </c>
      <c r="D17" s="171">
        <f>SUM(D13,D14,D16)</f>
        <v>1192407.139</v>
      </c>
      <c r="E17" s="172">
        <f t="shared" ref="E17:G17" si="3">SUM(E13,E14,E16)</f>
        <v>1234817.5929999999</v>
      </c>
      <c r="F17" s="172">
        <f t="shared" si="3"/>
        <v>3735629.5690000001</v>
      </c>
      <c r="G17" s="172">
        <f t="shared" si="3"/>
        <v>3663028.7220000001</v>
      </c>
      <c r="H17" s="173">
        <f>G17-F17</f>
        <v>-72600.847000000067</v>
      </c>
      <c r="I17" s="159">
        <f t="shared" si="1"/>
        <v>-1.9434701877958105</v>
      </c>
      <c r="J17" s="27"/>
      <c r="K17" s="27"/>
    </row>
    <row r="18" spans="1:14" ht="15" customHeight="1">
      <c r="A18" s="6" t="s">
        <v>31</v>
      </c>
      <c r="B18" s="6"/>
      <c r="C18" s="6"/>
      <c r="D18" s="167">
        <f>D12+D17</f>
        <v>47469559.138999999</v>
      </c>
      <c r="E18" s="186">
        <f>E12+E17</f>
        <v>48177203.593000002</v>
      </c>
      <c r="F18" s="186">
        <f>F12+F17</f>
        <v>136400978.56900001</v>
      </c>
      <c r="G18" s="186">
        <f>G12+G17</f>
        <v>134995273.722</v>
      </c>
      <c r="H18" s="188">
        <f t="shared" si="0"/>
        <v>-1405704.8470000029</v>
      </c>
      <c r="I18" s="187">
        <f t="shared" si="1"/>
        <v>-1.0305680074640406</v>
      </c>
      <c r="J18" s="51"/>
      <c r="K18" s="27"/>
    </row>
    <row r="19" spans="1:14" ht="15" customHeight="1">
      <c r="A19" s="175"/>
      <c r="B19" s="177"/>
      <c r="C19" s="174"/>
      <c r="D19" s="176"/>
      <c r="E19" s="181"/>
      <c r="F19" s="182"/>
      <c r="G19" s="182"/>
      <c r="H19" s="183"/>
      <c r="I19" s="183"/>
      <c r="J19" s="51"/>
      <c r="K19" s="27"/>
      <c r="N19" s="53"/>
    </row>
    <row r="20" spans="1:14" ht="15" customHeight="1">
      <c r="A20" s="5" t="s">
        <v>48</v>
      </c>
      <c r="B20" s="9" t="s">
        <v>32</v>
      </c>
      <c r="C20" s="56" t="s">
        <v>2</v>
      </c>
      <c r="D20" s="67" cm="1">
        <f t="array" ref="D20:G20">'Mercancías tránsito'!B35:E35</f>
        <v>13111572</v>
      </c>
      <c r="E20" s="67">
        <v>12189796</v>
      </c>
      <c r="F20" s="67">
        <v>36907499</v>
      </c>
      <c r="G20" s="67">
        <v>34960861</v>
      </c>
      <c r="H20" s="75">
        <f>G20-F20</f>
        <v>-1946638</v>
      </c>
      <c r="I20" s="76">
        <f t="shared" si="1"/>
        <v>-5.274369850961719</v>
      </c>
      <c r="J20" s="27"/>
      <c r="K20" s="27"/>
      <c r="L20" s="27"/>
      <c r="M20" s="27"/>
    </row>
    <row r="21" spans="1:14" ht="15" customHeight="1">
      <c r="A21" s="5"/>
      <c r="B21" s="9"/>
      <c r="C21" s="49" t="s">
        <v>24</v>
      </c>
      <c r="D21" s="77" cm="1">
        <f t="array" ref="D21:G21">'Mercan. contene. tránsito'!B35:E35</f>
        <v>10448184</v>
      </c>
      <c r="E21" s="77">
        <v>9306112</v>
      </c>
      <c r="F21" s="77">
        <v>29044180</v>
      </c>
      <c r="G21" s="77">
        <v>26813731</v>
      </c>
      <c r="H21" s="78">
        <f>G21-F21</f>
        <v>-2230449</v>
      </c>
      <c r="I21" s="79">
        <f t="shared" si="1"/>
        <v>-7.6795041209633013</v>
      </c>
      <c r="J21" s="27"/>
      <c r="K21" s="27"/>
      <c r="L21" s="27"/>
      <c r="M21" s="27"/>
    </row>
    <row r="22" spans="1:14" ht="15" customHeight="1">
      <c r="A22" s="5"/>
      <c r="B22" s="9" t="s">
        <v>33</v>
      </c>
      <c r="C22" s="56" t="s">
        <v>34</v>
      </c>
      <c r="D22" s="67" cm="1">
        <f t="array" ref="D22:G22">'Ro-Ro'!B35:E35</f>
        <v>6157961</v>
      </c>
      <c r="E22" s="67">
        <v>6729497</v>
      </c>
      <c r="F22" s="67">
        <v>17699942</v>
      </c>
      <c r="G22" s="67">
        <v>18443875</v>
      </c>
      <c r="H22" s="75">
        <f t="shared" ref="H22:H30" si="4">G22-F22</f>
        <v>743933</v>
      </c>
      <c r="I22" s="76">
        <f t="shared" si="1"/>
        <v>4.2030250720595603</v>
      </c>
      <c r="J22" s="27"/>
      <c r="K22" s="27"/>
      <c r="L22" s="27"/>
      <c r="M22" s="27"/>
    </row>
    <row r="23" spans="1:14" ht="15" customHeight="1">
      <c r="A23" s="5"/>
      <c r="B23" s="9"/>
      <c r="C23" s="58" t="s">
        <v>35</v>
      </c>
      <c r="D23" s="77" cm="1">
        <f t="array" ref="D23:G23">'Ro-Ro UTIS'!B35:E35</f>
        <v>261095</v>
      </c>
      <c r="E23" s="77">
        <v>281800</v>
      </c>
      <c r="F23" s="77">
        <v>755394</v>
      </c>
      <c r="G23" s="77">
        <v>779705</v>
      </c>
      <c r="H23" s="78">
        <f t="shared" si="4"/>
        <v>24311</v>
      </c>
      <c r="I23" s="79">
        <f t="shared" si="1"/>
        <v>3.2183205055904551</v>
      </c>
      <c r="J23" s="27"/>
      <c r="K23" s="27"/>
      <c r="L23" s="27"/>
      <c r="M23" s="27"/>
    </row>
    <row r="24" spans="1:14" ht="15" customHeight="1">
      <c r="A24" s="5"/>
      <c r="B24" s="9" t="s">
        <v>36</v>
      </c>
      <c r="C24" s="56" t="s">
        <v>2</v>
      </c>
      <c r="D24" s="67" cm="1">
        <f t="array" ref="D24:G24">TEUS!B35:E35</f>
        <v>1558968.25</v>
      </c>
      <c r="E24" s="67">
        <v>1502483.5</v>
      </c>
      <c r="F24" s="67">
        <v>4301515.25</v>
      </c>
      <c r="G24" s="67">
        <v>4333901.75</v>
      </c>
      <c r="H24" s="75">
        <f t="shared" si="4"/>
        <v>32386.5</v>
      </c>
      <c r="I24" s="76">
        <f t="shared" si="1"/>
        <v>0.75290910569246705</v>
      </c>
      <c r="J24" s="27"/>
      <c r="K24" s="27"/>
      <c r="L24" s="27"/>
      <c r="M24" s="27"/>
    </row>
    <row r="25" spans="1:14" ht="15" customHeight="1">
      <c r="A25" s="5"/>
      <c r="B25" s="9"/>
      <c r="C25" s="49" t="s">
        <v>40</v>
      </c>
      <c r="D25" s="77" cm="1">
        <f t="array" ref="D25:G25">'TEUS tránsito'!B35:E35</f>
        <v>829040.25</v>
      </c>
      <c r="E25" s="77">
        <v>767113</v>
      </c>
      <c r="F25" s="77">
        <v>2310704.75</v>
      </c>
      <c r="G25" s="77">
        <v>2216962.25</v>
      </c>
      <c r="H25" s="78">
        <f t="shared" si="4"/>
        <v>-93742.5</v>
      </c>
      <c r="I25" s="79">
        <f t="shared" si="1"/>
        <v>-4.0568791837208948</v>
      </c>
      <c r="J25" s="27"/>
      <c r="K25" s="27"/>
      <c r="L25" s="27"/>
      <c r="M25" s="27"/>
    </row>
    <row r="26" spans="1:14" ht="15" customHeight="1">
      <c r="A26" s="5"/>
      <c r="B26" s="9"/>
      <c r="C26" s="49" t="s">
        <v>171</v>
      </c>
      <c r="D26" s="77" cm="1">
        <f t="array" ref="D26:G26">'TEUS nacional'!B35:E35</f>
        <v>182772</v>
      </c>
      <c r="E26" s="77">
        <v>178947.25</v>
      </c>
      <c r="F26" s="77">
        <v>511916.75</v>
      </c>
      <c r="G26" s="77">
        <v>521632</v>
      </c>
      <c r="H26" s="78">
        <f t="shared" si="4"/>
        <v>9715.25</v>
      </c>
      <c r="I26" s="79">
        <f t="shared" si="1"/>
        <v>1.8978183464401184</v>
      </c>
      <c r="J26" s="27"/>
      <c r="K26" s="27"/>
      <c r="L26" s="27"/>
      <c r="M26" s="27"/>
    </row>
    <row r="27" spans="1:14" ht="15" customHeight="1">
      <c r="A27" s="5"/>
      <c r="B27" s="9"/>
      <c r="C27" s="49" t="s">
        <v>170</v>
      </c>
      <c r="D27" s="77" cm="1">
        <f t="array" ref="D27:G27">'TEUS exterior'!B35:E35</f>
        <v>547156</v>
      </c>
      <c r="E27" s="77">
        <v>556423.25</v>
      </c>
      <c r="F27" s="77">
        <v>1478893.75</v>
      </c>
      <c r="G27" s="77">
        <v>1595307.5</v>
      </c>
      <c r="H27" s="78">
        <f t="shared" si="4"/>
        <v>116413.75</v>
      </c>
      <c r="I27" s="79">
        <f t="shared" si="1"/>
        <v>7.8716777320885996</v>
      </c>
      <c r="J27" s="27"/>
      <c r="K27" s="27"/>
      <c r="L27" s="27"/>
      <c r="M27" s="27"/>
    </row>
    <row r="28" spans="1:14" ht="15" customHeight="1">
      <c r="A28" s="5"/>
      <c r="B28" s="9" t="s">
        <v>37</v>
      </c>
      <c r="C28" s="56" t="s">
        <v>41</v>
      </c>
      <c r="D28" s="67" cm="1">
        <f t="array" ref="D28:G28">'Buques número'!B35:E35</f>
        <v>12210</v>
      </c>
      <c r="E28" s="67">
        <v>12415</v>
      </c>
      <c r="F28" s="67">
        <v>35951</v>
      </c>
      <c r="G28" s="67">
        <v>36023</v>
      </c>
      <c r="H28" s="75">
        <f t="shared" si="4"/>
        <v>72</v>
      </c>
      <c r="I28" s="76">
        <f t="shared" si="1"/>
        <v>0.20027259325192404</v>
      </c>
      <c r="J28" s="27"/>
      <c r="K28" s="27"/>
      <c r="L28" s="27"/>
      <c r="M28" s="27"/>
    </row>
    <row r="29" spans="1:14" ht="15" customHeight="1">
      <c r="A29" s="5"/>
      <c r="B29" s="9"/>
      <c r="C29" s="56" t="s">
        <v>42</v>
      </c>
      <c r="D29" s="67" cm="1">
        <f t="array" ref="D29:G29">'Buques GT'!B35:E35</f>
        <v>204911758</v>
      </c>
      <c r="E29" s="67">
        <v>219991263</v>
      </c>
      <c r="F29" s="67">
        <v>600267356</v>
      </c>
      <c r="G29" s="67">
        <v>609243851</v>
      </c>
      <c r="H29" s="75">
        <f t="shared" si="4"/>
        <v>8976495</v>
      </c>
      <c r="I29" s="76">
        <f t="shared" si="1"/>
        <v>1.4954161525318739</v>
      </c>
      <c r="J29" s="27"/>
      <c r="K29" s="27"/>
      <c r="L29" s="27"/>
      <c r="M29" s="27"/>
    </row>
    <row r="30" spans="1:14" ht="15" customHeight="1">
      <c r="A30" s="5"/>
      <c r="B30" s="9"/>
      <c r="C30" s="49" t="s">
        <v>43</v>
      </c>
      <c r="D30" s="77" cm="1">
        <f t="array" ref="D30:G30">Cruceros!B35:E35</f>
        <v>234</v>
      </c>
      <c r="E30" s="77">
        <v>373</v>
      </c>
      <c r="F30" s="77">
        <v>619</v>
      </c>
      <c r="G30" s="77">
        <v>897</v>
      </c>
      <c r="H30" s="78">
        <f t="shared" si="4"/>
        <v>278</v>
      </c>
      <c r="I30" s="79">
        <f t="shared" si="1"/>
        <v>44.911147011308572</v>
      </c>
      <c r="J30" s="27"/>
      <c r="K30" s="27"/>
      <c r="L30" s="27"/>
      <c r="M30" s="27"/>
    </row>
    <row r="31" spans="1:14" ht="15" customHeight="1">
      <c r="A31" s="5"/>
      <c r="B31" s="9" t="s">
        <v>38</v>
      </c>
      <c r="C31" s="56" t="s">
        <v>2</v>
      </c>
      <c r="D31" s="67" cm="1">
        <f t="array" ref="D31:G31">'Pasajeros total'!B35:E35</f>
        <v>2426523</v>
      </c>
      <c r="E31" s="67">
        <v>2417421</v>
      </c>
      <c r="F31" s="67">
        <v>6550216</v>
      </c>
      <c r="G31" s="67">
        <v>6890123</v>
      </c>
      <c r="H31" s="75">
        <f>G31-F31</f>
        <v>339907</v>
      </c>
      <c r="I31" s="76">
        <f>((G31*100/F31)-100)</f>
        <v>5.1892487209582043</v>
      </c>
      <c r="J31" s="27"/>
      <c r="K31" s="27"/>
      <c r="L31" s="27"/>
      <c r="M31" s="27"/>
    </row>
    <row r="32" spans="1:14" ht="15" customHeight="1">
      <c r="A32" s="5"/>
      <c r="B32" s="9"/>
      <c r="C32" s="49" t="s">
        <v>44</v>
      </c>
      <c r="D32" s="77" cm="1">
        <f t="array" ref="D32:G32">'Pasajeros regulares'!B35:E35</f>
        <v>1755120</v>
      </c>
      <c r="E32" s="77">
        <v>1517741</v>
      </c>
      <c r="F32" s="77">
        <v>4688153</v>
      </c>
      <c r="G32" s="77">
        <v>4531593</v>
      </c>
      <c r="H32" s="78">
        <f>G32-F32</f>
        <v>-156560</v>
      </c>
      <c r="I32" s="79">
        <f>((G32*100/F32)-100)</f>
        <v>-3.3394814546368252</v>
      </c>
      <c r="J32" s="27"/>
      <c r="K32" s="27"/>
      <c r="L32" s="27"/>
      <c r="M32" s="27"/>
    </row>
    <row r="33" spans="1:13" ht="15" customHeight="1">
      <c r="A33" s="5"/>
      <c r="B33" s="9"/>
      <c r="C33" s="49" t="s">
        <v>45</v>
      </c>
      <c r="D33" s="77" cm="1">
        <f t="array" ref="D33:G33">'Pasajeros crucero'!B35:E35</f>
        <v>671403</v>
      </c>
      <c r="E33" s="77">
        <v>899680</v>
      </c>
      <c r="F33" s="77">
        <v>1862063</v>
      </c>
      <c r="G33" s="77">
        <v>2358530</v>
      </c>
      <c r="H33" s="78">
        <f>G33-F33</f>
        <v>496467</v>
      </c>
      <c r="I33" s="79">
        <f>((G33*100/F33)-100)</f>
        <v>26.662202084462237</v>
      </c>
      <c r="J33" s="27"/>
      <c r="K33" s="27"/>
      <c r="L33" s="27"/>
      <c r="M33" s="27"/>
    </row>
    <row r="34" spans="1:13" ht="15" customHeight="1">
      <c r="A34" s="5"/>
      <c r="B34" s="9" t="s">
        <v>39</v>
      </c>
      <c r="C34" s="56" t="s">
        <v>46</v>
      </c>
      <c r="D34" s="67" cm="1">
        <f t="array" ref="D34:G34">'Automóviles régimen pasaje'!B35:E35</f>
        <v>480997</v>
      </c>
      <c r="E34" s="67">
        <v>419739</v>
      </c>
      <c r="F34" s="67">
        <v>1280415</v>
      </c>
      <c r="G34" s="67">
        <v>1269986</v>
      </c>
      <c r="H34" s="75">
        <f>G34-F34</f>
        <v>-10429</v>
      </c>
      <c r="I34" s="76">
        <f>((G34*100/F34)-100)</f>
        <v>-0.81450154832613464</v>
      </c>
      <c r="J34" s="27"/>
      <c r="K34" s="27"/>
      <c r="L34" s="27"/>
      <c r="M34" s="27"/>
    </row>
    <row r="35" spans="1:13" ht="15" customHeight="1">
      <c r="A35" s="5"/>
      <c r="B35" s="9"/>
      <c r="C35" s="56" t="s">
        <v>164</v>
      </c>
      <c r="D35" s="67" cm="1">
        <f t="array" ref="D35:G35">'Automóviles régimen mercancía'!B35:E35</f>
        <v>313482</v>
      </c>
      <c r="E35" s="67">
        <v>406013</v>
      </c>
      <c r="F35" s="67">
        <v>902842</v>
      </c>
      <c r="G35" s="67">
        <v>898718</v>
      </c>
      <c r="H35" s="75">
        <f>G35-F35</f>
        <v>-4124</v>
      </c>
      <c r="I35" s="76">
        <f>((G35*100/F35)-100)</f>
        <v>-0.4567798130791374</v>
      </c>
      <c r="J35" s="27"/>
      <c r="K35" s="27"/>
      <c r="L35" s="27"/>
      <c r="M35" s="27"/>
    </row>
    <row r="36" spans="1:13" ht="15" customHeight="1">
      <c r="A36" s="87" t="s">
        <v>49</v>
      </c>
      <c r="J36" s="27"/>
      <c r="K36" s="27"/>
      <c r="L36" s="27"/>
      <c r="M36" s="27"/>
    </row>
    <row r="37" spans="1:13">
      <c r="A37" s="6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1:13"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3">
      <c r="J39" s="27"/>
      <c r="K39" s="27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0D433-9C54-442B-A240-A27F93682571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3133</v>
      </c>
      <c r="C8" s="203">
        <v>3907</v>
      </c>
      <c r="D8" s="203">
        <v>8815</v>
      </c>
      <c r="E8" s="203">
        <v>13090</v>
      </c>
      <c r="F8" s="204">
        <v>48.496880317640382</v>
      </c>
      <c r="G8" s="20"/>
    </row>
    <row r="9" spans="1:14" ht="15.6" customHeight="1">
      <c r="A9" s="202" t="s">
        <v>8</v>
      </c>
      <c r="B9" s="203">
        <v>8806</v>
      </c>
      <c r="C9" s="203">
        <v>6704</v>
      </c>
      <c r="D9" s="203">
        <v>28565</v>
      </c>
      <c r="E9" s="203">
        <v>27928</v>
      </c>
      <c r="F9" s="204">
        <v>-2.2300017503938392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66886</v>
      </c>
      <c r="C11" s="203">
        <v>59151</v>
      </c>
      <c r="D11" s="203">
        <v>210155</v>
      </c>
      <c r="E11" s="203">
        <v>224657</v>
      </c>
      <c r="F11" s="204">
        <v>6.9006209702362611</v>
      </c>
    </row>
    <row r="12" spans="1:14" ht="15.6" customHeight="1">
      <c r="A12" s="202" t="s">
        <v>6</v>
      </c>
      <c r="B12" s="203">
        <v>929</v>
      </c>
      <c r="C12" s="203">
        <v>1848</v>
      </c>
      <c r="D12" s="203">
        <v>2948</v>
      </c>
      <c r="E12" s="203">
        <v>5200</v>
      </c>
      <c r="F12" s="204">
        <v>76.390773405698781</v>
      </c>
    </row>
    <row r="13" spans="1:14" ht="15.6" customHeight="1">
      <c r="A13" s="202" t="s">
        <v>175</v>
      </c>
      <c r="B13" s="203">
        <v>85329</v>
      </c>
      <c r="C13" s="203">
        <v>75024</v>
      </c>
      <c r="D13" s="203">
        <v>194589</v>
      </c>
      <c r="E13" s="203">
        <v>199109</v>
      </c>
      <c r="F13" s="204">
        <v>2.32284455955886</v>
      </c>
    </row>
    <row r="14" spans="1:14" ht="15.6" customHeight="1">
      <c r="A14" s="202" t="s">
        <v>148</v>
      </c>
      <c r="B14" s="203">
        <v>29316</v>
      </c>
      <c r="C14" s="203">
        <v>24763</v>
      </c>
      <c r="D14" s="203">
        <v>69910</v>
      </c>
      <c r="E14" s="203">
        <v>67991</v>
      </c>
      <c r="F14" s="204">
        <v>-2.7449578028894308</v>
      </c>
    </row>
    <row r="15" spans="1:14" ht="15.6" customHeight="1">
      <c r="A15" s="202" t="s">
        <v>145</v>
      </c>
      <c r="B15" s="203">
        <v>3100</v>
      </c>
      <c r="C15" s="203">
        <v>3434</v>
      </c>
      <c r="D15" s="203">
        <v>3100</v>
      </c>
      <c r="E15" s="203">
        <v>7446</v>
      </c>
      <c r="F15" s="204">
        <v>140.1935483870968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33695</v>
      </c>
      <c r="C18" s="203">
        <v>29787</v>
      </c>
      <c r="D18" s="203">
        <v>95309</v>
      </c>
      <c r="E18" s="203">
        <v>102012</v>
      </c>
      <c r="F18" s="204">
        <v>7.0329139955303219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3124</v>
      </c>
      <c r="C21" s="203">
        <v>2152</v>
      </c>
      <c r="D21" s="203">
        <v>7900</v>
      </c>
      <c r="E21" s="203">
        <v>5511</v>
      </c>
      <c r="F21" s="204">
        <v>-30.240506329113931</v>
      </c>
    </row>
    <row r="22" spans="1:7" ht="15.6" customHeight="1">
      <c r="A22" s="202" t="s">
        <v>146</v>
      </c>
      <c r="B22" s="203">
        <v>54012</v>
      </c>
      <c r="C22" s="203">
        <v>44806</v>
      </c>
      <c r="D22" s="203">
        <v>142372</v>
      </c>
      <c r="E22" s="203">
        <v>128874</v>
      </c>
      <c r="F22" s="204">
        <v>-9.4807967858848627</v>
      </c>
    </row>
    <row r="23" spans="1:7" ht="15.6" customHeight="1">
      <c r="A23" s="202" t="s">
        <v>165</v>
      </c>
      <c r="B23" s="203">
        <v>5391</v>
      </c>
      <c r="C23" s="203">
        <v>3557</v>
      </c>
      <c r="D23" s="203">
        <v>14390</v>
      </c>
      <c r="E23" s="203">
        <v>13359</v>
      </c>
      <c r="F23" s="204">
        <v>-7.164697706740796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8733</v>
      </c>
      <c r="C25" s="203">
        <v>6209</v>
      </c>
      <c r="D25" s="203">
        <v>26047</v>
      </c>
      <c r="E25" s="203">
        <v>23613</v>
      </c>
      <c r="F25" s="204">
        <v>-9.3446462164548763</v>
      </c>
    </row>
    <row r="26" spans="1:7" ht="15.6" customHeight="1">
      <c r="A26" s="202" t="s">
        <v>152</v>
      </c>
      <c r="B26" s="203">
        <v>2678</v>
      </c>
      <c r="C26" s="203">
        <v>1243</v>
      </c>
      <c r="D26" s="203">
        <v>7033</v>
      </c>
      <c r="E26" s="203">
        <v>4879</v>
      </c>
      <c r="F26" s="204">
        <v>-30.62704393573155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153857</v>
      </c>
      <c r="C28" s="203">
        <v>140360</v>
      </c>
      <c r="D28" s="203">
        <v>411753</v>
      </c>
      <c r="E28" s="203">
        <v>397143</v>
      </c>
      <c r="F28" s="204">
        <v>-3.5482437286431439</v>
      </c>
    </row>
    <row r="29" spans="1:7" ht="15.6" customHeight="1">
      <c r="A29" s="202" t="s">
        <v>178</v>
      </c>
      <c r="B29" s="203">
        <v>5152</v>
      </c>
      <c r="C29" s="203">
        <v>3630</v>
      </c>
      <c r="D29" s="203">
        <v>15009</v>
      </c>
      <c r="E29" s="203">
        <v>9734</v>
      </c>
      <c r="F29" s="204">
        <v>-35.145579319075217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16856</v>
      </c>
      <c r="C32" s="203">
        <v>13164</v>
      </c>
      <c r="D32" s="203">
        <v>42520</v>
      </c>
      <c r="E32" s="203">
        <v>39440</v>
      </c>
      <c r="F32" s="204">
        <v>-7.2436500470366951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480997</v>
      </c>
      <c r="C35" s="91">
        <f>SUM(C7:C34)</f>
        <v>419739</v>
      </c>
      <c r="D35" s="192">
        <f>SUM(D7:D34)</f>
        <v>1280415</v>
      </c>
      <c r="E35" s="192">
        <f>SUM(E7:E34)</f>
        <v>1269986</v>
      </c>
      <c r="F35" s="154">
        <f>E35*100/D35-100</f>
        <v>-0.81450154832613464</v>
      </c>
    </row>
    <row r="36" spans="1:6" ht="15.6" customHeight="1">
      <c r="A36" s="87" t="s">
        <v>85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28084-2A61-4E4A-920E-E55CBFB7949A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243</v>
      </c>
      <c r="C8" s="203">
        <v>710</v>
      </c>
      <c r="D8" s="203">
        <v>537</v>
      </c>
      <c r="E8" s="203">
        <v>2079</v>
      </c>
      <c r="F8" s="204">
        <v>287.15083798882682</v>
      </c>
      <c r="G8" s="20"/>
    </row>
    <row r="9" spans="1:14" ht="15.6" customHeight="1">
      <c r="A9" s="202" t="s">
        <v>8</v>
      </c>
      <c r="B9" s="203">
        <v>218</v>
      </c>
      <c r="C9" s="203">
        <v>644</v>
      </c>
      <c r="D9" s="203">
        <v>687</v>
      </c>
      <c r="E9" s="203">
        <v>1565</v>
      </c>
      <c r="F9" s="204">
        <v>127.802037845706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340</v>
      </c>
      <c r="C11" s="203">
        <v>431</v>
      </c>
      <c r="D11" s="203">
        <v>1003</v>
      </c>
      <c r="E11" s="203">
        <v>1303</v>
      </c>
      <c r="F11" s="204">
        <v>29.910269192422732</v>
      </c>
    </row>
    <row r="12" spans="1:14" ht="15.6" customHeight="1">
      <c r="A12" s="202" t="s">
        <v>6</v>
      </c>
      <c r="B12" s="203">
        <v>1285</v>
      </c>
      <c r="C12" s="203">
        <v>1808</v>
      </c>
      <c r="D12" s="203">
        <v>4268</v>
      </c>
      <c r="E12" s="203">
        <v>7105</v>
      </c>
      <c r="F12" s="204">
        <v>66.471415182755379</v>
      </c>
    </row>
    <row r="13" spans="1:14" ht="15.6" customHeight="1">
      <c r="A13" s="202" t="s">
        <v>175</v>
      </c>
      <c r="B13" s="203">
        <v>12338</v>
      </c>
      <c r="C13" s="203">
        <v>14852</v>
      </c>
      <c r="D13" s="203">
        <v>31210</v>
      </c>
      <c r="E13" s="203">
        <v>27081</v>
      </c>
      <c r="F13" s="204">
        <v>-13.22973405959628</v>
      </c>
    </row>
    <row r="14" spans="1:14" ht="15.6" customHeight="1">
      <c r="A14" s="202" t="s">
        <v>148</v>
      </c>
      <c r="B14" s="203">
        <v>74044</v>
      </c>
      <c r="C14" s="203">
        <v>74087</v>
      </c>
      <c r="D14" s="203">
        <v>184637</v>
      </c>
      <c r="E14" s="203">
        <v>168446</v>
      </c>
      <c r="F14" s="204">
        <v>-8.7690982847424976</v>
      </c>
    </row>
    <row r="15" spans="1:14" ht="15.6" customHeight="1">
      <c r="A15" s="202" t="s">
        <v>145</v>
      </c>
      <c r="B15" s="203">
        <v>1791</v>
      </c>
      <c r="C15" s="203">
        <v>2132</v>
      </c>
      <c r="D15" s="203">
        <v>4837</v>
      </c>
      <c r="E15" s="203">
        <v>4317</v>
      </c>
      <c r="F15" s="204">
        <v>-10.750465164358079</v>
      </c>
    </row>
    <row r="16" spans="1:14" ht="15.6" customHeight="1">
      <c r="A16" s="202" t="s">
        <v>144</v>
      </c>
      <c r="B16" s="203">
        <v>2002</v>
      </c>
      <c r="C16" s="203">
        <v>288</v>
      </c>
      <c r="D16" s="203">
        <v>2006</v>
      </c>
      <c r="E16" s="203">
        <v>288</v>
      </c>
      <c r="F16" s="204">
        <v>-85.643070787637086</v>
      </c>
      <c r="G16" s="15"/>
    </row>
    <row r="17" spans="1:7" ht="15.6" customHeight="1">
      <c r="A17" s="202" t="s">
        <v>150</v>
      </c>
      <c r="B17" s="203">
        <v>22</v>
      </c>
      <c r="C17" s="203">
        <v>24</v>
      </c>
      <c r="D17" s="203">
        <v>77</v>
      </c>
      <c r="E17" s="203">
        <v>50</v>
      </c>
      <c r="F17" s="204">
        <v>-35.064935064935071</v>
      </c>
      <c r="G17" s="16"/>
    </row>
    <row r="18" spans="1:7" ht="15.6" customHeight="1">
      <c r="A18" s="202" t="s">
        <v>147</v>
      </c>
      <c r="B18" s="203">
        <v>306</v>
      </c>
      <c r="C18" s="203">
        <v>100</v>
      </c>
      <c r="D18" s="203">
        <v>595</v>
      </c>
      <c r="E18" s="203">
        <v>326</v>
      </c>
      <c r="F18" s="204">
        <v>-45.210084033613448</v>
      </c>
    </row>
    <row r="19" spans="1:7" ht="15.6" customHeight="1">
      <c r="A19" s="202" t="s">
        <v>143</v>
      </c>
      <c r="B19" s="203">
        <v>0</v>
      </c>
      <c r="C19" s="203">
        <v>1</v>
      </c>
      <c r="D19" s="203">
        <v>0</v>
      </c>
      <c r="E19" s="203">
        <v>1</v>
      </c>
      <c r="F19" s="204" t="s">
        <v>151</v>
      </c>
    </row>
    <row r="20" spans="1:7" ht="15.6" customHeight="1">
      <c r="A20" s="202" t="s">
        <v>142</v>
      </c>
      <c r="B20" s="203">
        <v>2</v>
      </c>
      <c r="C20" s="203">
        <v>81</v>
      </c>
      <c r="D20" s="203">
        <v>5</v>
      </c>
      <c r="E20" s="203">
        <v>105</v>
      </c>
      <c r="F20" s="204">
        <v>2000</v>
      </c>
    </row>
    <row r="21" spans="1:7" ht="15.6" customHeight="1">
      <c r="A21" s="202" t="s">
        <v>149</v>
      </c>
      <c r="B21" s="203">
        <v>1522</v>
      </c>
      <c r="C21" s="203">
        <v>1587</v>
      </c>
      <c r="D21" s="203">
        <v>3977</v>
      </c>
      <c r="E21" s="203">
        <v>3893</v>
      </c>
      <c r="F21" s="204">
        <v>-2.1121448327885299</v>
      </c>
    </row>
    <row r="22" spans="1:7" ht="15.6" customHeight="1">
      <c r="A22" s="202" t="s">
        <v>146</v>
      </c>
      <c r="B22" s="203">
        <v>17995</v>
      </c>
      <c r="C22" s="203">
        <v>58418</v>
      </c>
      <c r="D22" s="203">
        <v>86422</v>
      </c>
      <c r="E22" s="203">
        <v>129599</v>
      </c>
      <c r="F22" s="204">
        <v>49.960658165744832</v>
      </c>
    </row>
    <row r="23" spans="1:7" ht="15.6" customHeight="1">
      <c r="A23" s="202" t="s">
        <v>165</v>
      </c>
      <c r="B23" s="203">
        <v>15865</v>
      </c>
      <c r="C23" s="203">
        <v>21113</v>
      </c>
      <c r="D23" s="203">
        <v>31020</v>
      </c>
      <c r="E23" s="203">
        <v>37232</v>
      </c>
      <c r="F23" s="204">
        <v>20.025789813023849</v>
      </c>
    </row>
    <row r="24" spans="1:7" ht="15.6" customHeight="1">
      <c r="A24" s="202" t="s">
        <v>141</v>
      </c>
      <c r="B24" s="203">
        <v>19</v>
      </c>
      <c r="C24" s="203">
        <v>9</v>
      </c>
      <c r="D24" s="203">
        <v>181</v>
      </c>
      <c r="E24" s="203">
        <v>24</v>
      </c>
      <c r="F24" s="204">
        <v>-86.740331491712709</v>
      </c>
    </row>
    <row r="25" spans="1:7" ht="15.6" customHeight="1">
      <c r="A25" s="202" t="s">
        <v>140</v>
      </c>
      <c r="B25" s="203">
        <v>164</v>
      </c>
      <c r="C25" s="203">
        <v>168</v>
      </c>
      <c r="D25" s="203">
        <v>11313</v>
      </c>
      <c r="E25" s="203">
        <v>514</v>
      </c>
      <c r="F25" s="204">
        <v>-95.456554406435075</v>
      </c>
    </row>
    <row r="26" spans="1:7" ht="15.6" customHeight="1">
      <c r="A26" s="202" t="s">
        <v>152</v>
      </c>
      <c r="B26" s="203">
        <v>9</v>
      </c>
      <c r="C26" s="203">
        <v>20</v>
      </c>
      <c r="D26" s="203">
        <v>19</v>
      </c>
      <c r="E26" s="203">
        <v>25</v>
      </c>
      <c r="F26" s="204">
        <v>31.578947368421041</v>
      </c>
    </row>
    <row r="27" spans="1:7" ht="15.6" customHeight="1">
      <c r="A27" s="202" t="s">
        <v>173</v>
      </c>
      <c r="B27" s="203">
        <v>24915</v>
      </c>
      <c r="C27" s="203">
        <v>19660</v>
      </c>
      <c r="D27" s="203">
        <v>68063</v>
      </c>
      <c r="E27" s="203">
        <v>49080</v>
      </c>
      <c r="F27" s="204">
        <v>-27.890336893760189</v>
      </c>
    </row>
    <row r="28" spans="1:7" ht="15.6" customHeight="1">
      <c r="A28" s="202" t="s">
        <v>177</v>
      </c>
      <c r="B28" s="203">
        <v>6447</v>
      </c>
      <c r="C28" s="203">
        <v>8277</v>
      </c>
      <c r="D28" s="203">
        <v>19877</v>
      </c>
      <c r="E28" s="203">
        <v>21550</v>
      </c>
      <c r="F28" s="204">
        <v>8.4167630930220838</v>
      </c>
    </row>
    <row r="29" spans="1:7" ht="15.6" customHeight="1">
      <c r="A29" s="202" t="s">
        <v>178</v>
      </c>
      <c r="B29" s="203">
        <v>31060</v>
      </c>
      <c r="C29" s="203">
        <v>41637</v>
      </c>
      <c r="D29" s="203">
        <v>82655</v>
      </c>
      <c r="E29" s="203">
        <v>91558</v>
      </c>
      <c r="F29" s="204">
        <v>10.771278204585331</v>
      </c>
    </row>
    <row r="30" spans="1:7" ht="15.6" customHeight="1">
      <c r="A30" s="202" t="s">
        <v>179</v>
      </c>
      <c r="B30" s="203">
        <v>488</v>
      </c>
      <c r="C30" s="203">
        <v>5873</v>
      </c>
      <c r="D30" s="203">
        <v>1797</v>
      </c>
      <c r="E30" s="203">
        <v>6682</v>
      </c>
      <c r="F30" s="204">
        <v>271.84195882025602</v>
      </c>
    </row>
    <row r="31" spans="1:7" ht="15.6" customHeight="1">
      <c r="A31" s="202" t="s">
        <v>180</v>
      </c>
      <c r="B31" s="203">
        <v>24962</v>
      </c>
      <c r="C31" s="203">
        <v>23621</v>
      </c>
      <c r="D31" s="203">
        <v>64148</v>
      </c>
      <c r="E31" s="203">
        <v>66857</v>
      </c>
      <c r="F31" s="204">
        <v>4.2230467044958573</v>
      </c>
    </row>
    <row r="32" spans="1:7" ht="15.6" customHeight="1">
      <c r="A32" s="202" t="s">
        <v>181</v>
      </c>
      <c r="B32" s="203">
        <v>46453</v>
      </c>
      <c r="C32" s="203">
        <v>61419</v>
      </c>
      <c r="D32" s="203">
        <v>130425</v>
      </c>
      <c r="E32" s="203">
        <v>116535</v>
      </c>
      <c r="F32" s="204">
        <v>-10.64979873490512</v>
      </c>
    </row>
    <row r="33" spans="1:6" ht="15.6" customHeight="1">
      <c r="A33" s="202" t="s">
        <v>182</v>
      </c>
      <c r="B33" s="203">
        <v>50987</v>
      </c>
      <c r="C33" s="203">
        <v>69047</v>
      </c>
      <c r="D33" s="203">
        <v>173062</v>
      </c>
      <c r="E33" s="203">
        <v>162492</v>
      </c>
      <c r="F33" s="204">
        <v>-6.1076377252083063</v>
      </c>
    </row>
    <row r="34" spans="1:6" ht="15.6" customHeight="1">
      <c r="A34" s="202" t="s">
        <v>183</v>
      </c>
      <c r="B34" s="203">
        <v>5</v>
      </c>
      <c r="C34" s="203">
        <v>6</v>
      </c>
      <c r="D34" s="203">
        <v>21</v>
      </c>
      <c r="E34" s="203">
        <v>11</v>
      </c>
      <c r="F34" s="204">
        <v>-47.61904761904762</v>
      </c>
    </row>
    <row r="35" spans="1:6" ht="15.6" customHeight="1">
      <c r="A35" s="170" t="s">
        <v>153</v>
      </c>
      <c r="B35" s="90">
        <f>SUM(B7:B34)</f>
        <v>313482</v>
      </c>
      <c r="C35" s="91">
        <f>SUM(C7:C34)</f>
        <v>406013</v>
      </c>
      <c r="D35" s="90">
        <f>SUM(D7:D34)</f>
        <v>902842</v>
      </c>
      <c r="E35" s="92">
        <f>SUM(E7:E34)</f>
        <v>898718</v>
      </c>
      <c r="F35" s="154">
        <f>E35*100/D35-100</f>
        <v>-0.4567798130791374</v>
      </c>
    </row>
    <row r="36" spans="1:6" ht="15.6" customHeight="1">
      <c r="A36" s="87" t="s">
        <v>158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BCC4A-7803-41E5-93FD-ABC5951D255A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E4981-57DC-48FC-ACE8-BBADE553C2D7}">
  <sheetPr>
    <pageSetUpPr fitToPage="1"/>
  </sheetPr>
  <dimension ref="A1:AA36"/>
  <sheetViews>
    <sheetView topLeftCell="A22"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46" t="s">
        <v>184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27" ht="15.6" customHeight="1">
      <c r="A7" s="236" t="s">
        <v>18</v>
      </c>
      <c r="B7" s="237">
        <v>679416</v>
      </c>
      <c r="C7" s="237">
        <v>735934</v>
      </c>
      <c r="D7" s="237">
        <v>2188512</v>
      </c>
      <c r="E7" s="237">
        <v>2050891</v>
      </c>
      <c r="F7" s="238">
        <v>-6.2883365501308646</v>
      </c>
      <c r="G7" s="20"/>
    </row>
    <row r="8" spans="1:27" s="47" customFormat="1" ht="15.6" customHeight="1">
      <c r="A8" s="236" t="s">
        <v>11</v>
      </c>
      <c r="B8" s="237">
        <v>149842</v>
      </c>
      <c r="C8" s="237">
        <v>73449</v>
      </c>
      <c r="D8" s="237">
        <v>252927</v>
      </c>
      <c r="E8" s="237">
        <v>198619</v>
      </c>
      <c r="F8" s="238">
        <v>-21.471808071103521</v>
      </c>
      <c r="G8" s="239"/>
    </row>
    <row r="9" spans="1:27" ht="15.6" customHeight="1">
      <c r="A9" s="236" t="s">
        <v>8</v>
      </c>
      <c r="B9" s="237">
        <v>58804</v>
      </c>
      <c r="C9" s="237">
        <v>73558</v>
      </c>
      <c r="D9" s="237">
        <v>219468</v>
      </c>
      <c r="E9" s="237">
        <v>220893</v>
      </c>
      <c r="F9" s="238">
        <v>0.64929739187489588</v>
      </c>
      <c r="G9" s="20"/>
    </row>
    <row r="10" spans="1:27" ht="15.6" customHeight="1">
      <c r="A10" s="236" t="s">
        <v>10</v>
      </c>
      <c r="B10" s="237">
        <v>160798</v>
      </c>
      <c r="C10" s="237">
        <v>206746</v>
      </c>
      <c r="D10" s="237">
        <v>501709</v>
      </c>
      <c r="E10" s="237">
        <v>483076</v>
      </c>
      <c r="F10" s="238">
        <v>-3.713905869737232</v>
      </c>
    </row>
    <row r="11" spans="1:27" ht="15.6" customHeight="1">
      <c r="A11" s="236" t="s">
        <v>9</v>
      </c>
      <c r="B11" s="237">
        <v>1635521</v>
      </c>
      <c r="C11" s="237">
        <v>1590095</v>
      </c>
      <c r="D11" s="237">
        <v>4782877</v>
      </c>
      <c r="E11" s="237">
        <v>4443468</v>
      </c>
      <c r="F11" s="238">
        <v>-7.0963355319402979</v>
      </c>
    </row>
    <row r="12" spans="1:27" ht="15.6" customHeight="1">
      <c r="A12" s="236" t="s">
        <v>6</v>
      </c>
      <c r="B12" s="237">
        <v>98570</v>
      </c>
      <c r="C12" s="237">
        <v>69157</v>
      </c>
      <c r="D12" s="237">
        <v>318743</v>
      </c>
      <c r="E12" s="237">
        <v>254929</v>
      </c>
      <c r="F12" s="238">
        <v>-20.020518097652339</v>
      </c>
    </row>
    <row r="13" spans="1:27" ht="15.6" customHeight="1">
      <c r="A13" s="236" t="s">
        <v>175</v>
      </c>
      <c r="B13" s="237">
        <v>32467</v>
      </c>
      <c r="C13" s="237">
        <v>31672</v>
      </c>
      <c r="D13" s="237">
        <v>117859</v>
      </c>
      <c r="E13" s="237">
        <v>53019</v>
      </c>
      <c r="F13" s="238">
        <v>-55.01489067444998</v>
      </c>
    </row>
    <row r="14" spans="1:27" ht="15.6" customHeight="1">
      <c r="A14" s="236" t="s">
        <v>148</v>
      </c>
      <c r="B14" s="237">
        <v>1472424</v>
      </c>
      <c r="C14" s="237">
        <v>1810242</v>
      </c>
      <c r="D14" s="237">
        <v>3902440</v>
      </c>
      <c r="E14" s="237">
        <v>4284320</v>
      </c>
      <c r="F14" s="238">
        <v>9.7856725535818612</v>
      </c>
    </row>
    <row r="15" spans="1:27" ht="15.6" customHeight="1">
      <c r="A15" s="236" t="s">
        <v>145</v>
      </c>
      <c r="B15" s="237">
        <v>2040683</v>
      </c>
      <c r="C15" s="237">
        <v>1778971</v>
      </c>
      <c r="D15" s="237">
        <v>5683253</v>
      </c>
      <c r="E15" s="237">
        <v>5430405</v>
      </c>
      <c r="F15" s="238">
        <v>-4.4490013025990578</v>
      </c>
    </row>
    <row r="16" spans="1:27" ht="15.6" customHeight="1">
      <c r="A16" s="236" t="s">
        <v>144</v>
      </c>
      <c r="B16" s="237">
        <v>1671556</v>
      </c>
      <c r="C16" s="237">
        <v>2331748</v>
      </c>
      <c r="D16" s="237">
        <v>6302003</v>
      </c>
      <c r="E16" s="237">
        <v>6337000</v>
      </c>
      <c r="F16" s="238">
        <v>0.55533137638937546</v>
      </c>
      <c r="G16" s="15"/>
    </row>
    <row r="17" spans="1:7" ht="15.6" customHeight="1">
      <c r="A17" s="236" t="s">
        <v>150</v>
      </c>
      <c r="B17" s="237">
        <v>1114177</v>
      </c>
      <c r="C17" s="237">
        <v>1067136</v>
      </c>
      <c r="D17" s="237">
        <v>2649964</v>
      </c>
      <c r="E17" s="237">
        <v>3166881</v>
      </c>
      <c r="F17" s="238">
        <v>19.5065668816633</v>
      </c>
      <c r="G17" s="16"/>
    </row>
    <row r="18" spans="1:7" ht="15.6" customHeight="1">
      <c r="A18" s="236" t="s">
        <v>147</v>
      </c>
      <c r="B18" s="237">
        <v>36278</v>
      </c>
      <c r="C18" s="237">
        <v>16978</v>
      </c>
      <c r="D18" s="237">
        <v>89868</v>
      </c>
      <c r="E18" s="237">
        <v>73773</v>
      </c>
      <c r="F18" s="238">
        <v>-17.909600747763388</v>
      </c>
    </row>
    <row r="19" spans="1:7" ht="15.6" customHeight="1">
      <c r="A19" s="236" t="s">
        <v>143</v>
      </c>
      <c r="B19" s="237">
        <v>478640</v>
      </c>
      <c r="C19" s="237">
        <v>429095</v>
      </c>
      <c r="D19" s="237">
        <v>1029204</v>
      </c>
      <c r="E19" s="237">
        <v>972221</v>
      </c>
      <c r="F19" s="238">
        <v>-5.5366088744311099</v>
      </c>
    </row>
    <row r="20" spans="1:7" ht="15.6" customHeight="1">
      <c r="A20" s="236" t="s">
        <v>142</v>
      </c>
      <c r="B20" s="237">
        <v>714860</v>
      </c>
      <c r="C20" s="237">
        <v>1094849</v>
      </c>
      <c r="D20" s="237">
        <v>2086823</v>
      </c>
      <c r="E20" s="237">
        <v>2939580</v>
      </c>
      <c r="F20" s="238">
        <v>40.863887354126348</v>
      </c>
    </row>
    <row r="21" spans="1:7" ht="15.6" customHeight="1">
      <c r="A21" s="236" t="s">
        <v>149</v>
      </c>
      <c r="B21" s="237">
        <v>1163303</v>
      </c>
      <c r="C21" s="237">
        <v>1146030</v>
      </c>
      <c r="D21" s="237">
        <v>4009029</v>
      </c>
      <c r="E21" s="237">
        <v>3813132</v>
      </c>
      <c r="F21" s="238">
        <v>-4.8863951844698619</v>
      </c>
    </row>
    <row r="22" spans="1:7" ht="15.6" customHeight="1">
      <c r="A22" s="236" t="s">
        <v>146</v>
      </c>
      <c r="B22" s="237">
        <v>145237</v>
      </c>
      <c r="C22" s="237">
        <v>181909</v>
      </c>
      <c r="D22" s="237">
        <v>424241</v>
      </c>
      <c r="E22" s="237">
        <v>446250</v>
      </c>
      <c r="F22" s="238">
        <v>5.187853130649799</v>
      </c>
    </row>
    <row r="23" spans="1:7" ht="15.6" customHeight="1">
      <c r="A23" s="236" t="s">
        <v>165</v>
      </c>
      <c r="B23" s="237">
        <v>100431</v>
      </c>
      <c r="C23" s="237">
        <v>77616</v>
      </c>
      <c r="D23" s="237">
        <v>378984</v>
      </c>
      <c r="E23" s="237">
        <v>279114</v>
      </c>
      <c r="F23" s="238">
        <v>-26.352035969856249</v>
      </c>
    </row>
    <row r="24" spans="1:7" ht="15.6" customHeight="1">
      <c r="A24" s="236" t="s">
        <v>141</v>
      </c>
      <c r="B24" s="237">
        <v>108923</v>
      </c>
      <c r="C24" s="237">
        <v>120745</v>
      </c>
      <c r="D24" s="237">
        <v>392425</v>
      </c>
      <c r="E24" s="237">
        <v>416580</v>
      </c>
      <c r="F24" s="238">
        <v>6.1553163024781838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95868</v>
      </c>
      <c r="C26" s="237">
        <v>115835</v>
      </c>
      <c r="D26" s="237">
        <v>364326</v>
      </c>
      <c r="E26" s="237">
        <v>306319</v>
      </c>
      <c r="F26" s="238">
        <v>-15.92172944011682</v>
      </c>
    </row>
    <row r="27" spans="1:7" ht="15.6" customHeight="1">
      <c r="A27" s="236" t="s">
        <v>173</v>
      </c>
      <c r="B27" s="237">
        <v>146362</v>
      </c>
      <c r="C27" s="237">
        <v>189121</v>
      </c>
      <c r="D27" s="237">
        <v>490880</v>
      </c>
      <c r="E27" s="237">
        <v>570936</v>
      </c>
      <c r="F27" s="238">
        <v>16.30867014341591</v>
      </c>
    </row>
    <row r="28" spans="1:7" ht="15.6" customHeight="1">
      <c r="A28" s="236" t="s">
        <v>177</v>
      </c>
      <c r="B28" s="237">
        <v>39521</v>
      </c>
      <c r="C28" s="237">
        <v>95786</v>
      </c>
      <c r="D28" s="237">
        <v>170583</v>
      </c>
      <c r="E28" s="237">
        <v>276096</v>
      </c>
      <c r="F28" s="238">
        <v>61.854346564429058</v>
      </c>
    </row>
    <row r="29" spans="1:7" ht="15.6" customHeight="1">
      <c r="A29" s="236" t="s">
        <v>178</v>
      </c>
      <c r="B29" s="237">
        <v>267508</v>
      </c>
      <c r="C29" s="237">
        <v>349545</v>
      </c>
      <c r="D29" s="237">
        <v>889781</v>
      </c>
      <c r="E29" s="237">
        <v>746633</v>
      </c>
      <c r="F29" s="238">
        <v>-16.088003677309359</v>
      </c>
    </row>
    <row r="30" spans="1:7" ht="15.6" customHeight="1">
      <c r="A30" s="236" t="s">
        <v>179</v>
      </c>
      <c r="B30" s="237">
        <v>145102</v>
      </c>
      <c r="C30" s="237">
        <v>201895</v>
      </c>
      <c r="D30" s="237">
        <v>500308</v>
      </c>
      <c r="E30" s="237">
        <v>534148</v>
      </c>
      <c r="F30" s="238">
        <v>6.7638334785771974</v>
      </c>
    </row>
    <row r="31" spans="1:7" ht="15.6" customHeight="1">
      <c r="A31" s="236" t="s">
        <v>180</v>
      </c>
      <c r="B31" s="237">
        <v>2011398</v>
      </c>
      <c r="C31" s="237">
        <v>1686616</v>
      </c>
      <c r="D31" s="237">
        <v>6149381</v>
      </c>
      <c r="E31" s="237">
        <v>5211501</v>
      </c>
      <c r="F31" s="238">
        <v>-15.251616382201719</v>
      </c>
    </row>
    <row r="32" spans="1:7" ht="15.6" customHeight="1">
      <c r="A32" s="236" t="s">
        <v>181</v>
      </c>
      <c r="B32" s="237">
        <v>1522622</v>
      </c>
      <c r="C32" s="237">
        <v>1559290</v>
      </c>
      <c r="D32" s="237">
        <v>3984371</v>
      </c>
      <c r="E32" s="237">
        <v>4171153</v>
      </c>
      <c r="F32" s="238">
        <v>4.6878666670347684</v>
      </c>
    </row>
    <row r="33" spans="1:6" ht="15.6" customHeight="1">
      <c r="A33" s="236" t="s">
        <v>182</v>
      </c>
      <c r="B33" s="237">
        <v>157624</v>
      </c>
      <c r="C33" s="237">
        <v>155584</v>
      </c>
      <c r="D33" s="237">
        <v>390825</v>
      </c>
      <c r="E33" s="237">
        <v>415989</v>
      </c>
      <c r="F33" s="238">
        <v>6.4386873920552716</v>
      </c>
    </row>
    <row r="34" spans="1:6" ht="15.6" customHeight="1">
      <c r="A34" s="236" t="s">
        <v>183</v>
      </c>
      <c r="B34" s="237">
        <v>68276</v>
      </c>
      <c r="C34" s="237">
        <v>42916</v>
      </c>
      <c r="D34" s="237">
        <v>176280</v>
      </c>
      <c r="E34" s="237">
        <v>183497</v>
      </c>
      <c r="F34" s="238">
        <v>4.0940549126389811</v>
      </c>
    </row>
    <row r="35" spans="1:6" ht="15.6" customHeight="1">
      <c r="A35" s="240" t="s">
        <v>153</v>
      </c>
      <c r="B35" s="241">
        <f>SUM(B7:B34)</f>
        <v>16316211</v>
      </c>
      <c r="C35" s="241">
        <f>SUM(C7:C34)</f>
        <v>17232518</v>
      </c>
      <c r="D35" s="241">
        <f>SUM(D7:D34)</f>
        <v>48447075</v>
      </c>
      <c r="E35" s="241">
        <f>SUM(E7:E34)</f>
        <v>48280423</v>
      </c>
      <c r="F35" s="242">
        <f>E35*100/D35-100</f>
        <v>-0.34398774332609605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CF033-18E6-4C4B-A0EC-AFF3EA2D4001}">
  <sheetPr>
    <pageSetUpPr fitToPage="1"/>
  </sheetPr>
  <dimension ref="A1:N36"/>
  <sheetViews>
    <sheetView topLeftCell="A16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188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481218</v>
      </c>
      <c r="C7" s="237">
        <v>451084</v>
      </c>
      <c r="D7" s="237">
        <v>1390374</v>
      </c>
      <c r="E7" s="237">
        <v>1342949</v>
      </c>
      <c r="F7" s="238">
        <v>-3.4109527364579582</v>
      </c>
      <c r="G7" s="20"/>
    </row>
    <row r="8" spans="1:14" s="47" customFormat="1" ht="15.6" customHeight="1">
      <c r="A8" s="236" t="s">
        <v>11</v>
      </c>
      <c r="B8" s="237">
        <v>1701</v>
      </c>
      <c r="C8" s="237">
        <v>0</v>
      </c>
      <c r="D8" s="237">
        <v>5201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0</v>
      </c>
      <c r="C9" s="237">
        <v>6032</v>
      </c>
      <c r="D9" s="237">
        <v>18621</v>
      </c>
      <c r="E9" s="237">
        <v>12032</v>
      </c>
      <c r="F9" s="238">
        <v>-35.384780624026632</v>
      </c>
      <c r="G9" s="20"/>
    </row>
    <row r="10" spans="1:14" ht="15.6" customHeight="1">
      <c r="A10" s="236" t="s">
        <v>10</v>
      </c>
      <c r="B10" s="237">
        <v>22878</v>
      </c>
      <c r="C10" s="237">
        <v>24114</v>
      </c>
      <c r="D10" s="237">
        <v>55182</v>
      </c>
      <c r="E10" s="237">
        <v>81801</v>
      </c>
      <c r="F10" s="238">
        <v>48.23855605088616</v>
      </c>
    </row>
    <row r="11" spans="1:14" ht="15.6" customHeight="1">
      <c r="A11" s="236" t="s">
        <v>9</v>
      </c>
      <c r="B11" s="237">
        <v>1141608</v>
      </c>
      <c r="C11" s="237">
        <v>1077035</v>
      </c>
      <c r="D11" s="237">
        <v>3299495</v>
      </c>
      <c r="E11" s="237">
        <v>2920941</v>
      </c>
      <c r="F11" s="238">
        <v>-11.47308906362943</v>
      </c>
    </row>
    <row r="12" spans="1:14" ht="15.6" customHeight="1">
      <c r="A12" s="236" t="s">
        <v>6</v>
      </c>
      <c r="B12" s="237">
        <v>2010</v>
      </c>
      <c r="C12" s="237">
        <v>5852</v>
      </c>
      <c r="D12" s="237">
        <v>9001</v>
      </c>
      <c r="E12" s="237">
        <v>16144</v>
      </c>
      <c r="F12" s="238">
        <v>79.357849127874687</v>
      </c>
    </row>
    <row r="13" spans="1:14" ht="15.6" customHeight="1">
      <c r="A13" s="236" t="s">
        <v>175</v>
      </c>
      <c r="B13" s="237">
        <v>29071</v>
      </c>
      <c r="C13" s="237">
        <v>21500</v>
      </c>
      <c r="D13" s="237">
        <v>91452</v>
      </c>
      <c r="E13" s="237">
        <v>30992</v>
      </c>
      <c r="F13" s="238">
        <v>-66.11118400909767</v>
      </c>
    </row>
    <row r="14" spans="1:14" ht="15.6" customHeight="1">
      <c r="A14" s="236" t="s">
        <v>148</v>
      </c>
      <c r="B14" s="237">
        <v>507987</v>
      </c>
      <c r="C14" s="237">
        <v>780548</v>
      </c>
      <c r="D14" s="237">
        <v>1359854</v>
      </c>
      <c r="E14" s="237">
        <v>1617657</v>
      </c>
      <c r="F14" s="238">
        <v>18.958138153066429</v>
      </c>
    </row>
    <row r="15" spans="1:14" ht="15.6" customHeight="1">
      <c r="A15" s="236" t="s">
        <v>145</v>
      </c>
      <c r="B15" s="237">
        <v>1554831</v>
      </c>
      <c r="C15" s="237">
        <v>1216101</v>
      </c>
      <c r="D15" s="237">
        <v>4369414</v>
      </c>
      <c r="E15" s="237">
        <v>3969716</v>
      </c>
      <c r="F15" s="238">
        <v>-9.1476339847860544</v>
      </c>
    </row>
    <row r="16" spans="1:14" ht="15.6" customHeight="1">
      <c r="A16" s="236" t="s">
        <v>144</v>
      </c>
      <c r="B16" s="237">
        <v>1312453</v>
      </c>
      <c r="C16" s="237">
        <v>1762127</v>
      </c>
      <c r="D16" s="237">
        <v>4892572</v>
      </c>
      <c r="E16" s="237">
        <v>4865500</v>
      </c>
      <c r="F16" s="238">
        <v>-0.55332859690159353</v>
      </c>
      <c r="G16" s="15"/>
    </row>
    <row r="17" spans="1:7" ht="15.6" customHeight="1">
      <c r="A17" s="236" t="s">
        <v>150</v>
      </c>
      <c r="B17" s="237">
        <v>548747</v>
      </c>
      <c r="C17" s="237">
        <v>480482</v>
      </c>
      <c r="D17" s="237">
        <v>1441990</v>
      </c>
      <c r="E17" s="237">
        <v>1587755</v>
      </c>
      <c r="F17" s="238">
        <v>10.108599920942581</v>
      </c>
      <c r="G17" s="16"/>
    </row>
    <row r="18" spans="1:7" ht="15.6" customHeight="1">
      <c r="A18" s="236" t="s">
        <v>147</v>
      </c>
      <c r="B18" s="237">
        <v>36110</v>
      </c>
      <c r="C18" s="237">
        <v>16780</v>
      </c>
      <c r="D18" s="237">
        <v>89032</v>
      </c>
      <c r="E18" s="237">
        <v>73375</v>
      </c>
      <c r="F18" s="238">
        <v>-17.58581184293288</v>
      </c>
    </row>
    <row r="19" spans="1:7" ht="15.6" customHeight="1">
      <c r="A19" s="236" t="s">
        <v>143</v>
      </c>
      <c r="B19" s="237">
        <v>188246</v>
      </c>
      <c r="C19" s="237">
        <v>232074</v>
      </c>
      <c r="D19" s="237">
        <v>453085</v>
      </c>
      <c r="E19" s="237">
        <v>490776</v>
      </c>
      <c r="F19" s="238">
        <v>8.3187481377666472</v>
      </c>
    </row>
    <row r="20" spans="1:7" ht="15.6" customHeight="1">
      <c r="A20" s="236" t="s">
        <v>142</v>
      </c>
      <c r="B20" s="237">
        <v>64042</v>
      </c>
      <c r="C20" s="237">
        <v>101080</v>
      </c>
      <c r="D20" s="237">
        <v>256719</v>
      </c>
      <c r="E20" s="237">
        <v>294631</v>
      </c>
      <c r="F20" s="238">
        <v>14.76789797404945</v>
      </c>
    </row>
    <row r="21" spans="1:7" ht="15.6" customHeight="1">
      <c r="A21" s="236" t="s">
        <v>149</v>
      </c>
      <c r="B21" s="237">
        <v>915432</v>
      </c>
      <c r="C21" s="237">
        <v>920378</v>
      </c>
      <c r="D21" s="237">
        <v>3248252</v>
      </c>
      <c r="E21" s="237">
        <v>3091167</v>
      </c>
      <c r="F21" s="238">
        <v>-4.835985631656655</v>
      </c>
    </row>
    <row r="22" spans="1:7" ht="15.6" customHeight="1">
      <c r="A22" s="236" t="s">
        <v>146</v>
      </c>
      <c r="B22" s="237">
        <v>102830</v>
      </c>
      <c r="C22" s="237">
        <v>100955</v>
      </c>
      <c r="D22" s="237">
        <v>294222</v>
      </c>
      <c r="E22" s="237">
        <v>253305</v>
      </c>
      <c r="F22" s="238">
        <v>-13.906845851092029</v>
      </c>
    </row>
    <row r="23" spans="1:7" ht="15.6" customHeight="1">
      <c r="A23" s="236" t="s">
        <v>165</v>
      </c>
      <c r="B23" s="237">
        <v>16812</v>
      </c>
      <c r="C23" s="237">
        <v>6283</v>
      </c>
      <c r="D23" s="237">
        <v>16812</v>
      </c>
      <c r="E23" s="237">
        <v>12659</v>
      </c>
      <c r="F23" s="238">
        <v>-24.702593385676892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68361</v>
      </c>
      <c r="C26" s="237">
        <v>77655</v>
      </c>
      <c r="D26" s="237">
        <v>250223</v>
      </c>
      <c r="E26" s="237">
        <v>179962</v>
      </c>
      <c r="F26" s="238">
        <v>-28.0793532169305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1224</v>
      </c>
      <c r="C28" s="237">
        <v>30128</v>
      </c>
      <c r="D28" s="237">
        <v>52134</v>
      </c>
      <c r="E28" s="237">
        <v>98433</v>
      </c>
      <c r="F28" s="238">
        <v>88.807687881229128</v>
      </c>
    </row>
    <row r="29" spans="1:7" ht="15.6" customHeight="1">
      <c r="A29" s="236" t="s">
        <v>178</v>
      </c>
      <c r="B29" s="237">
        <v>15702</v>
      </c>
      <c r="C29" s="237">
        <v>16228</v>
      </c>
      <c r="D29" s="237">
        <v>49691</v>
      </c>
      <c r="E29" s="237">
        <v>51120</v>
      </c>
      <c r="F29" s="238">
        <v>2.8757722726449511</v>
      </c>
    </row>
    <row r="30" spans="1:7" ht="15.6" customHeight="1">
      <c r="A30" s="236" t="s">
        <v>179</v>
      </c>
      <c r="B30" s="237">
        <v>33546</v>
      </c>
      <c r="C30" s="237">
        <v>22237</v>
      </c>
      <c r="D30" s="237">
        <v>124942</v>
      </c>
      <c r="E30" s="237">
        <v>82461</v>
      </c>
      <c r="F30" s="238">
        <v>-34.00057626738807</v>
      </c>
    </row>
    <row r="31" spans="1:7" ht="15.6" customHeight="1">
      <c r="A31" s="236" t="s">
        <v>180</v>
      </c>
      <c r="B31" s="237">
        <v>1160310</v>
      </c>
      <c r="C31" s="237">
        <v>1023306</v>
      </c>
      <c r="D31" s="237">
        <v>3505882</v>
      </c>
      <c r="E31" s="237">
        <v>3243304</v>
      </c>
      <c r="F31" s="238">
        <v>-7.4896416935880836</v>
      </c>
    </row>
    <row r="32" spans="1:7" ht="15.6" customHeight="1">
      <c r="A32" s="236" t="s">
        <v>181</v>
      </c>
      <c r="B32" s="237">
        <v>235556</v>
      </c>
      <c r="C32" s="237">
        <v>299337</v>
      </c>
      <c r="D32" s="237">
        <v>671507</v>
      </c>
      <c r="E32" s="237">
        <v>699472</v>
      </c>
      <c r="F32" s="238">
        <v>4.1645135493747603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6000</v>
      </c>
      <c r="E33" s="237">
        <v>2986</v>
      </c>
      <c r="F33" s="238">
        <v>-50.233333333333327</v>
      </c>
    </row>
    <row r="34" spans="1:6" ht="15.6" customHeight="1">
      <c r="A34" s="236" t="s">
        <v>183</v>
      </c>
      <c r="B34" s="237">
        <v>26499</v>
      </c>
      <c r="C34" s="237">
        <v>14807</v>
      </c>
      <c r="D34" s="237">
        <v>54883</v>
      </c>
      <c r="E34" s="237">
        <v>68645</v>
      </c>
      <c r="F34" s="238">
        <v>25.075159885574759</v>
      </c>
    </row>
    <row r="35" spans="1:6" ht="15.6" customHeight="1">
      <c r="A35" s="240" t="s">
        <v>153</v>
      </c>
      <c r="B35" s="241">
        <f>SUM(B7:B34)</f>
        <v>8467174</v>
      </c>
      <c r="C35" s="241">
        <f>SUM(C7:C34)</f>
        <v>8686123</v>
      </c>
      <c r="D35" s="241">
        <f>SUM(D7:D34)</f>
        <v>26006540</v>
      </c>
      <c r="E35" s="241">
        <f>SUM(E7:E34)</f>
        <v>25087783</v>
      </c>
      <c r="F35" s="242">
        <f>E35*100/D35-100</f>
        <v>-3.532792136131917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99297-3801-44E4-8A6D-7CDEA284FD44}">
  <sheetPr>
    <pageSetUpPr fitToPage="1"/>
  </sheetPr>
  <dimension ref="A1:N36"/>
  <sheetViews>
    <sheetView topLeftCell="A13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189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161626</v>
      </c>
      <c r="C7" s="237">
        <v>241617</v>
      </c>
      <c r="D7" s="237">
        <v>725721</v>
      </c>
      <c r="E7" s="237">
        <v>641644</v>
      </c>
      <c r="F7" s="238">
        <v>-11.58530619893871</v>
      </c>
      <c r="G7" s="20"/>
    </row>
    <row r="8" spans="1:14" ht="15.6" customHeight="1">
      <c r="A8" s="236" t="s">
        <v>11</v>
      </c>
      <c r="B8" s="237">
        <v>135447</v>
      </c>
      <c r="C8" s="237">
        <v>58910</v>
      </c>
      <c r="D8" s="237">
        <v>210825</v>
      </c>
      <c r="E8" s="237">
        <v>140703</v>
      </c>
      <c r="F8" s="238">
        <v>-33.26076129491284</v>
      </c>
    </row>
    <row r="9" spans="1:14" ht="15.6" customHeight="1">
      <c r="A9" s="236" t="s">
        <v>8</v>
      </c>
      <c r="B9" s="237">
        <v>36837</v>
      </c>
      <c r="C9" s="237">
        <v>9328</v>
      </c>
      <c r="D9" s="237">
        <v>76553</v>
      </c>
      <c r="E9" s="237">
        <v>50774</v>
      </c>
      <c r="F9" s="238">
        <v>-33.674709025119853</v>
      </c>
    </row>
    <row r="10" spans="1:14" ht="15.6" customHeight="1">
      <c r="A10" s="236" t="s">
        <v>10</v>
      </c>
      <c r="B10" s="237">
        <v>74742</v>
      </c>
      <c r="C10" s="237">
        <v>182000</v>
      </c>
      <c r="D10" s="237">
        <v>353908</v>
      </c>
      <c r="E10" s="237">
        <v>385293</v>
      </c>
      <c r="F10" s="238">
        <v>8.868123919210646</v>
      </c>
    </row>
    <row r="11" spans="1:14" ht="15.6" customHeight="1">
      <c r="A11" s="236" t="s">
        <v>9</v>
      </c>
      <c r="B11" s="237">
        <v>0</v>
      </c>
      <c r="C11" s="237">
        <v>12581</v>
      </c>
      <c r="D11" s="237">
        <v>42624</v>
      </c>
      <c r="E11" s="237">
        <v>40896</v>
      </c>
      <c r="F11" s="238">
        <v>-4.0540540540540491</v>
      </c>
    </row>
    <row r="12" spans="1:14" ht="15.6" customHeight="1">
      <c r="A12" s="236" t="s">
        <v>6</v>
      </c>
      <c r="B12" s="237">
        <v>93963</v>
      </c>
      <c r="C12" s="237">
        <v>59757</v>
      </c>
      <c r="D12" s="237">
        <v>300867</v>
      </c>
      <c r="E12" s="237">
        <v>223769</v>
      </c>
      <c r="F12" s="238">
        <v>-25.625276284870051</v>
      </c>
    </row>
    <row r="13" spans="1:14" ht="15.6" customHeight="1">
      <c r="A13" s="236" t="s">
        <v>175</v>
      </c>
      <c r="B13" s="237">
        <v>0</v>
      </c>
      <c r="C13" s="237">
        <v>9800</v>
      </c>
      <c r="D13" s="237">
        <v>22985</v>
      </c>
      <c r="E13" s="237">
        <v>21340</v>
      </c>
      <c r="F13" s="238">
        <v>-7.1568414183162909</v>
      </c>
    </row>
    <row r="14" spans="1:14" ht="15.6" customHeight="1">
      <c r="A14" s="236" t="s">
        <v>148</v>
      </c>
      <c r="B14" s="237">
        <v>265773</v>
      </c>
      <c r="C14" s="237">
        <v>325851</v>
      </c>
      <c r="D14" s="237">
        <v>716639</v>
      </c>
      <c r="E14" s="237">
        <v>650324</v>
      </c>
      <c r="F14" s="238">
        <v>-9.2536130464571471</v>
      </c>
    </row>
    <row r="15" spans="1:14" ht="15.6" customHeight="1">
      <c r="A15" s="236" t="s">
        <v>145</v>
      </c>
      <c r="B15" s="237">
        <v>109698</v>
      </c>
      <c r="C15" s="237">
        <v>250950</v>
      </c>
      <c r="D15" s="237">
        <v>446423</v>
      </c>
      <c r="E15" s="237">
        <v>520774</v>
      </c>
      <c r="F15" s="238">
        <v>16.654831852301509</v>
      </c>
    </row>
    <row r="16" spans="1:14" ht="15.6" customHeight="1">
      <c r="A16" s="236" t="s">
        <v>144</v>
      </c>
      <c r="B16" s="237">
        <v>325212</v>
      </c>
      <c r="C16" s="237">
        <v>524143</v>
      </c>
      <c r="D16" s="237">
        <v>1317332</v>
      </c>
      <c r="E16" s="237">
        <v>1350603</v>
      </c>
      <c r="F16" s="238">
        <v>2.5256351474039889</v>
      </c>
      <c r="G16" s="15"/>
    </row>
    <row r="17" spans="1:7" ht="15.6" customHeight="1">
      <c r="A17" s="236" t="s">
        <v>150</v>
      </c>
      <c r="B17" s="237">
        <v>547782</v>
      </c>
      <c r="C17" s="237">
        <v>576283</v>
      </c>
      <c r="D17" s="237">
        <v>1159384</v>
      </c>
      <c r="E17" s="237">
        <v>1556819</v>
      </c>
      <c r="F17" s="238">
        <v>34.279841709045478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273812</v>
      </c>
      <c r="C19" s="237">
        <v>192592</v>
      </c>
      <c r="D19" s="237">
        <v>549735</v>
      </c>
      <c r="E19" s="237">
        <v>469581</v>
      </c>
      <c r="F19" s="238">
        <v>-14.580479685666729</v>
      </c>
    </row>
    <row r="20" spans="1:7" ht="15.6" customHeight="1">
      <c r="A20" s="236" t="s">
        <v>142</v>
      </c>
      <c r="B20" s="237">
        <v>537698</v>
      </c>
      <c r="C20" s="237">
        <v>942844</v>
      </c>
      <c r="D20" s="237">
        <v>1598077</v>
      </c>
      <c r="E20" s="237">
        <v>2520854</v>
      </c>
      <c r="F20" s="238">
        <v>57.742962322841777</v>
      </c>
    </row>
    <row r="21" spans="1:7" ht="15.6" customHeight="1">
      <c r="A21" s="236" t="s">
        <v>149</v>
      </c>
      <c r="B21" s="237">
        <v>229472</v>
      </c>
      <c r="C21" s="237">
        <v>216537</v>
      </c>
      <c r="D21" s="237">
        <v>739344</v>
      </c>
      <c r="E21" s="237">
        <v>710713</v>
      </c>
      <c r="F21" s="238">
        <v>-3.872486961414439</v>
      </c>
    </row>
    <row r="22" spans="1:7" ht="15.6" customHeight="1">
      <c r="A22" s="236" t="s">
        <v>146</v>
      </c>
      <c r="B22" s="237">
        <v>12487</v>
      </c>
      <c r="C22" s="237">
        <v>42354</v>
      </c>
      <c r="D22" s="237">
        <v>37567</v>
      </c>
      <c r="E22" s="237">
        <v>88606</v>
      </c>
      <c r="F22" s="238">
        <v>135.86126121329889</v>
      </c>
    </row>
    <row r="23" spans="1:7" ht="15.6" customHeight="1">
      <c r="A23" s="236" t="s">
        <v>165</v>
      </c>
      <c r="B23" s="237">
        <v>65741</v>
      </c>
      <c r="C23" s="237">
        <v>53943</v>
      </c>
      <c r="D23" s="237">
        <v>311829</v>
      </c>
      <c r="E23" s="237">
        <v>229554</v>
      </c>
      <c r="F23" s="238">
        <v>-26.38465312719471</v>
      </c>
    </row>
    <row r="24" spans="1:7" ht="15.6" customHeight="1">
      <c r="A24" s="236" t="s">
        <v>141</v>
      </c>
      <c r="B24" s="237">
        <v>86967</v>
      </c>
      <c r="C24" s="237">
        <v>88332</v>
      </c>
      <c r="D24" s="237">
        <v>321158</v>
      </c>
      <c r="E24" s="237">
        <v>314205</v>
      </c>
      <c r="F24" s="238">
        <v>-2.164977985913481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5483</v>
      </c>
      <c r="C26" s="237">
        <v>5333</v>
      </c>
      <c r="D26" s="237">
        <v>41268</v>
      </c>
      <c r="E26" s="237">
        <v>38223</v>
      </c>
      <c r="F26" s="238">
        <v>-7.3785984297761047</v>
      </c>
    </row>
    <row r="27" spans="1:7" ht="15.6" customHeight="1">
      <c r="A27" s="236" t="s">
        <v>173</v>
      </c>
      <c r="B27" s="237">
        <v>27623</v>
      </c>
      <c r="C27" s="237">
        <v>77902</v>
      </c>
      <c r="D27" s="237">
        <v>155596</v>
      </c>
      <c r="E27" s="237">
        <v>242828</v>
      </c>
      <c r="F27" s="238">
        <v>56.063137869868108</v>
      </c>
    </row>
    <row r="28" spans="1:7" ht="15.6" customHeight="1">
      <c r="A28" s="236" t="s">
        <v>177</v>
      </c>
      <c r="B28" s="237">
        <v>17465</v>
      </c>
      <c r="C28" s="237">
        <v>11721</v>
      </c>
      <c r="D28" s="237">
        <v>32411</v>
      </c>
      <c r="E28" s="237">
        <v>41677</v>
      </c>
      <c r="F28" s="238">
        <v>28.58905927000092</v>
      </c>
    </row>
    <row r="29" spans="1:7" ht="15.6" customHeight="1">
      <c r="A29" s="236" t="s">
        <v>178</v>
      </c>
      <c r="B29" s="237">
        <v>171038</v>
      </c>
      <c r="C29" s="237">
        <v>238602</v>
      </c>
      <c r="D29" s="237">
        <v>638830</v>
      </c>
      <c r="E29" s="237">
        <v>466474</v>
      </c>
      <c r="F29" s="238">
        <v>-26.979947716919991</v>
      </c>
    </row>
    <row r="30" spans="1:7" ht="15.6" customHeight="1">
      <c r="A30" s="236" t="s">
        <v>179</v>
      </c>
      <c r="B30" s="237">
        <v>82998</v>
      </c>
      <c r="C30" s="237">
        <v>157293</v>
      </c>
      <c r="D30" s="237">
        <v>322786</v>
      </c>
      <c r="E30" s="237">
        <v>406038</v>
      </c>
      <c r="F30" s="238">
        <v>25.791701003141402</v>
      </c>
    </row>
    <row r="31" spans="1:7" ht="15.6" customHeight="1">
      <c r="A31" s="236" t="s">
        <v>180</v>
      </c>
      <c r="B31" s="237">
        <v>730495</v>
      </c>
      <c r="C31" s="237">
        <v>580178</v>
      </c>
      <c r="D31" s="237">
        <v>2400596</v>
      </c>
      <c r="E31" s="237">
        <v>1727835</v>
      </c>
      <c r="F31" s="238">
        <v>-28.024748854034581</v>
      </c>
    </row>
    <row r="32" spans="1:7" ht="15.6" customHeight="1">
      <c r="A32" s="236" t="s">
        <v>181</v>
      </c>
      <c r="B32" s="237">
        <v>195251</v>
      </c>
      <c r="C32" s="237">
        <v>169409</v>
      </c>
      <c r="D32" s="237">
        <v>545008</v>
      </c>
      <c r="E32" s="237">
        <v>490331</v>
      </c>
      <c r="F32" s="238">
        <v>-10.032329800663479</v>
      </c>
    </row>
    <row r="33" spans="1:7" ht="15.6" customHeight="1">
      <c r="A33" s="236" t="s">
        <v>182</v>
      </c>
      <c r="B33" s="237">
        <v>5727</v>
      </c>
      <c r="C33" s="237">
        <v>5121</v>
      </c>
      <c r="D33" s="237">
        <v>13397</v>
      </c>
      <c r="E33" s="237">
        <v>13887</v>
      </c>
      <c r="F33" s="238">
        <v>3.65753526909009</v>
      </c>
    </row>
    <row r="34" spans="1:7" ht="15.6" customHeight="1">
      <c r="A34" s="236" t="s">
        <v>183</v>
      </c>
      <c r="B34" s="237">
        <v>18994</v>
      </c>
      <c r="C34" s="237">
        <v>5457</v>
      </c>
      <c r="D34" s="237">
        <v>53770</v>
      </c>
      <c r="E34" s="237">
        <v>42229</v>
      </c>
      <c r="F34" s="238">
        <v>-21.46364143574483</v>
      </c>
    </row>
    <row r="35" spans="1:7" s="47" customFormat="1" ht="15.6" customHeight="1">
      <c r="A35" s="240" t="s">
        <v>153</v>
      </c>
      <c r="B35" s="241">
        <f>SUM(B7:B34)</f>
        <v>4212331</v>
      </c>
      <c r="C35" s="241">
        <f>SUM(C7:C34)</f>
        <v>5038838</v>
      </c>
      <c r="D35" s="241">
        <f>SUM(D7:D34)</f>
        <v>13134633</v>
      </c>
      <c r="E35" s="241">
        <f>SUM(E7:E34)</f>
        <v>13385974</v>
      </c>
      <c r="F35" s="242">
        <f>E35*100/D35-100</f>
        <v>1.9135745932147472</v>
      </c>
      <c r="G35" s="239"/>
    </row>
    <row r="36" spans="1:7" ht="15.6" customHeight="1">
      <c r="A36" s="60" t="s">
        <v>187</v>
      </c>
      <c r="B36" s="165"/>
      <c r="C36" s="165"/>
      <c r="D36" s="165"/>
      <c r="E36" s="165"/>
      <c r="F36" s="165"/>
      <c r="G36" s="20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D2F4C-7EFC-43B3-86DD-7F5BD1859D16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190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36572</v>
      </c>
      <c r="C7" s="237">
        <v>43233</v>
      </c>
      <c r="D7" s="237">
        <v>72417</v>
      </c>
      <c r="E7" s="237">
        <v>66298</v>
      </c>
      <c r="F7" s="238">
        <v>-8.4496734192247658</v>
      </c>
      <c r="G7" s="20"/>
    </row>
    <row r="8" spans="1:14" s="47" customFormat="1" ht="15.6" customHeight="1">
      <c r="A8" s="236" t="s">
        <v>11</v>
      </c>
      <c r="B8" s="237">
        <v>12694</v>
      </c>
      <c r="C8" s="237">
        <v>14539</v>
      </c>
      <c r="D8" s="237">
        <v>36901</v>
      </c>
      <c r="E8" s="237">
        <v>57916</v>
      </c>
      <c r="F8" s="238">
        <v>56.949676160537649</v>
      </c>
      <c r="G8" s="239"/>
    </row>
    <row r="9" spans="1:14" ht="15.6" customHeight="1">
      <c r="A9" s="236" t="s">
        <v>8</v>
      </c>
      <c r="B9" s="237">
        <v>21967</v>
      </c>
      <c r="C9" s="237">
        <v>58198</v>
      </c>
      <c r="D9" s="237">
        <v>124294</v>
      </c>
      <c r="E9" s="237">
        <v>158087</v>
      </c>
      <c r="F9" s="238">
        <v>27.187957584436901</v>
      </c>
      <c r="G9" s="243"/>
    </row>
    <row r="10" spans="1:14" ht="15.6" customHeight="1">
      <c r="A10" s="236" t="s">
        <v>10</v>
      </c>
      <c r="B10" s="237">
        <v>63178</v>
      </c>
      <c r="C10" s="237">
        <v>632</v>
      </c>
      <c r="D10" s="237">
        <v>92619</v>
      </c>
      <c r="E10" s="237">
        <v>15982</v>
      </c>
      <c r="F10" s="238">
        <v>-82.744361308154907</v>
      </c>
      <c r="G10" s="244"/>
    </row>
    <row r="11" spans="1:14" ht="15.6" customHeight="1">
      <c r="A11" s="236" t="s">
        <v>9</v>
      </c>
      <c r="B11" s="237">
        <v>493913</v>
      </c>
      <c r="C11" s="237">
        <v>500479</v>
      </c>
      <c r="D11" s="237">
        <v>1440758</v>
      </c>
      <c r="E11" s="237">
        <v>1481631</v>
      </c>
      <c r="F11" s="238">
        <v>2.8369094601591631</v>
      </c>
    </row>
    <row r="12" spans="1:14" ht="15.6" customHeight="1">
      <c r="A12" s="236" t="s">
        <v>6</v>
      </c>
      <c r="B12" s="237">
        <v>2597</v>
      </c>
      <c r="C12" s="237">
        <v>3548</v>
      </c>
      <c r="D12" s="237">
        <v>8875</v>
      </c>
      <c r="E12" s="237">
        <v>15016</v>
      </c>
      <c r="F12" s="238">
        <v>69.194366197183086</v>
      </c>
    </row>
    <row r="13" spans="1:14" ht="15.6" customHeight="1">
      <c r="A13" s="236" t="s">
        <v>175</v>
      </c>
      <c r="B13" s="237">
        <v>3396</v>
      </c>
      <c r="C13" s="237">
        <v>372</v>
      </c>
      <c r="D13" s="237">
        <v>3422</v>
      </c>
      <c r="E13" s="237">
        <v>687</v>
      </c>
      <c r="F13" s="238">
        <v>-79.92402104032729</v>
      </c>
    </row>
    <row r="14" spans="1:14" ht="15.6" customHeight="1">
      <c r="A14" s="236" t="s">
        <v>148</v>
      </c>
      <c r="B14" s="237">
        <v>698664</v>
      </c>
      <c r="C14" s="237">
        <v>703843</v>
      </c>
      <c r="D14" s="237">
        <v>1825947</v>
      </c>
      <c r="E14" s="237">
        <v>2016339</v>
      </c>
      <c r="F14" s="238">
        <v>10.427027728625211</v>
      </c>
    </row>
    <row r="15" spans="1:14" ht="15.6" customHeight="1">
      <c r="A15" s="236" t="s">
        <v>145</v>
      </c>
      <c r="B15" s="237">
        <v>376154</v>
      </c>
      <c r="C15" s="237">
        <v>311920</v>
      </c>
      <c r="D15" s="237">
        <v>867416</v>
      </c>
      <c r="E15" s="237">
        <v>939915</v>
      </c>
      <c r="F15" s="238">
        <v>8.3580427384323031</v>
      </c>
    </row>
    <row r="16" spans="1:14" ht="15.6" customHeight="1">
      <c r="A16" s="236" t="s">
        <v>144</v>
      </c>
      <c r="B16" s="237">
        <v>33891</v>
      </c>
      <c r="C16" s="237">
        <v>45478</v>
      </c>
      <c r="D16" s="237">
        <v>92099</v>
      </c>
      <c r="E16" s="237">
        <v>120897</v>
      </c>
      <c r="F16" s="238">
        <v>31.268526259785659</v>
      </c>
      <c r="G16" s="15"/>
    </row>
    <row r="17" spans="1:7" ht="15.6" customHeight="1">
      <c r="A17" s="236" t="s">
        <v>150</v>
      </c>
      <c r="B17" s="237">
        <v>17648</v>
      </c>
      <c r="C17" s="237">
        <v>10371</v>
      </c>
      <c r="D17" s="237">
        <v>48590</v>
      </c>
      <c r="E17" s="237">
        <v>22307</v>
      </c>
      <c r="F17" s="238">
        <v>-54.091376826507513</v>
      </c>
      <c r="G17" s="16"/>
    </row>
    <row r="18" spans="1:7" ht="15.6" customHeight="1">
      <c r="A18" s="236" t="s">
        <v>147</v>
      </c>
      <c r="B18" s="237">
        <v>168</v>
      </c>
      <c r="C18" s="237">
        <v>198</v>
      </c>
      <c r="D18" s="237">
        <v>836</v>
      </c>
      <c r="E18" s="237">
        <v>398</v>
      </c>
      <c r="F18" s="238">
        <v>-52.392344497607652</v>
      </c>
    </row>
    <row r="19" spans="1:7" ht="15.6" customHeight="1">
      <c r="A19" s="236" t="s">
        <v>143</v>
      </c>
      <c r="B19" s="237">
        <v>16582</v>
      </c>
      <c r="C19" s="237">
        <v>4429</v>
      </c>
      <c r="D19" s="237">
        <v>26384</v>
      </c>
      <c r="E19" s="237">
        <v>11864</v>
      </c>
      <c r="F19" s="238">
        <v>-55.033353547604612</v>
      </c>
    </row>
    <row r="20" spans="1:7" ht="15.6" customHeight="1">
      <c r="A20" s="236" t="s">
        <v>142</v>
      </c>
      <c r="B20" s="237">
        <v>113120</v>
      </c>
      <c r="C20" s="237">
        <v>50925</v>
      </c>
      <c r="D20" s="237">
        <v>232027</v>
      </c>
      <c r="E20" s="237">
        <v>124095</v>
      </c>
      <c r="F20" s="238">
        <v>-46.517000176703583</v>
      </c>
    </row>
    <row r="21" spans="1:7" ht="15.6" customHeight="1">
      <c r="A21" s="236" t="s">
        <v>149</v>
      </c>
      <c r="B21" s="237">
        <v>18399</v>
      </c>
      <c r="C21" s="237">
        <v>9115</v>
      </c>
      <c r="D21" s="237">
        <v>21433</v>
      </c>
      <c r="E21" s="237">
        <v>11252</v>
      </c>
      <c r="F21" s="238">
        <v>-47.501516353286988</v>
      </c>
    </row>
    <row r="22" spans="1:7" ht="15.6" customHeight="1">
      <c r="A22" s="236" t="s">
        <v>146</v>
      </c>
      <c r="B22" s="237">
        <v>29920</v>
      </c>
      <c r="C22" s="237">
        <v>38600</v>
      </c>
      <c r="D22" s="237">
        <v>92452</v>
      </c>
      <c r="E22" s="237">
        <v>104339</v>
      </c>
      <c r="F22" s="238">
        <v>12.857482801886389</v>
      </c>
    </row>
    <row r="23" spans="1:7" ht="15.6" customHeight="1">
      <c r="A23" s="236" t="s">
        <v>165</v>
      </c>
      <c r="B23" s="237">
        <v>17878</v>
      </c>
      <c r="C23" s="237">
        <v>17390</v>
      </c>
      <c r="D23" s="237">
        <v>50343</v>
      </c>
      <c r="E23" s="237">
        <v>36901</v>
      </c>
      <c r="F23" s="238">
        <v>-26.700832290487259</v>
      </c>
    </row>
    <row r="24" spans="1:7" ht="15.6" customHeight="1">
      <c r="A24" s="236" t="s">
        <v>141</v>
      </c>
      <c r="B24" s="237">
        <v>21956</v>
      </c>
      <c r="C24" s="237">
        <v>32413</v>
      </c>
      <c r="D24" s="237">
        <v>71267</v>
      </c>
      <c r="E24" s="237">
        <v>102375</v>
      </c>
      <c r="F24" s="238">
        <v>43.64993615558393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22024</v>
      </c>
      <c r="C26" s="237">
        <v>32847</v>
      </c>
      <c r="D26" s="237">
        <v>72835</v>
      </c>
      <c r="E26" s="237">
        <v>88134</v>
      </c>
      <c r="F26" s="238">
        <v>21.005011326971921</v>
      </c>
    </row>
    <row r="27" spans="1:7" ht="15.6" customHeight="1">
      <c r="A27" s="236" t="s">
        <v>173</v>
      </c>
      <c r="B27" s="237">
        <v>118739</v>
      </c>
      <c r="C27" s="237">
        <v>111219</v>
      </c>
      <c r="D27" s="237">
        <v>335284</v>
      </c>
      <c r="E27" s="237">
        <v>328108</v>
      </c>
      <c r="F27" s="238">
        <v>-2.1402751100559532</v>
      </c>
    </row>
    <row r="28" spans="1:7" ht="15.6" customHeight="1">
      <c r="A28" s="236" t="s">
        <v>177</v>
      </c>
      <c r="B28" s="237">
        <v>20832</v>
      </c>
      <c r="C28" s="237">
        <v>53937</v>
      </c>
      <c r="D28" s="237">
        <v>86038</v>
      </c>
      <c r="E28" s="237">
        <v>135986</v>
      </c>
      <c r="F28" s="238">
        <v>58.053418257049202</v>
      </c>
    </row>
    <row r="29" spans="1:7" ht="15.6" customHeight="1">
      <c r="A29" s="236" t="s">
        <v>178</v>
      </c>
      <c r="B29" s="237">
        <v>80768</v>
      </c>
      <c r="C29" s="237">
        <v>94715</v>
      </c>
      <c r="D29" s="237">
        <v>201260</v>
      </c>
      <c r="E29" s="237">
        <v>229039</v>
      </c>
      <c r="F29" s="238">
        <v>13.80254397297028</v>
      </c>
    </row>
    <row r="30" spans="1:7" ht="15.6" customHeight="1">
      <c r="A30" s="236" t="s">
        <v>179</v>
      </c>
      <c r="B30" s="237">
        <v>28558</v>
      </c>
      <c r="C30" s="237">
        <v>22365</v>
      </c>
      <c r="D30" s="237">
        <v>52580</v>
      </c>
      <c r="E30" s="237">
        <v>45649</v>
      </c>
      <c r="F30" s="238">
        <v>-13.181818181818191</v>
      </c>
    </row>
    <row r="31" spans="1:7" ht="15.6" customHeight="1">
      <c r="A31" s="236" t="s">
        <v>180</v>
      </c>
      <c r="B31" s="237">
        <v>120593</v>
      </c>
      <c r="C31" s="237">
        <v>83132</v>
      </c>
      <c r="D31" s="237">
        <v>242903</v>
      </c>
      <c r="E31" s="237">
        <v>240362</v>
      </c>
      <c r="F31" s="238">
        <v>-1.046096589996836</v>
      </c>
    </row>
    <row r="32" spans="1:7" ht="15.6" customHeight="1">
      <c r="A32" s="236" t="s">
        <v>181</v>
      </c>
      <c r="B32" s="237">
        <v>1091815</v>
      </c>
      <c r="C32" s="237">
        <v>1090544</v>
      </c>
      <c r="D32" s="237">
        <v>2767856</v>
      </c>
      <c r="E32" s="237">
        <v>2981350</v>
      </c>
      <c r="F32" s="238">
        <v>7.7133347977640483</v>
      </c>
    </row>
    <row r="33" spans="1:6" ht="15.6" customHeight="1">
      <c r="A33" s="236" t="s">
        <v>182</v>
      </c>
      <c r="B33" s="237">
        <v>151897</v>
      </c>
      <c r="C33" s="237">
        <v>150463</v>
      </c>
      <c r="D33" s="237">
        <v>371428</v>
      </c>
      <c r="E33" s="237">
        <v>399116</v>
      </c>
      <c r="F33" s="238">
        <v>7.4544730068815426</v>
      </c>
    </row>
    <row r="34" spans="1:6" ht="15.6" customHeight="1">
      <c r="A34" s="236" t="s">
        <v>183</v>
      </c>
      <c r="B34" s="237">
        <v>22783</v>
      </c>
      <c r="C34" s="237">
        <v>22652</v>
      </c>
      <c r="D34" s="237">
        <v>67627</v>
      </c>
      <c r="E34" s="237">
        <v>72623</v>
      </c>
      <c r="F34" s="238">
        <v>7.3875818829757378</v>
      </c>
    </row>
    <row r="35" spans="1:6" ht="15.6" customHeight="1">
      <c r="A35" s="240" t="s">
        <v>153</v>
      </c>
      <c r="B35" s="241">
        <f>SUM(B7:B34)</f>
        <v>3636706</v>
      </c>
      <c r="C35" s="241">
        <f>SUM(C7:C34)</f>
        <v>3507557</v>
      </c>
      <c r="D35" s="241">
        <f>SUM(D7:D34)</f>
        <v>9305902</v>
      </c>
      <c r="E35" s="241">
        <f>SUM(E7:E34)</f>
        <v>9806666</v>
      </c>
      <c r="F35" s="242">
        <f>E35*100/D35-100</f>
        <v>5.3811441384188186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16C2A-BA9E-4283-8B2E-29E3991D9164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191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276563</v>
      </c>
      <c r="C7" s="237">
        <v>266275</v>
      </c>
      <c r="D7" s="237">
        <v>635277</v>
      </c>
      <c r="E7" s="237">
        <v>594282</v>
      </c>
      <c r="F7" s="238">
        <v>-6.4530905416062581</v>
      </c>
      <c r="G7" s="20"/>
    </row>
    <row r="8" spans="1:14" s="47" customFormat="1" ht="15.6" customHeight="1">
      <c r="A8" s="236" t="s">
        <v>11</v>
      </c>
      <c r="B8" s="237">
        <v>74753</v>
      </c>
      <c r="C8" s="237">
        <v>56821</v>
      </c>
      <c r="D8" s="237">
        <v>252049</v>
      </c>
      <c r="E8" s="237">
        <v>124707</v>
      </c>
      <c r="F8" s="238">
        <v>-50.522715821130021</v>
      </c>
      <c r="G8" s="239"/>
    </row>
    <row r="9" spans="1:14" ht="15.6" customHeight="1">
      <c r="A9" s="236" t="s">
        <v>8</v>
      </c>
      <c r="B9" s="237">
        <v>182962</v>
      </c>
      <c r="C9" s="237">
        <v>267554</v>
      </c>
      <c r="D9" s="237">
        <v>631021</v>
      </c>
      <c r="E9" s="237">
        <v>863941</v>
      </c>
      <c r="F9" s="238">
        <v>36.911608329992191</v>
      </c>
      <c r="G9" s="20"/>
    </row>
    <row r="10" spans="1:14" ht="15.6" customHeight="1">
      <c r="A10" s="236" t="s">
        <v>10</v>
      </c>
      <c r="B10" s="237">
        <v>163422</v>
      </c>
      <c r="C10" s="237">
        <v>125330</v>
      </c>
      <c r="D10" s="237">
        <v>390084</v>
      </c>
      <c r="E10" s="237">
        <v>581168</v>
      </c>
      <c r="F10" s="238">
        <v>48.985346745829098</v>
      </c>
    </row>
    <row r="11" spans="1:14" ht="15.6" customHeight="1">
      <c r="A11" s="236" t="s">
        <v>9</v>
      </c>
      <c r="B11" s="237">
        <v>785544</v>
      </c>
      <c r="C11" s="237">
        <v>850626</v>
      </c>
      <c r="D11" s="237">
        <v>2340442</v>
      </c>
      <c r="E11" s="237">
        <v>2190306</v>
      </c>
      <c r="F11" s="238">
        <v>-6.4148566809175369</v>
      </c>
    </row>
    <row r="12" spans="1:14" ht="15.6" customHeight="1">
      <c r="A12" s="236" t="s">
        <v>6</v>
      </c>
      <c r="B12" s="237">
        <v>40552</v>
      </c>
      <c r="C12" s="237">
        <v>95865</v>
      </c>
      <c r="D12" s="237">
        <v>161277</v>
      </c>
      <c r="E12" s="237">
        <v>264537</v>
      </c>
      <c r="F12" s="238">
        <v>64.026488587957374</v>
      </c>
    </row>
    <row r="13" spans="1:14" ht="15.6" customHeight="1">
      <c r="A13" s="236" t="s">
        <v>175</v>
      </c>
      <c r="B13" s="237">
        <v>2022</v>
      </c>
      <c r="C13" s="237">
        <v>334</v>
      </c>
      <c r="D13" s="237">
        <v>2767</v>
      </c>
      <c r="E13" s="237">
        <v>1066</v>
      </c>
      <c r="F13" s="238">
        <v>-61.47452114203108</v>
      </c>
    </row>
    <row r="14" spans="1:14" ht="15.6" customHeight="1">
      <c r="A14" s="236" t="s">
        <v>148</v>
      </c>
      <c r="B14" s="237">
        <v>1015932</v>
      </c>
      <c r="C14" s="237">
        <v>1132929</v>
      </c>
      <c r="D14" s="237">
        <v>2793774</v>
      </c>
      <c r="E14" s="237">
        <v>2915791</v>
      </c>
      <c r="F14" s="238">
        <v>4.3674613623006016</v>
      </c>
    </row>
    <row r="15" spans="1:14" ht="15.6" customHeight="1">
      <c r="A15" s="236" t="s">
        <v>145</v>
      </c>
      <c r="B15" s="237">
        <v>811293</v>
      </c>
      <c r="C15" s="237">
        <v>833361</v>
      </c>
      <c r="D15" s="237">
        <v>2011137</v>
      </c>
      <c r="E15" s="237">
        <v>2035834</v>
      </c>
      <c r="F15" s="238">
        <v>1.228011816201487</v>
      </c>
    </row>
    <row r="16" spans="1:14" ht="15.6" customHeight="1">
      <c r="A16" s="236" t="s">
        <v>144</v>
      </c>
      <c r="B16" s="237">
        <v>906423</v>
      </c>
      <c r="C16" s="237">
        <v>623341</v>
      </c>
      <c r="D16" s="237">
        <v>2208408</v>
      </c>
      <c r="E16" s="237">
        <v>1726451</v>
      </c>
      <c r="F16" s="238">
        <v>-21.823730035392021</v>
      </c>
      <c r="G16" s="15"/>
    </row>
    <row r="17" spans="1:7" ht="15.6" customHeight="1">
      <c r="A17" s="236" t="s">
        <v>150</v>
      </c>
      <c r="B17" s="237">
        <v>243082</v>
      </c>
      <c r="C17" s="237">
        <v>248525</v>
      </c>
      <c r="D17" s="237">
        <v>762039</v>
      </c>
      <c r="E17" s="237">
        <v>722636</v>
      </c>
      <c r="F17" s="238">
        <v>-5.1707327315268694</v>
      </c>
      <c r="G17" s="16"/>
    </row>
    <row r="18" spans="1:7" ht="15.6" customHeight="1">
      <c r="A18" s="236" t="s">
        <v>147</v>
      </c>
      <c r="B18" s="237">
        <v>0</v>
      </c>
      <c r="C18" s="237">
        <v>1501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166928</v>
      </c>
      <c r="C19" s="237">
        <v>124723</v>
      </c>
      <c r="D19" s="237">
        <v>374821</v>
      </c>
      <c r="E19" s="237">
        <v>386702</v>
      </c>
      <c r="F19" s="238">
        <v>3.1697797081806982</v>
      </c>
    </row>
    <row r="20" spans="1:7" ht="15.6" customHeight="1">
      <c r="A20" s="236" t="s">
        <v>142</v>
      </c>
      <c r="B20" s="237">
        <v>247744</v>
      </c>
      <c r="C20" s="237">
        <v>332157</v>
      </c>
      <c r="D20" s="237">
        <v>724115</v>
      </c>
      <c r="E20" s="237">
        <v>870770</v>
      </c>
      <c r="F20" s="238">
        <v>20.252998487809251</v>
      </c>
    </row>
    <row r="21" spans="1:7" ht="15.6" customHeight="1">
      <c r="A21" s="236" t="s">
        <v>149</v>
      </c>
      <c r="B21" s="237">
        <v>590644</v>
      </c>
      <c r="C21" s="237">
        <v>407447</v>
      </c>
      <c r="D21" s="237">
        <v>1698284</v>
      </c>
      <c r="E21" s="237">
        <v>1333038</v>
      </c>
      <c r="F21" s="238">
        <v>-21.506768008177669</v>
      </c>
    </row>
    <row r="22" spans="1:7" ht="15.6" customHeight="1">
      <c r="A22" s="236" t="s">
        <v>146</v>
      </c>
      <c r="B22" s="237">
        <v>22872</v>
      </c>
      <c r="C22" s="237">
        <v>327016</v>
      </c>
      <c r="D22" s="237">
        <v>85475</v>
      </c>
      <c r="E22" s="237">
        <v>403260</v>
      </c>
      <c r="F22" s="238">
        <v>371.78707224334607</v>
      </c>
    </row>
    <row r="23" spans="1:7" ht="15.6" customHeight="1">
      <c r="A23" s="236" t="s">
        <v>165</v>
      </c>
      <c r="B23" s="237">
        <v>41260</v>
      </c>
      <c r="C23" s="237">
        <v>46395</v>
      </c>
      <c r="D23" s="237">
        <v>114984</v>
      </c>
      <c r="E23" s="237">
        <v>105270</v>
      </c>
      <c r="F23" s="238">
        <v>-8.4481319140054296</v>
      </c>
    </row>
    <row r="24" spans="1:7" ht="15.6" customHeight="1">
      <c r="A24" s="236" t="s">
        <v>141</v>
      </c>
      <c r="B24" s="237">
        <v>51784</v>
      </c>
      <c r="C24" s="237">
        <v>52756</v>
      </c>
      <c r="D24" s="237">
        <v>162282</v>
      </c>
      <c r="E24" s="237">
        <v>143597</v>
      </c>
      <c r="F24" s="238">
        <v>-11.513907888736901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62810</v>
      </c>
      <c r="C26" s="237">
        <v>75020</v>
      </c>
      <c r="D26" s="237">
        <v>174151</v>
      </c>
      <c r="E26" s="237">
        <v>130436</v>
      </c>
      <c r="F26" s="238">
        <v>-25.101779490212522</v>
      </c>
    </row>
    <row r="27" spans="1:7" ht="15.6" customHeight="1">
      <c r="A27" s="236" t="s">
        <v>173</v>
      </c>
      <c r="B27" s="237">
        <v>131994</v>
      </c>
      <c r="C27" s="237">
        <v>122731</v>
      </c>
      <c r="D27" s="237">
        <v>304334</v>
      </c>
      <c r="E27" s="237">
        <v>267107</v>
      </c>
      <c r="F27" s="238">
        <v>-12.23228426662811</v>
      </c>
    </row>
    <row r="28" spans="1:7" ht="15.6" customHeight="1">
      <c r="A28" s="236" t="s">
        <v>177</v>
      </c>
      <c r="B28" s="237">
        <v>73048</v>
      </c>
      <c r="C28" s="237">
        <v>75277</v>
      </c>
      <c r="D28" s="237">
        <v>169162</v>
      </c>
      <c r="E28" s="237">
        <v>153939</v>
      </c>
      <c r="F28" s="238">
        <v>-8.9990659840862577</v>
      </c>
    </row>
    <row r="29" spans="1:7" ht="15.6" customHeight="1">
      <c r="A29" s="236" t="s">
        <v>178</v>
      </c>
      <c r="B29" s="237">
        <v>240355</v>
      </c>
      <c r="C29" s="237">
        <v>287488</v>
      </c>
      <c r="D29" s="237">
        <v>617233</v>
      </c>
      <c r="E29" s="237">
        <v>708870</v>
      </c>
      <c r="F29" s="238">
        <v>14.84641942345921</v>
      </c>
    </row>
    <row r="30" spans="1:7" ht="15.6" customHeight="1">
      <c r="A30" s="236" t="s">
        <v>179</v>
      </c>
      <c r="B30" s="237">
        <v>40808</v>
      </c>
      <c r="C30" s="237">
        <v>51029</v>
      </c>
      <c r="D30" s="237">
        <v>146147</v>
      </c>
      <c r="E30" s="237">
        <v>182531</v>
      </c>
      <c r="F30" s="238">
        <v>24.89548194625959</v>
      </c>
    </row>
    <row r="31" spans="1:7" ht="15.6" customHeight="1">
      <c r="A31" s="236" t="s">
        <v>180</v>
      </c>
      <c r="B31" s="237">
        <v>524912</v>
      </c>
      <c r="C31" s="237">
        <v>239336</v>
      </c>
      <c r="D31" s="237">
        <v>1010804</v>
      </c>
      <c r="E31" s="237">
        <v>838977</v>
      </c>
      <c r="F31" s="238">
        <v>-16.99904234648854</v>
      </c>
    </row>
    <row r="32" spans="1:7" ht="15.6" customHeight="1">
      <c r="A32" s="236" t="s">
        <v>181</v>
      </c>
      <c r="B32" s="237">
        <v>1218411</v>
      </c>
      <c r="C32" s="237">
        <v>1320637</v>
      </c>
      <c r="D32" s="237">
        <v>3425746</v>
      </c>
      <c r="E32" s="237">
        <v>3644932</v>
      </c>
      <c r="F32" s="238">
        <v>6.3981976480451266</v>
      </c>
    </row>
    <row r="33" spans="1:6" ht="15.6" customHeight="1">
      <c r="A33" s="236" t="s">
        <v>182</v>
      </c>
      <c r="B33" s="237">
        <v>153305</v>
      </c>
      <c r="C33" s="237">
        <v>178322</v>
      </c>
      <c r="D33" s="237">
        <v>467687</v>
      </c>
      <c r="E33" s="237">
        <v>457680</v>
      </c>
      <c r="F33" s="238">
        <v>-2.1396788878031709</v>
      </c>
    </row>
    <row r="34" spans="1:6" ht="15.6" customHeight="1">
      <c r="A34" s="236" t="s">
        <v>183</v>
      </c>
      <c r="B34" s="237">
        <v>31374</v>
      </c>
      <c r="C34" s="237">
        <v>29029</v>
      </c>
      <c r="D34" s="237">
        <v>74013</v>
      </c>
      <c r="E34" s="237">
        <v>80674</v>
      </c>
      <c r="F34" s="238">
        <v>8.999770310621102</v>
      </c>
    </row>
    <row r="35" spans="1:6" ht="15.6" customHeight="1">
      <c r="A35" s="240" t="s">
        <v>153</v>
      </c>
      <c r="B35" s="241">
        <f>SUM(B7:B34)</f>
        <v>8100797</v>
      </c>
      <c r="C35" s="241">
        <f>SUM(C7:C34)</f>
        <v>8171825</v>
      </c>
      <c r="D35" s="241">
        <f>SUM(D7:D34)</f>
        <v>21737513</v>
      </c>
      <c r="E35" s="241">
        <f>SUM(E7:E34)</f>
        <v>21733039</v>
      </c>
      <c r="F35" s="242">
        <f>E35*100/D35-100</f>
        <v>-2.0581931336849379E-2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3FD27-06A3-4295-A9BA-35AE568478BC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192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160564</v>
      </c>
      <c r="C7" s="237">
        <v>159623</v>
      </c>
      <c r="D7" s="237">
        <v>444140</v>
      </c>
      <c r="E7" s="237">
        <v>381384</v>
      </c>
      <c r="F7" s="238">
        <v>-14.12977889854551</v>
      </c>
      <c r="G7" s="20"/>
    </row>
    <row r="8" spans="1:14" s="47" customFormat="1" ht="15.6" customHeight="1">
      <c r="A8" s="236" t="s">
        <v>11</v>
      </c>
      <c r="B8" s="237">
        <v>3346</v>
      </c>
      <c r="C8" s="237">
        <v>3</v>
      </c>
      <c r="D8" s="237">
        <v>3351</v>
      </c>
      <c r="E8" s="237">
        <v>3</v>
      </c>
      <c r="F8" s="238">
        <v>-99.910474485228292</v>
      </c>
      <c r="G8" s="245"/>
    </row>
    <row r="9" spans="1:14" ht="15.6" customHeight="1">
      <c r="A9" s="236" t="s">
        <v>8</v>
      </c>
      <c r="B9" s="237">
        <v>7131</v>
      </c>
      <c r="C9" s="237">
        <v>7140</v>
      </c>
      <c r="D9" s="237">
        <v>26359</v>
      </c>
      <c r="E9" s="237">
        <v>14231</v>
      </c>
      <c r="F9" s="238">
        <v>-46.010850183997867</v>
      </c>
      <c r="G9" s="246"/>
    </row>
    <row r="10" spans="1:14" ht="15.6" customHeight="1">
      <c r="A10" s="236" t="s">
        <v>10</v>
      </c>
      <c r="B10" s="237">
        <v>28408</v>
      </c>
      <c r="C10" s="237">
        <v>23577</v>
      </c>
      <c r="D10" s="237">
        <v>49661</v>
      </c>
      <c r="E10" s="237">
        <v>43409</v>
      </c>
      <c r="F10" s="238">
        <v>-12.58935583254465</v>
      </c>
    </row>
    <row r="11" spans="1:14" ht="15.6" customHeight="1">
      <c r="A11" s="236" t="s">
        <v>9</v>
      </c>
      <c r="B11" s="237">
        <v>352821</v>
      </c>
      <c r="C11" s="237">
        <v>317044</v>
      </c>
      <c r="D11" s="237">
        <v>1096287</v>
      </c>
      <c r="E11" s="237">
        <v>742704</v>
      </c>
      <c r="F11" s="238">
        <v>-32.252776873209299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0</v>
      </c>
      <c r="E12" s="237">
        <v>4009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35768</v>
      </c>
      <c r="C14" s="237">
        <v>19547</v>
      </c>
      <c r="D14" s="237">
        <v>127045</v>
      </c>
      <c r="E14" s="237">
        <v>65541</v>
      </c>
      <c r="F14" s="238">
        <v>-48.411192884411037</v>
      </c>
    </row>
    <row r="15" spans="1:14" ht="15.6" customHeight="1">
      <c r="A15" s="236" t="s">
        <v>145</v>
      </c>
      <c r="B15" s="237">
        <v>356825</v>
      </c>
      <c r="C15" s="237">
        <v>334277</v>
      </c>
      <c r="D15" s="237">
        <v>912687</v>
      </c>
      <c r="E15" s="237">
        <v>742938</v>
      </c>
      <c r="F15" s="238">
        <v>-18.59881865305411</v>
      </c>
    </row>
    <row r="16" spans="1:14" ht="15.6" customHeight="1">
      <c r="A16" s="236" t="s">
        <v>144</v>
      </c>
      <c r="B16" s="237">
        <v>561458</v>
      </c>
      <c r="C16" s="237">
        <v>411335</v>
      </c>
      <c r="D16" s="237">
        <v>1325048</v>
      </c>
      <c r="E16" s="237">
        <v>1125211</v>
      </c>
      <c r="F16" s="238">
        <v>-15.081491387481821</v>
      </c>
      <c r="G16" s="15"/>
    </row>
    <row r="17" spans="1:10" ht="15.6" customHeight="1">
      <c r="A17" s="236" t="s">
        <v>150</v>
      </c>
      <c r="B17" s="237">
        <v>130112</v>
      </c>
      <c r="C17" s="237">
        <v>106273</v>
      </c>
      <c r="D17" s="237">
        <v>364848</v>
      </c>
      <c r="E17" s="237">
        <v>262777</v>
      </c>
      <c r="F17" s="238">
        <v>-27.97630794193746</v>
      </c>
      <c r="G17" s="16"/>
    </row>
    <row r="18" spans="1:10" ht="15.6" customHeight="1">
      <c r="A18" s="236" t="s">
        <v>147</v>
      </c>
      <c r="B18" s="237">
        <v>0</v>
      </c>
      <c r="C18" s="237">
        <v>1501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0</v>
      </c>
      <c r="C19" s="237">
        <v>1385</v>
      </c>
      <c r="D19" s="237">
        <v>15637</v>
      </c>
      <c r="E19" s="237">
        <v>26405</v>
      </c>
      <c r="F19" s="238">
        <v>68.862313743045348</v>
      </c>
    </row>
    <row r="20" spans="1:10" ht="15.6" customHeight="1">
      <c r="A20" s="236" t="s">
        <v>142</v>
      </c>
      <c r="B20" s="237">
        <v>1850</v>
      </c>
      <c r="C20" s="237">
        <v>7638</v>
      </c>
      <c r="D20" s="237">
        <v>8958</v>
      </c>
      <c r="E20" s="237">
        <v>17753</v>
      </c>
      <c r="F20" s="238">
        <v>98.18039741013618</v>
      </c>
      <c r="J20" s="247"/>
    </row>
    <row r="21" spans="1:10" ht="15.6" customHeight="1">
      <c r="A21" s="236" t="s">
        <v>149</v>
      </c>
      <c r="B21" s="237">
        <v>417438</v>
      </c>
      <c r="C21" s="237">
        <v>266072</v>
      </c>
      <c r="D21" s="237">
        <v>1231494</v>
      </c>
      <c r="E21" s="237">
        <v>831541</v>
      </c>
      <c r="F21" s="238">
        <v>-32.477056323457518</v>
      </c>
    </row>
    <row r="22" spans="1:10" ht="15.6" customHeight="1">
      <c r="A22" s="236" t="s">
        <v>146</v>
      </c>
      <c r="B22" s="237">
        <v>6171</v>
      </c>
      <c r="C22" s="237">
        <v>15381</v>
      </c>
      <c r="D22" s="237">
        <v>33692</v>
      </c>
      <c r="E22" s="237">
        <v>56432</v>
      </c>
      <c r="F22" s="238">
        <v>67.493767066365905</v>
      </c>
    </row>
    <row r="23" spans="1:10" ht="15.6" customHeight="1">
      <c r="A23" s="236" t="s">
        <v>165</v>
      </c>
      <c r="B23" s="237">
        <v>3140</v>
      </c>
      <c r="C23" s="237">
        <v>6435</v>
      </c>
      <c r="D23" s="237">
        <v>7356</v>
      </c>
      <c r="E23" s="237">
        <v>9144</v>
      </c>
      <c r="F23" s="238">
        <v>24.306688417618279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1502</v>
      </c>
      <c r="C26" s="237">
        <v>0</v>
      </c>
      <c r="D26" s="237">
        <v>1502</v>
      </c>
      <c r="E26" s="237">
        <v>0</v>
      </c>
      <c r="F26" s="238">
        <v>-100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64950</v>
      </c>
      <c r="C28" s="237">
        <v>48917</v>
      </c>
      <c r="D28" s="237">
        <v>135404</v>
      </c>
      <c r="E28" s="237">
        <v>103706</v>
      </c>
      <c r="F28" s="238">
        <v>-23.40994357626067</v>
      </c>
    </row>
    <row r="29" spans="1:10" ht="15.6" customHeight="1">
      <c r="A29" s="236" t="s">
        <v>178</v>
      </c>
      <c r="B29" s="237">
        <v>2368</v>
      </c>
      <c r="C29" s="237">
        <v>0</v>
      </c>
      <c r="D29" s="237">
        <v>2368</v>
      </c>
      <c r="E29" s="237">
        <v>2304</v>
      </c>
      <c r="F29" s="238">
        <v>-2.7027027027027088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382297</v>
      </c>
      <c r="C31" s="237">
        <v>159794</v>
      </c>
      <c r="D31" s="237">
        <v>789196</v>
      </c>
      <c r="E31" s="237">
        <v>642380</v>
      </c>
      <c r="F31" s="238">
        <v>-18.603236711792761</v>
      </c>
    </row>
    <row r="32" spans="1:10" ht="15.6" customHeight="1">
      <c r="A32" s="236" t="s">
        <v>181</v>
      </c>
      <c r="B32" s="237">
        <v>29276</v>
      </c>
      <c r="C32" s="237">
        <v>5591</v>
      </c>
      <c r="D32" s="237">
        <v>69484</v>
      </c>
      <c r="E32" s="237">
        <v>33786</v>
      </c>
      <c r="F32" s="238">
        <v>-51.375856312244537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2545425</v>
      </c>
      <c r="C35" s="241">
        <f>SUM(C7:C34)</f>
        <v>1891533</v>
      </c>
      <c r="D35" s="241">
        <f>SUM(D7:D34)</f>
        <v>6644517</v>
      </c>
      <c r="E35" s="241">
        <f>SUM(E7:E34)</f>
        <v>5110156</v>
      </c>
      <c r="F35" s="242">
        <f>E35*100/D35-100</f>
        <v>-23.09213747214433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1683-E240-44D2-B215-49FDA2D42BC5}">
  <sheetPr>
    <pageSetUpPr fitToPage="1"/>
  </sheetPr>
  <dimension ref="A1:N36"/>
  <sheetViews>
    <sheetView topLeftCell="A16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193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102120</v>
      </c>
      <c r="C7" s="237">
        <v>97296</v>
      </c>
      <c r="D7" s="237">
        <v>169019</v>
      </c>
      <c r="E7" s="237">
        <v>193978</v>
      </c>
      <c r="F7" s="238">
        <v>14.766978860364819</v>
      </c>
      <c r="G7" s="20"/>
    </row>
    <row r="8" spans="1:14" s="47" customFormat="1" ht="15.6" customHeight="1">
      <c r="A8" s="236" t="s">
        <v>11</v>
      </c>
      <c r="B8" s="237">
        <v>67171</v>
      </c>
      <c r="C8" s="237">
        <v>43994</v>
      </c>
      <c r="D8" s="237">
        <v>238141</v>
      </c>
      <c r="E8" s="237">
        <v>94768</v>
      </c>
      <c r="F8" s="238">
        <v>-60.205088581974543</v>
      </c>
      <c r="G8" s="239"/>
    </row>
    <row r="9" spans="1:14" ht="15.6" customHeight="1">
      <c r="A9" s="236" t="s">
        <v>8</v>
      </c>
      <c r="B9" s="237">
        <v>137548</v>
      </c>
      <c r="C9" s="237">
        <v>220714</v>
      </c>
      <c r="D9" s="237">
        <v>514394</v>
      </c>
      <c r="E9" s="237">
        <v>729095</v>
      </c>
      <c r="F9" s="238">
        <v>41.738628366582823</v>
      </c>
      <c r="G9" s="20"/>
    </row>
    <row r="10" spans="1:14" ht="15.6" customHeight="1">
      <c r="A10" s="236" t="s">
        <v>10</v>
      </c>
      <c r="B10" s="237">
        <v>65424</v>
      </c>
      <c r="C10" s="237">
        <v>26918</v>
      </c>
      <c r="D10" s="237">
        <v>157043</v>
      </c>
      <c r="E10" s="237">
        <v>258463</v>
      </c>
      <c r="F10" s="238">
        <v>64.581038314347012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20091</v>
      </c>
      <c r="C12" s="237">
        <v>41244</v>
      </c>
      <c r="D12" s="237">
        <v>108064</v>
      </c>
      <c r="E12" s="237">
        <v>171001</v>
      </c>
      <c r="F12" s="238">
        <v>58.240487118744447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121130</v>
      </c>
      <c r="C14" s="237">
        <v>144368</v>
      </c>
      <c r="D14" s="237">
        <v>342648</v>
      </c>
      <c r="E14" s="237">
        <v>315633</v>
      </c>
      <c r="F14" s="238">
        <v>-7.8841843524549926</v>
      </c>
    </row>
    <row r="15" spans="1:14" ht="15.6" customHeight="1">
      <c r="A15" s="236" t="s">
        <v>145</v>
      </c>
      <c r="B15" s="237">
        <v>168295</v>
      </c>
      <c r="C15" s="237">
        <v>216766</v>
      </c>
      <c r="D15" s="237">
        <v>356311</v>
      </c>
      <c r="E15" s="237">
        <v>543710</v>
      </c>
      <c r="F15" s="238">
        <v>52.594222462960722</v>
      </c>
    </row>
    <row r="16" spans="1:14" ht="15.6" customHeight="1">
      <c r="A16" s="236" t="s">
        <v>144</v>
      </c>
      <c r="B16" s="237">
        <v>309967</v>
      </c>
      <c r="C16" s="237">
        <v>185114</v>
      </c>
      <c r="D16" s="237">
        <v>802943</v>
      </c>
      <c r="E16" s="237">
        <v>518582</v>
      </c>
      <c r="F16" s="238">
        <v>-35.414842647610101</v>
      </c>
      <c r="G16" s="15"/>
    </row>
    <row r="17" spans="1:7" ht="15.6" customHeight="1">
      <c r="A17" s="236" t="s">
        <v>150</v>
      </c>
      <c r="B17" s="237">
        <v>54462</v>
      </c>
      <c r="C17" s="237">
        <v>75723</v>
      </c>
      <c r="D17" s="237">
        <v>244544</v>
      </c>
      <c r="E17" s="237">
        <v>265140</v>
      </c>
      <c r="F17" s="238">
        <v>8.4222062287359307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122975</v>
      </c>
      <c r="C19" s="237">
        <v>75749</v>
      </c>
      <c r="D19" s="237">
        <v>243685</v>
      </c>
      <c r="E19" s="237">
        <v>227337</v>
      </c>
      <c r="F19" s="238">
        <v>-6.708660771077418</v>
      </c>
    </row>
    <row r="20" spans="1:7" ht="15.6" customHeight="1">
      <c r="A20" s="236" t="s">
        <v>142</v>
      </c>
      <c r="B20" s="237">
        <v>135700</v>
      </c>
      <c r="C20" s="237">
        <v>242007</v>
      </c>
      <c r="D20" s="237">
        <v>496982</v>
      </c>
      <c r="E20" s="237">
        <v>636056</v>
      </c>
      <c r="F20" s="238">
        <v>27.983709671577639</v>
      </c>
    </row>
    <row r="21" spans="1:7" ht="15.6" customHeight="1">
      <c r="A21" s="236" t="s">
        <v>149</v>
      </c>
      <c r="B21" s="237">
        <v>149843</v>
      </c>
      <c r="C21" s="237">
        <v>121005</v>
      </c>
      <c r="D21" s="237">
        <v>408007</v>
      </c>
      <c r="E21" s="237">
        <v>443839</v>
      </c>
      <c r="F21" s="238">
        <v>8.7822022661375883</v>
      </c>
    </row>
    <row r="22" spans="1:7" ht="15.6" customHeight="1">
      <c r="A22" s="236" t="s">
        <v>146</v>
      </c>
      <c r="B22" s="237">
        <v>250</v>
      </c>
      <c r="C22" s="237">
        <v>6</v>
      </c>
      <c r="D22" s="237">
        <v>441</v>
      </c>
      <c r="E22" s="237">
        <v>9</v>
      </c>
      <c r="F22" s="238">
        <v>-97.959183673469383</v>
      </c>
    </row>
    <row r="23" spans="1:7" ht="15.6" customHeight="1">
      <c r="A23" s="236" t="s">
        <v>165</v>
      </c>
      <c r="B23" s="237">
        <v>24665</v>
      </c>
      <c r="C23" s="237">
        <v>28636</v>
      </c>
      <c r="D23" s="237">
        <v>62803</v>
      </c>
      <c r="E23" s="237">
        <v>64463</v>
      </c>
      <c r="F23" s="238">
        <v>2.6431858350715771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2904</v>
      </c>
      <c r="E24" s="237">
        <v>2596</v>
      </c>
      <c r="F24" s="238">
        <v>-10.606060606060611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54524</v>
      </c>
      <c r="C26" s="237">
        <v>67829</v>
      </c>
      <c r="D26" s="237">
        <v>157013</v>
      </c>
      <c r="E26" s="237">
        <v>109821</v>
      </c>
      <c r="F26" s="238">
        <v>-30.05611000363027</v>
      </c>
    </row>
    <row r="27" spans="1:7" ht="15.6" customHeight="1">
      <c r="A27" s="236" t="s">
        <v>173</v>
      </c>
      <c r="B27" s="237">
        <v>31500</v>
      </c>
      <c r="C27" s="237">
        <v>27501</v>
      </c>
      <c r="D27" s="237">
        <v>35500</v>
      </c>
      <c r="E27" s="237">
        <v>33329</v>
      </c>
      <c r="F27" s="238">
        <v>-6.1154929577464836</v>
      </c>
    </row>
    <row r="28" spans="1:7" ht="15.6" customHeight="1">
      <c r="A28" s="236" t="s">
        <v>177</v>
      </c>
      <c r="B28" s="237">
        <v>0</v>
      </c>
      <c r="C28" s="237">
        <v>876</v>
      </c>
      <c r="D28" s="237">
        <v>0</v>
      </c>
      <c r="E28" s="237">
        <v>2259</v>
      </c>
      <c r="F28" s="238"/>
    </row>
    <row r="29" spans="1:7" ht="15.6" customHeight="1">
      <c r="A29" s="236" t="s">
        <v>178</v>
      </c>
      <c r="B29" s="237">
        <v>109252</v>
      </c>
      <c r="C29" s="237">
        <v>110620</v>
      </c>
      <c r="D29" s="237">
        <v>258710</v>
      </c>
      <c r="E29" s="237">
        <v>299562</v>
      </c>
      <c r="F29" s="238">
        <v>15.79065362761394</v>
      </c>
    </row>
    <row r="30" spans="1:7" ht="15.6" customHeight="1">
      <c r="A30" s="236" t="s">
        <v>179</v>
      </c>
      <c r="B30" s="237">
        <v>14649</v>
      </c>
      <c r="C30" s="237">
        <v>38420</v>
      </c>
      <c r="D30" s="237">
        <v>83574</v>
      </c>
      <c r="E30" s="237">
        <v>117334</v>
      </c>
      <c r="F30" s="238">
        <v>40.395338263096157</v>
      </c>
    </row>
    <row r="31" spans="1:7" ht="15.6" customHeight="1">
      <c r="A31" s="236" t="s">
        <v>180</v>
      </c>
      <c r="B31" s="237">
        <v>103430</v>
      </c>
      <c r="C31" s="237">
        <v>303</v>
      </c>
      <c r="D31" s="237">
        <v>103846</v>
      </c>
      <c r="E31" s="237">
        <v>12299</v>
      </c>
      <c r="F31" s="238">
        <v>-88.156500972594031</v>
      </c>
    </row>
    <row r="32" spans="1:7" ht="15.6" customHeight="1">
      <c r="A32" s="236" t="s">
        <v>181</v>
      </c>
      <c r="B32" s="237">
        <v>20922</v>
      </c>
      <c r="C32" s="237">
        <v>24892</v>
      </c>
      <c r="D32" s="237">
        <v>111329</v>
      </c>
      <c r="E32" s="237">
        <v>139990</v>
      </c>
      <c r="F32" s="238">
        <v>25.744415201789291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14267</v>
      </c>
      <c r="C34" s="237">
        <v>5005</v>
      </c>
      <c r="D34" s="237">
        <v>14267</v>
      </c>
      <c r="E34" s="237">
        <v>14622</v>
      </c>
      <c r="F34" s="238">
        <v>2.4882596201023399</v>
      </c>
    </row>
    <row r="35" spans="1:6" ht="15.6" customHeight="1">
      <c r="A35" s="240" t="s">
        <v>153</v>
      </c>
      <c r="B35" s="241">
        <f>SUM(B7:B34)</f>
        <v>1828185</v>
      </c>
      <c r="C35" s="241">
        <f>SUM(C7:C34)</f>
        <v>1794986</v>
      </c>
      <c r="D35" s="241">
        <f>SUM(D7:D34)</f>
        <v>4912168</v>
      </c>
      <c r="E35" s="241">
        <f>SUM(E7:E34)</f>
        <v>5199026</v>
      </c>
      <c r="F35" s="242">
        <f>E35*100/D35-100</f>
        <v>5.8397432661097923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70E29-1DDD-4953-9F74-28172BFDBC19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21">
      <c r="A2" s="93"/>
      <c r="B2" s="93"/>
      <c r="C2" s="96"/>
    </row>
    <row r="3" spans="1:15" ht="21">
      <c r="A3" s="96"/>
      <c r="B3" s="96"/>
      <c r="C3" s="96"/>
    </row>
    <row r="4" spans="1:15">
      <c r="A4" s="97" t="s">
        <v>51</v>
      </c>
      <c r="B4" s="45"/>
      <c r="N4" s="127" t="s">
        <v>172</v>
      </c>
    </row>
    <row r="5" spans="1:1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>
      <c r="A6" s="1" t="s">
        <v>88</v>
      </c>
      <c r="B6" s="1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>
      <c r="A7" s="1"/>
      <c r="B7" s="1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>
      <c r="A8" s="205" t="s">
        <v>90</v>
      </c>
      <c r="B8" s="116" t="s">
        <v>91</v>
      </c>
      <c r="C8" s="117"/>
      <c r="D8" s="106"/>
      <c r="E8" s="112">
        <f>D8-C8</f>
        <v>0</v>
      </c>
      <c r="F8" s="118" t="e">
        <f>((D8*100/C8)-100)</f>
        <v>#DIV/0!</v>
      </c>
      <c r="G8" s="105"/>
      <c r="H8" s="106"/>
      <c r="I8" s="112">
        <f>H8-G8</f>
        <v>0</v>
      </c>
      <c r="J8" s="118" t="e">
        <f>((H8*100/G8)-100)</f>
        <v>#DIV/0!</v>
      </c>
      <c r="K8" s="105"/>
      <c r="L8" s="106"/>
      <c r="M8" s="112">
        <f>L8-K8</f>
        <v>0</v>
      </c>
      <c r="N8" s="118" t="e">
        <f>((L8*100/K8)-100)</f>
        <v>#DIV/0!</v>
      </c>
      <c r="O8" s="146"/>
    </row>
    <row r="9" spans="1:15">
      <c r="A9" s="205"/>
      <c r="B9" s="130" t="s">
        <v>92</v>
      </c>
      <c r="C9" s="131"/>
      <c r="D9" s="129"/>
      <c r="E9" s="100">
        <f>D9-C9</f>
        <v>0</v>
      </c>
      <c r="F9" s="101" t="e">
        <f>((D9*100/C9)-100)</f>
        <v>#DIV/0!</v>
      </c>
      <c r="G9" s="142"/>
      <c r="H9" s="129"/>
      <c r="I9" s="100">
        <f>H9-G9</f>
        <v>0</v>
      </c>
      <c r="J9" s="101" t="e">
        <f>((H9*100/G9)-100)</f>
        <v>#DIV/0!</v>
      </c>
      <c r="K9" s="142"/>
      <c r="L9" s="129"/>
      <c r="M9" s="100">
        <f>L9-K9</f>
        <v>0</v>
      </c>
      <c r="N9" s="103" t="e">
        <f>((L9*100/K9)-100)</f>
        <v>#DIV/0!</v>
      </c>
    </row>
    <row r="10" spans="1:15">
      <c r="A10" s="205"/>
      <c r="B10" s="104" t="s">
        <v>93</v>
      </c>
      <c r="C10" s="107"/>
      <c r="D10" s="108"/>
      <c r="E10" s="100">
        <f t="shared" ref="E10:E15" si="0">D10-C10</f>
        <v>0</v>
      </c>
      <c r="F10" s="101" t="e">
        <f t="shared" ref="F10:F16" si="1">((D10*100/C10)-100)</f>
        <v>#DIV/0!</v>
      </c>
      <c r="G10" s="109"/>
      <c r="H10" s="108"/>
      <c r="I10" s="100">
        <f t="shared" ref="I10:I15" si="2">H10-G10</f>
        <v>0</v>
      </c>
      <c r="J10" s="101" t="e">
        <f t="shared" ref="J10:J16" si="3">((H10*100/G10)-100)</f>
        <v>#DIV/0!</v>
      </c>
      <c r="K10" s="109"/>
      <c r="L10" s="108"/>
      <c r="M10" s="100">
        <f t="shared" ref="M10:M15" si="4">L10-K10</f>
        <v>0</v>
      </c>
      <c r="N10" s="103" t="e">
        <f t="shared" ref="N10:N16" si="5">((L10*100/K10)-100)</f>
        <v>#DIV/0!</v>
      </c>
    </row>
    <row r="11" spans="1:15">
      <c r="A11" s="205"/>
      <c r="B11" s="130" t="s">
        <v>94</v>
      </c>
      <c r="C11" s="131"/>
      <c r="D11" s="129"/>
      <c r="E11" s="100">
        <f t="shared" si="0"/>
        <v>0</v>
      </c>
      <c r="F11" s="101" t="e">
        <f t="shared" si="1"/>
        <v>#DIV/0!</v>
      </c>
      <c r="G11" s="142"/>
      <c r="H11" s="129"/>
      <c r="I11" s="100">
        <f t="shared" si="2"/>
        <v>0</v>
      </c>
      <c r="J11" s="101" t="e">
        <f t="shared" si="3"/>
        <v>#DIV/0!</v>
      </c>
      <c r="K11" s="142"/>
      <c r="L11" s="129"/>
      <c r="M11" s="100">
        <f t="shared" si="4"/>
        <v>0</v>
      </c>
      <c r="N11" s="103" t="e">
        <f t="shared" si="5"/>
        <v>#DIV/0!</v>
      </c>
    </row>
    <row r="12" spans="1:15">
      <c r="A12" s="205"/>
      <c r="B12" s="104" t="s">
        <v>95</v>
      </c>
      <c r="C12" s="107"/>
      <c r="D12" s="108"/>
      <c r="E12" s="100">
        <f t="shared" si="0"/>
        <v>0</v>
      </c>
      <c r="F12" s="101" t="e">
        <f t="shared" si="1"/>
        <v>#DIV/0!</v>
      </c>
      <c r="G12" s="109"/>
      <c r="H12" s="108"/>
      <c r="I12" s="100">
        <f t="shared" si="2"/>
        <v>0</v>
      </c>
      <c r="J12" s="101" t="e">
        <f t="shared" si="3"/>
        <v>#DIV/0!</v>
      </c>
      <c r="K12" s="109"/>
      <c r="L12" s="108"/>
      <c r="M12" s="100">
        <f t="shared" si="4"/>
        <v>0</v>
      </c>
      <c r="N12" s="103" t="e">
        <f t="shared" si="5"/>
        <v>#DIV/0!</v>
      </c>
    </row>
    <row r="13" spans="1:15">
      <c r="A13" s="205"/>
      <c r="B13" s="130" t="s">
        <v>96</v>
      </c>
      <c r="C13" s="131"/>
      <c r="D13" s="129"/>
      <c r="E13" s="100">
        <f t="shared" si="0"/>
        <v>0</v>
      </c>
      <c r="F13" s="101" t="e">
        <f t="shared" si="1"/>
        <v>#DIV/0!</v>
      </c>
      <c r="G13" s="142"/>
      <c r="H13" s="129"/>
      <c r="I13" s="100">
        <f t="shared" si="2"/>
        <v>0</v>
      </c>
      <c r="J13" s="101" t="e">
        <f t="shared" si="3"/>
        <v>#DIV/0!</v>
      </c>
      <c r="K13" s="142"/>
      <c r="L13" s="129"/>
      <c r="M13" s="100">
        <f t="shared" si="4"/>
        <v>0</v>
      </c>
      <c r="N13" s="103" t="e">
        <f t="shared" si="5"/>
        <v>#DIV/0!</v>
      </c>
    </row>
    <row r="14" spans="1:15">
      <c r="A14" s="205"/>
      <c r="B14" s="104" t="s">
        <v>97</v>
      </c>
      <c r="C14" s="107"/>
      <c r="D14" s="108"/>
      <c r="E14" s="100">
        <f t="shared" si="0"/>
        <v>0</v>
      </c>
      <c r="F14" s="101" t="e">
        <f t="shared" si="1"/>
        <v>#DIV/0!</v>
      </c>
      <c r="G14" s="109"/>
      <c r="H14" s="108"/>
      <c r="I14" s="100">
        <f t="shared" si="2"/>
        <v>0</v>
      </c>
      <c r="J14" s="101" t="e">
        <f t="shared" si="3"/>
        <v>#DIV/0!</v>
      </c>
      <c r="K14" s="109"/>
      <c r="L14" s="108"/>
      <c r="M14" s="100">
        <f t="shared" si="4"/>
        <v>0</v>
      </c>
      <c r="N14" s="103" t="e">
        <f t="shared" si="5"/>
        <v>#DIV/0!</v>
      </c>
    </row>
    <row r="15" spans="1:15">
      <c r="A15" s="205"/>
      <c r="B15" s="130" t="s">
        <v>98</v>
      </c>
      <c r="C15" s="131"/>
      <c r="D15" s="129"/>
      <c r="E15" s="100">
        <f t="shared" si="0"/>
        <v>0</v>
      </c>
      <c r="F15" s="101" t="e">
        <f t="shared" si="1"/>
        <v>#DIV/0!</v>
      </c>
      <c r="G15" s="142"/>
      <c r="H15" s="129"/>
      <c r="I15" s="100">
        <f t="shared" si="2"/>
        <v>0</v>
      </c>
      <c r="J15" s="101" t="e">
        <f t="shared" si="3"/>
        <v>#DIV/0!</v>
      </c>
      <c r="K15" s="142"/>
      <c r="L15" s="129"/>
      <c r="M15" s="100">
        <f t="shared" si="4"/>
        <v>0</v>
      </c>
      <c r="N15" s="103" t="e">
        <f t="shared" si="5"/>
        <v>#DIV/0!</v>
      </c>
    </row>
    <row r="16" spans="1:15">
      <c r="A16" s="205"/>
      <c r="B16" s="119" t="s">
        <v>99</v>
      </c>
      <c r="C16" s="120"/>
      <c r="D16" s="111"/>
      <c r="E16" s="114">
        <f>D16-C16</f>
        <v>0</v>
      </c>
      <c r="F16" s="101" t="e">
        <f t="shared" si="1"/>
        <v>#DIV/0!</v>
      </c>
      <c r="G16" s="110"/>
      <c r="H16" s="111"/>
      <c r="I16" s="114">
        <f>H16-G16</f>
        <v>0</v>
      </c>
      <c r="J16" s="101" t="e">
        <f t="shared" si="3"/>
        <v>#DIV/0!</v>
      </c>
      <c r="K16" s="110"/>
      <c r="L16" s="111"/>
      <c r="M16" s="114">
        <f>L16-K16</f>
        <v>0</v>
      </c>
      <c r="N16" s="103" t="e">
        <f t="shared" si="5"/>
        <v>#DIV/0!</v>
      </c>
    </row>
    <row r="17" spans="1:14">
      <c r="A17" s="206" t="s">
        <v>100</v>
      </c>
      <c r="B17" s="132" t="s">
        <v>101</v>
      </c>
      <c r="C17" s="133"/>
      <c r="D17" s="134"/>
      <c r="E17" s="112">
        <f>D17-C17</f>
        <v>0</v>
      </c>
      <c r="F17" s="118" t="e">
        <f>((D17*100/C17)-100)</f>
        <v>#DIV/0!</v>
      </c>
      <c r="G17" s="143"/>
      <c r="H17" s="134"/>
      <c r="I17" s="112">
        <f>H17-G17</f>
        <v>0</v>
      </c>
      <c r="J17" s="118" t="e">
        <f>((H17*100/G17)-100)</f>
        <v>#DIV/0!</v>
      </c>
      <c r="K17" s="143"/>
      <c r="L17" s="134"/>
      <c r="M17" s="112">
        <f>L17-K17</f>
        <v>0</v>
      </c>
      <c r="N17" s="113" t="e">
        <f>((L17*100/K17)-100)</f>
        <v>#DIV/0!</v>
      </c>
    </row>
    <row r="18" spans="1:14">
      <c r="A18" s="206"/>
      <c r="B18" s="104" t="s">
        <v>102</v>
      </c>
      <c r="C18" s="107"/>
      <c r="D18" s="108"/>
      <c r="E18" s="100">
        <f>D18-C18</f>
        <v>0</v>
      </c>
      <c r="F18" s="101" t="e">
        <f>((D18*100/C18)-100)</f>
        <v>#DIV/0!</v>
      </c>
      <c r="G18" s="109"/>
      <c r="H18" s="108"/>
      <c r="I18" s="100">
        <f>H18-G18</f>
        <v>0</v>
      </c>
      <c r="J18" s="101" t="e">
        <f>((H18*100/G18)-100)</f>
        <v>#DIV/0!</v>
      </c>
      <c r="K18" s="109"/>
      <c r="L18" s="108"/>
      <c r="M18" s="100">
        <f>L18-K18</f>
        <v>0</v>
      </c>
      <c r="N18" s="103" t="e">
        <f>((L18*100/K18)-100)</f>
        <v>#DIV/0!</v>
      </c>
    </row>
    <row r="19" spans="1:14">
      <c r="A19" s="206"/>
      <c r="B19" s="130" t="s">
        <v>103</v>
      </c>
      <c r="C19" s="131"/>
      <c r="D19" s="129"/>
      <c r="E19" s="100">
        <f t="shared" ref="E19:E20" si="6">D19-C19</f>
        <v>0</v>
      </c>
      <c r="F19" s="101" t="e">
        <f t="shared" ref="F19:F20" si="7">((D19*100/C19)-100)</f>
        <v>#DIV/0!</v>
      </c>
      <c r="G19" s="142"/>
      <c r="H19" s="129"/>
      <c r="I19" s="100">
        <f t="shared" ref="I19:I20" si="8">H19-G19</f>
        <v>0</v>
      </c>
      <c r="J19" s="101" t="e">
        <f t="shared" ref="J19:J20" si="9">((H19*100/G19)-100)</f>
        <v>#DIV/0!</v>
      </c>
      <c r="K19" s="142"/>
      <c r="L19" s="129"/>
      <c r="M19" s="100">
        <f t="shared" ref="M19:M20" si="10">L19-K19</f>
        <v>0</v>
      </c>
      <c r="N19" s="103" t="e">
        <f t="shared" ref="N19:N20" si="11">((L19*100/K19)-100)</f>
        <v>#DIV/0!</v>
      </c>
    </row>
    <row r="20" spans="1:14">
      <c r="A20" s="206"/>
      <c r="B20" s="104" t="s">
        <v>104</v>
      </c>
      <c r="C20" s="107"/>
      <c r="D20" s="108"/>
      <c r="E20" s="100">
        <f t="shared" si="6"/>
        <v>0</v>
      </c>
      <c r="F20" s="101" t="e">
        <f t="shared" si="7"/>
        <v>#DIV/0!</v>
      </c>
      <c r="G20" s="109"/>
      <c r="H20" s="108"/>
      <c r="I20" s="100">
        <f t="shared" si="8"/>
        <v>0</v>
      </c>
      <c r="J20" s="101" t="e">
        <f t="shared" si="9"/>
        <v>#DIV/0!</v>
      </c>
      <c r="K20" s="109"/>
      <c r="L20" s="108"/>
      <c r="M20" s="100">
        <f t="shared" si="10"/>
        <v>0</v>
      </c>
      <c r="N20" s="103" t="e">
        <f t="shared" si="11"/>
        <v>#DIV/0!</v>
      </c>
    </row>
    <row r="21" spans="1:14">
      <c r="A21" s="206"/>
      <c r="B21" s="135" t="s">
        <v>105</v>
      </c>
      <c r="C21" s="136"/>
      <c r="D21" s="137"/>
      <c r="E21" s="114">
        <f t="shared" ref="E21:E32" si="12">D21-C21</f>
        <v>0</v>
      </c>
      <c r="F21" s="101" t="e">
        <f t="shared" ref="F21:F32" si="13">((D21*100/C21)-100)</f>
        <v>#DIV/0!</v>
      </c>
      <c r="G21" s="144"/>
      <c r="H21" s="137"/>
      <c r="I21" s="114">
        <f t="shared" ref="I21:I32" si="14">H21-G21</f>
        <v>0</v>
      </c>
      <c r="J21" s="101" t="e">
        <f t="shared" ref="J21:J32" si="15">((H21*100/G21)-100)</f>
        <v>#DIV/0!</v>
      </c>
      <c r="K21" s="144"/>
      <c r="L21" s="137"/>
      <c r="M21" s="114">
        <f t="shared" ref="M21:M32" si="16">L21-K21</f>
        <v>0</v>
      </c>
      <c r="N21" s="103" t="e">
        <f t="shared" ref="N21:N32" si="17">((L21*100/K21)-100)</f>
        <v>#DIV/0!</v>
      </c>
    </row>
    <row r="22" spans="1:14">
      <c r="A22" s="206" t="s">
        <v>106</v>
      </c>
      <c r="B22" s="116" t="s">
        <v>107</v>
      </c>
      <c r="C22" s="117"/>
      <c r="D22" s="106"/>
      <c r="E22" s="112">
        <f t="shared" si="12"/>
        <v>0</v>
      </c>
      <c r="F22" s="118" t="e">
        <f t="shared" si="13"/>
        <v>#DIV/0!</v>
      </c>
      <c r="G22" s="105"/>
      <c r="H22" s="106"/>
      <c r="I22" s="112">
        <f t="shared" si="14"/>
        <v>0</v>
      </c>
      <c r="J22" s="118" t="e">
        <f t="shared" si="15"/>
        <v>#DIV/0!</v>
      </c>
      <c r="K22" s="105"/>
      <c r="L22" s="106"/>
      <c r="M22" s="112">
        <f t="shared" si="16"/>
        <v>0</v>
      </c>
      <c r="N22" s="113" t="e">
        <f t="shared" si="17"/>
        <v>#DIV/0!</v>
      </c>
    </row>
    <row r="23" spans="1:14">
      <c r="A23" s="206"/>
      <c r="B23" s="135" t="s">
        <v>108</v>
      </c>
      <c r="C23" s="136"/>
      <c r="D23" s="137"/>
      <c r="E23" s="114">
        <f t="shared" si="12"/>
        <v>0</v>
      </c>
      <c r="F23" s="121" t="e">
        <f t="shared" si="13"/>
        <v>#DIV/0!</v>
      </c>
      <c r="G23" s="144"/>
      <c r="H23" s="137"/>
      <c r="I23" s="114">
        <f t="shared" si="14"/>
        <v>0</v>
      </c>
      <c r="J23" s="121" t="e">
        <f t="shared" si="15"/>
        <v>#DIV/0!</v>
      </c>
      <c r="K23" s="144"/>
      <c r="L23" s="137"/>
      <c r="M23" s="114">
        <f t="shared" si="16"/>
        <v>0</v>
      </c>
      <c r="N23" s="115" t="e">
        <f t="shared" si="17"/>
        <v>#DIV/0!</v>
      </c>
    </row>
    <row r="24" spans="1:14">
      <c r="A24" s="206" t="s">
        <v>109</v>
      </c>
      <c r="B24" s="116" t="s">
        <v>110</v>
      </c>
      <c r="C24" s="117"/>
      <c r="D24" s="106"/>
      <c r="E24" s="112">
        <f t="shared" si="12"/>
        <v>0</v>
      </c>
      <c r="F24" s="118" t="e">
        <f t="shared" si="13"/>
        <v>#DIV/0!</v>
      </c>
      <c r="G24" s="105"/>
      <c r="H24" s="106"/>
      <c r="I24" s="112">
        <f t="shared" si="14"/>
        <v>0</v>
      </c>
      <c r="J24" s="118" t="e">
        <f t="shared" si="15"/>
        <v>#DIV/0!</v>
      </c>
      <c r="K24" s="105"/>
      <c r="L24" s="106"/>
      <c r="M24" s="112">
        <f t="shared" si="16"/>
        <v>0</v>
      </c>
      <c r="N24" s="113" t="e">
        <f t="shared" si="17"/>
        <v>#DIV/0!</v>
      </c>
    </row>
    <row r="25" spans="1:14">
      <c r="A25" s="206"/>
      <c r="B25" s="130" t="s">
        <v>111</v>
      </c>
      <c r="C25" s="131"/>
      <c r="D25" s="129"/>
      <c r="E25" s="100">
        <f t="shared" si="12"/>
        <v>0</v>
      </c>
      <c r="F25" s="101" t="e">
        <f t="shared" si="13"/>
        <v>#DIV/0!</v>
      </c>
      <c r="G25" s="142"/>
      <c r="H25" s="129"/>
      <c r="I25" s="100">
        <f t="shared" si="14"/>
        <v>0</v>
      </c>
      <c r="J25" s="101" t="e">
        <f t="shared" si="15"/>
        <v>#DIV/0!</v>
      </c>
      <c r="K25" s="142"/>
      <c r="L25" s="129"/>
      <c r="M25" s="100">
        <f t="shared" si="16"/>
        <v>0</v>
      </c>
      <c r="N25" s="103" t="e">
        <f t="shared" si="17"/>
        <v>#DIV/0!</v>
      </c>
    </row>
    <row r="26" spans="1:14">
      <c r="A26" s="206"/>
      <c r="B26" s="122" t="s">
        <v>112</v>
      </c>
      <c r="C26" s="120"/>
      <c r="D26" s="111"/>
      <c r="E26" s="114">
        <f t="shared" si="12"/>
        <v>0</v>
      </c>
      <c r="F26" s="101" t="e">
        <f t="shared" si="13"/>
        <v>#DIV/0!</v>
      </c>
      <c r="G26" s="110"/>
      <c r="H26" s="111"/>
      <c r="I26" s="114">
        <f t="shared" si="14"/>
        <v>0</v>
      </c>
      <c r="J26" s="101" t="e">
        <f t="shared" si="15"/>
        <v>#DIV/0!</v>
      </c>
      <c r="K26" s="110"/>
      <c r="L26" s="111"/>
      <c r="M26" s="114">
        <f t="shared" si="16"/>
        <v>0</v>
      </c>
      <c r="N26" s="103" t="e">
        <f t="shared" si="17"/>
        <v>#DIV/0!</v>
      </c>
    </row>
    <row r="27" spans="1:14" ht="26.4">
      <c r="A27" s="126" t="s">
        <v>113</v>
      </c>
      <c r="B27" s="138" t="s">
        <v>114</v>
      </c>
      <c r="C27" s="139"/>
      <c r="D27" s="140"/>
      <c r="E27" s="123">
        <f t="shared" si="12"/>
        <v>0</v>
      </c>
      <c r="F27" s="124" t="e">
        <f t="shared" si="13"/>
        <v>#DIV/0!</v>
      </c>
      <c r="G27" s="145"/>
      <c r="H27" s="140"/>
      <c r="I27" s="123">
        <f t="shared" si="14"/>
        <v>0</v>
      </c>
      <c r="J27" s="124" t="e">
        <f t="shared" si="15"/>
        <v>#DIV/0!</v>
      </c>
      <c r="K27" s="145"/>
      <c r="L27" s="140"/>
      <c r="M27" s="123">
        <f t="shared" si="16"/>
        <v>0</v>
      </c>
      <c r="N27" s="125" t="e">
        <f t="shared" si="17"/>
        <v>#DIV/0!</v>
      </c>
    </row>
    <row r="28" spans="1:14">
      <c r="A28" s="206" t="s">
        <v>115</v>
      </c>
      <c r="B28" s="116" t="s">
        <v>116</v>
      </c>
      <c r="C28" s="117"/>
      <c r="D28" s="106"/>
      <c r="E28" s="100">
        <f t="shared" si="12"/>
        <v>0</v>
      </c>
      <c r="F28" s="118" t="e">
        <f t="shared" si="13"/>
        <v>#DIV/0!</v>
      </c>
      <c r="G28" s="105"/>
      <c r="H28" s="106"/>
      <c r="I28" s="100">
        <f t="shared" si="14"/>
        <v>0</v>
      </c>
      <c r="J28" s="118" t="e">
        <f t="shared" si="15"/>
        <v>#DIV/0!</v>
      </c>
      <c r="K28" s="105"/>
      <c r="L28" s="106"/>
      <c r="M28" s="100">
        <f t="shared" si="16"/>
        <v>0</v>
      </c>
      <c r="N28" s="113" t="e">
        <f t="shared" si="17"/>
        <v>#DIV/0!</v>
      </c>
    </row>
    <row r="29" spans="1:14">
      <c r="A29" s="206"/>
      <c r="B29" s="130" t="s">
        <v>117</v>
      </c>
      <c r="C29" s="131"/>
      <c r="D29" s="129"/>
      <c r="E29" s="100">
        <f t="shared" si="12"/>
        <v>0</v>
      </c>
      <c r="F29" s="101" t="e">
        <f t="shared" si="13"/>
        <v>#DIV/0!</v>
      </c>
      <c r="G29" s="142"/>
      <c r="H29" s="129"/>
      <c r="I29" s="100">
        <f t="shared" si="14"/>
        <v>0</v>
      </c>
      <c r="J29" s="101" t="e">
        <f t="shared" si="15"/>
        <v>#DIV/0!</v>
      </c>
      <c r="K29" s="142"/>
      <c r="L29" s="129"/>
      <c r="M29" s="100">
        <f t="shared" si="16"/>
        <v>0</v>
      </c>
      <c r="N29" s="103" t="e">
        <f t="shared" si="17"/>
        <v>#DIV/0!</v>
      </c>
    </row>
    <row r="30" spans="1:14">
      <c r="A30" s="206"/>
      <c r="B30" s="119" t="s">
        <v>118</v>
      </c>
      <c r="C30" s="120"/>
      <c r="D30" s="111"/>
      <c r="E30" s="114">
        <f t="shared" si="12"/>
        <v>0</v>
      </c>
      <c r="F30" s="121" t="e">
        <f t="shared" si="13"/>
        <v>#DIV/0!</v>
      </c>
      <c r="G30" s="110"/>
      <c r="H30" s="111"/>
      <c r="I30" s="114">
        <f t="shared" si="14"/>
        <v>0</v>
      </c>
      <c r="J30" s="121" t="e">
        <f t="shared" si="15"/>
        <v>#DIV/0!</v>
      </c>
      <c r="K30" s="110"/>
      <c r="L30" s="111"/>
      <c r="M30" s="114">
        <f t="shared" si="16"/>
        <v>0</v>
      </c>
      <c r="N30" s="115" t="e">
        <f t="shared" si="17"/>
        <v>#DIV/0!</v>
      </c>
    </row>
    <row r="31" spans="1:14">
      <c r="A31" s="206" t="s">
        <v>119</v>
      </c>
      <c r="B31" s="132" t="s">
        <v>120</v>
      </c>
      <c r="C31" s="133"/>
      <c r="D31" s="134"/>
      <c r="E31" s="100">
        <f t="shared" si="12"/>
        <v>0</v>
      </c>
      <c r="F31" s="118" t="e">
        <f t="shared" si="13"/>
        <v>#DIV/0!</v>
      </c>
      <c r="G31" s="143"/>
      <c r="H31" s="134"/>
      <c r="I31" s="100">
        <f t="shared" si="14"/>
        <v>0</v>
      </c>
      <c r="J31" s="118" t="e">
        <f t="shared" si="15"/>
        <v>#DIV/0!</v>
      </c>
      <c r="K31" s="143"/>
      <c r="L31" s="134"/>
      <c r="M31" s="100">
        <f t="shared" si="16"/>
        <v>0</v>
      </c>
      <c r="N31" s="113" t="e">
        <f t="shared" si="17"/>
        <v>#DIV/0!</v>
      </c>
    </row>
    <row r="32" spans="1:14">
      <c r="A32" s="206"/>
      <c r="B32" s="104" t="s">
        <v>121</v>
      </c>
      <c r="C32" s="107"/>
      <c r="D32" s="108"/>
      <c r="E32" s="100">
        <f t="shared" si="12"/>
        <v>0</v>
      </c>
      <c r="F32" s="101" t="e">
        <f t="shared" si="13"/>
        <v>#DIV/0!</v>
      </c>
      <c r="G32" s="109"/>
      <c r="H32" s="108"/>
      <c r="I32" s="100">
        <f t="shared" si="14"/>
        <v>0</v>
      </c>
      <c r="J32" s="101" t="e">
        <f t="shared" si="15"/>
        <v>#DIV/0!</v>
      </c>
      <c r="K32" s="109"/>
      <c r="L32" s="108"/>
      <c r="M32" s="100">
        <f t="shared" si="16"/>
        <v>0</v>
      </c>
      <c r="N32" s="103" t="e">
        <f t="shared" si="17"/>
        <v>#DIV/0!</v>
      </c>
    </row>
    <row r="33" spans="1:14">
      <c r="A33" s="206"/>
      <c r="B33" s="130" t="s">
        <v>122</v>
      </c>
      <c r="C33" s="131"/>
      <c r="D33" s="129"/>
      <c r="E33" s="100">
        <f t="shared" ref="E33:E39" si="18">D33-C33</f>
        <v>0</v>
      </c>
      <c r="F33" s="101" t="e">
        <f t="shared" ref="F33:F40" si="19">((D33*100/C33)-100)</f>
        <v>#DIV/0!</v>
      </c>
      <c r="G33" s="142"/>
      <c r="H33" s="129"/>
      <c r="I33" s="100">
        <f t="shared" ref="I33:I39" si="20">H33-G33</f>
        <v>0</v>
      </c>
      <c r="J33" s="101" t="e">
        <f t="shared" ref="J33:J40" si="21">((H33*100/G33)-100)</f>
        <v>#DIV/0!</v>
      </c>
      <c r="K33" s="142"/>
      <c r="L33" s="129"/>
      <c r="M33" s="100">
        <f t="shared" ref="M33:M39" si="22">L33-K33</f>
        <v>0</v>
      </c>
      <c r="N33" s="103" t="e">
        <f t="shared" ref="N33:N40" si="23">((L33*100/K33)-100)</f>
        <v>#DIV/0!</v>
      </c>
    </row>
    <row r="34" spans="1:14">
      <c r="A34" s="206"/>
      <c r="B34" s="104" t="s">
        <v>123</v>
      </c>
      <c r="C34" s="107"/>
      <c r="D34" s="108"/>
      <c r="E34" s="100">
        <f t="shared" si="18"/>
        <v>0</v>
      </c>
      <c r="F34" s="101" t="e">
        <f>((D34*100/C34)-100)</f>
        <v>#DIV/0!</v>
      </c>
      <c r="G34" s="109"/>
      <c r="H34" s="108"/>
      <c r="I34" s="100">
        <f t="shared" si="20"/>
        <v>0</v>
      </c>
      <c r="J34" s="101" t="e">
        <f>((H34*100/G34)-100)</f>
        <v>#DIV/0!</v>
      </c>
      <c r="K34" s="109"/>
      <c r="L34" s="108"/>
      <c r="M34" s="100">
        <f t="shared" si="22"/>
        <v>0</v>
      </c>
      <c r="N34" s="103" t="e">
        <f>((L34*100/K34)-100)</f>
        <v>#DIV/0!</v>
      </c>
    </row>
    <row r="35" spans="1:14">
      <c r="A35" s="206"/>
      <c r="B35" s="130" t="s">
        <v>124</v>
      </c>
      <c r="C35" s="131"/>
      <c r="D35" s="129"/>
      <c r="E35" s="100">
        <f t="shared" si="18"/>
        <v>0</v>
      </c>
      <c r="F35" s="101" t="e">
        <f t="shared" si="19"/>
        <v>#DIV/0!</v>
      </c>
      <c r="G35" s="142"/>
      <c r="H35" s="129"/>
      <c r="I35" s="100">
        <f t="shared" si="20"/>
        <v>0</v>
      </c>
      <c r="J35" s="101" t="e">
        <f t="shared" si="21"/>
        <v>#DIV/0!</v>
      </c>
      <c r="K35" s="142"/>
      <c r="L35" s="129"/>
      <c r="M35" s="100">
        <f t="shared" si="22"/>
        <v>0</v>
      </c>
      <c r="N35" s="103" t="e">
        <f t="shared" si="23"/>
        <v>#DIV/0!</v>
      </c>
    </row>
    <row r="36" spans="1:14">
      <c r="A36" s="206"/>
      <c r="B36" s="104" t="s">
        <v>125</v>
      </c>
      <c r="C36" s="107"/>
      <c r="D36" s="108"/>
      <c r="E36" s="100">
        <f t="shared" si="18"/>
        <v>0</v>
      </c>
      <c r="F36" s="101" t="e">
        <f t="shared" si="19"/>
        <v>#DIV/0!</v>
      </c>
      <c r="G36" s="109"/>
      <c r="H36" s="108"/>
      <c r="I36" s="100">
        <f t="shared" si="20"/>
        <v>0</v>
      </c>
      <c r="J36" s="101" t="e">
        <f t="shared" si="21"/>
        <v>#DIV/0!</v>
      </c>
      <c r="K36" s="109"/>
      <c r="L36" s="108"/>
      <c r="M36" s="100">
        <f t="shared" si="22"/>
        <v>0</v>
      </c>
      <c r="N36" s="103" t="e">
        <f t="shared" si="23"/>
        <v>#DIV/0!</v>
      </c>
    </row>
    <row r="37" spans="1:14">
      <c r="A37" s="206"/>
      <c r="B37" s="141" t="s">
        <v>126</v>
      </c>
      <c r="C37" s="131"/>
      <c r="D37" s="129"/>
      <c r="E37" s="100">
        <f t="shared" si="18"/>
        <v>0</v>
      </c>
      <c r="F37" s="101" t="e">
        <f t="shared" si="19"/>
        <v>#DIV/0!</v>
      </c>
      <c r="G37" s="142"/>
      <c r="H37" s="129"/>
      <c r="I37" s="100">
        <f t="shared" si="20"/>
        <v>0</v>
      </c>
      <c r="J37" s="101" t="e">
        <f t="shared" si="21"/>
        <v>#DIV/0!</v>
      </c>
      <c r="K37" s="142"/>
      <c r="L37" s="129"/>
      <c r="M37" s="100">
        <f t="shared" si="22"/>
        <v>0</v>
      </c>
      <c r="N37" s="103" t="e">
        <f t="shared" si="23"/>
        <v>#DIV/0!</v>
      </c>
    </row>
    <row r="38" spans="1:14">
      <c r="A38" s="206"/>
      <c r="B38" s="104" t="s">
        <v>127</v>
      </c>
      <c r="C38" s="107"/>
      <c r="D38" s="108"/>
      <c r="E38" s="100">
        <f t="shared" si="18"/>
        <v>0</v>
      </c>
      <c r="F38" s="101" t="e">
        <f t="shared" si="19"/>
        <v>#DIV/0!</v>
      </c>
      <c r="G38" s="109"/>
      <c r="H38" s="108"/>
      <c r="I38" s="100">
        <f t="shared" si="20"/>
        <v>0</v>
      </c>
      <c r="J38" s="101" t="e">
        <f t="shared" si="21"/>
        <v>#DIV/0!</v>
      </c>
      <c r="K38" s="109"/>
      <c r="L38" s="108"/>
      <c r="M38" s="100">
        <f t="shared" si="22"/>
        <v>0</v>
      </c>
      <c r="N38" s="103" t="e">
        <f t="shared" si="23"/>
        <v>#DIV/0!</v>
      </c>
    </row>
    <row r="39" spans="1:14">
      <c r="A39" s="206"/>
      <c r="B39" s="130" t="s">
        <v>128</v>
      </c>
      <c r="C39" s="131"/>
      <c r="D39" s="129"/>
      <c r="E39" s="100">
        <f t="shared" si="18"/>
        <v>0</v>
      </c>
      <c r="F39" s="101" t="e">
        <f t="shared" si="19"/>
        <v>#DIV/0!</v>
      </c>
      <c r="G39" s="142"/>
      <c r="H39" s="129"/>
      <c r="I39" s="100">
        <f t="shared" si="20"/>
        <v>0</v>
      </c>
      <c r="J39" s="101" t="e">
        <f t="shared" si="21"/>
        <v>#DIV/0!</v>
      </c>
      <c r="K39" s="142"/>
      <c r="L39" s="129"/>
      <c r="M39" s="100">
        <f t="shared" si="22"/>
        <v>0</v>
      </c>
      <c r="N39" s="103" t="e">
        <f t="shared" si="23"/>
        <v>#DIV/0!</v>
      </c>
    </row>
    <row r="40" spans="1:14">
      <c r="A40" s="206"/>
      <c r="B40" s="119" t="s">
        <v>129</v>
      </c>
      <c r="C40" s="120"/>
      <c r="D40" s="111"/>
      <c r="E40" s="114">
        <f>D40-C40</f>
        <v>0</v>
      </c>
      <c r="F40" s="101" t="e">
        <f t="shared" si="19"/>
        <v>#DIV/0!</v>
      </c>
      <c r="G40" s="110"/>
      <c r="H40" s="111"/>
      <c r="I40" s="114">
        <f>H40-G40</f>
        <v>0</v>
      </c>
      <c r="J40" s="101" t="e">
        <f t="shared" si="21"/>
        <v>#DIV/0!</v>
      </c>
      <c r="K40" s="110"/>
      <c r="L40" s="111"/>
      <c r="M40" s="114">
        <f>L40-K40</f>
        <v>0</v>
      </c>
      <c r="N40" s="103" t="e">
        <f t="shared" si="23"/>
        <v>#DIV/0!</v>
      </c>
    </row>
    <row r="41" spans="1:14">
      <c r="A41" s="206" t="s">
        <v>130</v>
      </c>
      <c r="B41" s="132" t="s">
        <v>131</v>
      </c>
      <c r="C41" s="133"/>
      <c r="D41" s="134"/>
      <c r="E41" s="112">
        <f>D41-C41</f>
        <v>0</v>
      </c>
      <c r="F41" s="118" t="e">
        <f t="shared" ref="F41:F48" si="24">((D41*100/C41)-100)</f>
        <v>#DIV/0!</v>
      </c>
      <c r="G41" s="143"/>
      <c r="H41" s="134"/>
      <c r="I41" s="112">
        <f>H41-G41</f>
        <v>0</v>
      </c>
      <c r="J41" s="118" t="e">
        <f t="shared" ref="J41:J48" si="25">((H41*100/G41)-100)</f>
        <v>#DIV/0!</v>
      </c>
      <c r="K41" s="143"/>
      <c r="L41" s="134"/>
      <c r="M41" s="112">
        <f>L41-K41</f>
        <v>0</v>
      </c>
      <c r="N41" s="113" t="e">
        <f t="shared" ref="N41:N48" si="26">((L41*100/K41)-100)</f>
        <v>#DIV/0!</v>
      </c>
    </row>
    <row r="42" spans="1:14">
      <c r="A42" s="206"/>
      <c r="B42" s="104" t="s">
        <v>132</v>
      </c>
      <c r="C42" s="107"/>
      <c r="D42" s="108"/>
      <c r="E42" s="100">
        <f>D42-C42</f>
        <v>0</v>
      </c>
      <c r="F42" s="101" t="e">
        <f t="shared" si="24"/>
        <v>#DIV/0!</v>
      </c>
      <c r="G42" s="109"/>
      <c r="H42" s="108"/>
      <c r="I42" s="100">
        <f>H42-G42</f>
        <v>0</v>
      </c>
      <c r="J42" s="101" t="e">
        <f t="shared" si="25"/>
        <v>#DIV/0!</v>
      </c>
      <c r="K42" s="109"/>
      <c r="L42" s="108"/>
      <c r="M42" s="100">
        <f>L42-K42</f>
        <v>0</v>
      </c>
      <c r="N42" s="103" t="e">
        <f t="shared" si="26"/>
        <v>#DIV/0!</v>
      </c>
    </row>
    <row r="43" spans="1:14">
      <c r="A43" s="206"/>
      <c r="B43" s="130" t="s">
        <v>133</v>
      </c>
      <c r="C43" s="131"/>
      <c r="D43" s="129"/>
      <c r="E43" s="100">
        <f t="shared" ref="E43:E44" si="27">D43-C43</f>
        <v>0</v>
      </c>
      <c r="F43" s="101" t="e">
        <f t="shared" si="24"/>
        <v>#DIV/0!</v>
      </c>
      <c r="G43" s="142"/>
      <c r="H43" s="129"/>
      <c r="I43" s="100">
        <f t="shared" ref="I43:I44" si="28">H43-G43</f>
        <v>0</v>
      </c>
      <c r="J43" s="101" t="e">
        <f t="shared" si="25"/>
        <v>#DIV/0!</v>
      </c>
      <c r="K43" s="142"/>
      <c r="L43" s="129"/>
      <c r="M43" s="100">
        <f t="shared" ref="M43:M44" si="29">L43-K43</f>
        <v>0</v>
      </c>
      <c r="N43" s="103" t="e">
        <f t="shared" si="26"/>
        <v>#DIV/0!</v>
      </c>
    </row>
    <row r="44" spans="1:14">
      <c r="A44" s="206"/>
      <c r="B44" s="119" t="s">
        <v>134</v>
      </c>
      <c r="C44" s="120"/>
      <c r="D44" s="111"/>
      <c r="E44" s="100">
        <f t="shared" si="27"/>
        <v>0</v>
      </c>
      <c r="F44" s="121" t="e">
        <f t="shared" si="24"/>
        <v>#DIV/0!</v>
      </c>
      <c r="G44" s="110"/>
      <c r="H44" s="111"/>
      <c r="I44" s="100">
        <f t="shared" si="28"/>
        <v>0</v>
      </c>
      <c r="J44" s="121" t="e">
        <f t="shared" si="25"/>
        <v>#DIV/0!</v>
      </c>
      <c r="K44" s="110"/>
      <c r="L44" s="111"/>
      <c r="M44" s="100">
        <f t="shared" si="29"/>
        <v>0</v>
      </c>
      <c r="N44" s="115" t="e">
        <f t="shared" si="26"/>
        <v>#DIV/0!</v>
      </c>
    </row>
    <row r="45" spans="1:14">
      <c r="A45" s="207" t="s">
        <v>135</v>
      </c>
      <c r="B45" s="132" t="s">
        <v>136</v>
      </c>
      <c r="C45" s="133"/>
      <c r="D45" s="134"/>
      <c r="E45" s="112">
        <f>D45-C45</f>
        <v>0</v>
      </c>
      <c r="F45" s="118" t="e">
        <f t="shared" si="24"/>
        <v>#DIV/0!</v>
      </c>
      <c r="G45" s="143"/>
      <c r="H45" s="134"/>
      <c r="I45" s="112">
        <f>H45-G45</f>
        <v>0</v>
      </c>
      <c r="J45" s="118" t="e">
        <f t="shared" si="25"/>
        <v>#DIV/0!</v>
      </c>
      <c r="K45" s="143"/>
      <c r="L45" s="134"/>
      <c r="M45" s="112">
        <f>L45-K45</f>
        <v>0</v>
      </c>
      <c r="N45" s="113" t="e">
        <f t="shared" si="26"/>
        <v>#DIV/0!</v>
      </c>
    </row>
    <row r="46" spans="1:14">
      <c r="A46" s="207"/>
      <c r="B46" s="104" t="s">
        <v>137</v>
      </c>
      <c r="C46" s="107"/>
      <c r="D46" s="108"/>
      <c r="E46" s="100">
        <f>D46-C46</f>
        <v>0</v>
      </c>
      <c r="F46" s="101" t="e">
        <f t="shared" si="24"/>
        <v>#DIV/0!</v>
      </c>
      <c r="G46" s="109"/>
      <c r="H46" s="108"/>
      <c r="I46" s="100">
        <f>H46-G46</f>
        <v>0</v>
      </c>
      <c r="J46" s="101" t="e">
        <f t="shared" si="25"/>
        <v>#DIV/0!</v>
      </c>
      <c r="K46" s="109"/>
      <c r="L46" s="108"/>
      <c r="M46" s="100">
        <f>L46-K46</f>
        <v>0</v>
      </c>
      <c r="N46" s="103" t="e">
        <f t="shared" si="26"/>
        <v>#DIV/0!</v>
      </c>
    </row>
    <row r="47" spans="1:14">
      <c r="A47" s="207"/>
      <c r="B47" s="135" t="s">
        <v>138</v>
      </c>
      <c r="C47" s="136"/>
      <c r="D47" s="137"/>
      <c r="E47" s="114">
        <f>D47-C47</f>
        <v>0</v>
      </c>
      <c r="F47" s="121" t="e">
        <f t="shared" si="24"/>
        <v>#DIV/0!</v>
      </c>
      <c r="G47" s="144"/>
      <c r="H47" s="137"/>
      <c r="I47" s="114">
        <f>H47-G47</f>
        <v>0</v>
      </c>
      <c r="J47" s="121" t="e">
        <f t="shared" si="25"/>
        <v>#DIV/0!</v>
      </c>
      <c r="K47" s="144"/>
      <c r="L47" s="137"/>
      <c r="M47" s="114">
        <f>L47-K47</f>
        <v>0</v>
      </c>
      <c r="N47" s="115" t="e">
        <f t="shared" si="26"/>
        <v>#DIV/0!</v>
      </c>
    </row>
    <row r="48" spans="1:14">
      <c r="A48" s="208" t="s">
        <v>139</v>
      </c>
      <c r="B48" s="208"/>
      <c r="C48" s="98">
        <f>SUM(C8:C47)</f>
        <v>0</v>
      </c>
      <c r="D48" s="98">
        <f>SUM(D8:D47)</f>
        <v>0</v>
      </c>
      <c r="E48" s="98">
        <f>D48-C48</f>
        <v>0</v>
      </c>
      <c r="F48" s="99" t="e">
        <f t="shared" si="24"/>
        <v>#DIV/0!</v>
      </c>
      <c r="G48" s="98">
        <f>SUM(G8:G47)</f>
        <v>0</v>
      </c>
      <c r="H48" s="98">
        <f>SUM(H8:H47)</f>
        <v>0</v>
      </c>
      <c r="I48" s="98">
        <f>H48-G48</f>
        <v>0</v>
      </c>
      <c r="J48" s="99" t="e">
        <f t="shared" si="25"/>
        <v>#DIV/0!</v>
      </c>
      <c r="K48" s="98">
        <f>SUM(K8:K47)</f>
        <v>0</v>
      </c>
      <c r="L48" s="98">
        <f>SUM(L8:L47)</f>
        <v>0</v>
      </c>
      <c r="M48" s="98">
        <f>L48-K48</f>
        <v>0</v>
      </c>
      <c r="N48" s="99" t="e">
        <f t="shared" si="26"/>
        <v>#DIV/0!</v>
      </c>
    </row>
    <row r="49" spans="1:14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2CE08-CD1D-43D7-9212-3995529C8CA8}">
  <sheetPr>
    <pageSetUpPr fitToPage="1"/>
  </sheetPr>
  <dimension ref="A1:N36"/>
  <sheetViews>
    <sheetView topLeftCell="A13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194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13879</v>
      </c>
      <c r="C7" s="237">
        <v>9356</v>
      </c>
      <c r="D7" s="237">
        <v>22118</v>
      </c>
      <c r="E7" s="237">
        <v>18920</v>
      </c>
      <c r="F7" s="238">
        <v>-14.458811827470839</v>
      </c>
      <c r="G7" s="20"/>
    </row>
    <row r="8" spans="1:14" s="47" customFormat="1" ht="15.6" customHeight="1">
      <c r="A8" s="236" t="s">
        <v>11</v>
      </c>
      <c r="B8" s="237">
        <v>4236</v>
      </c>
      <c r="C8" s="237">
        <v>12824</v>
      </c>
      <c r="D8" s="237">
        <v>10557</v>
      </c>
      <c r="E8" s="237">
        <v>29936</v>
      </c>
      <c r="F8" s="238">
        <v>183.56540683906411</v>
      </c>
    </row>
    <row r="9" spans="1:14" ht="15.6" customHeight="1">
      <c r="A9" s="236" t="s">
        <v>8</v>
      </c>
      <c r="B9" s="237">
        <v>38283</v>
      </c>
      <c r="C9" s="237">
        <v>39700</v>
      </c>
      <c r="D9" s="237">
        <v>90268</v>
      </c>
      <c r="E9" s="237">
        <v>120615</v>
      </c>
      <c r="F9" s="238">
        <v>33.618779633978818</v>
      </c>
      <c r="G9" s="20"/>
    </row>
    <row r="10" spans="1:14" ht="15.6" customHeight="1">
      <c r="A10" s="236" t="s">
        <v>10</v>
      </c>
      <c r="B10" s="237">
        <v>69590</v>
      </c>
      <c r="C10" s="237">
        <v>74835</v>
      </c>
      <c r="D10" s="237">
        <v>183380</v>
      </c>
      <c r="E10" s="237">
        <v>279296</v>
      </c>
      <c r="F10" s="238">
        <v>52.304504307994343</v>
      </c>
    </row>
    <row r="11" spans="1:14" ht="15.6" customHeight="1">
      <c r="A11" s="236" t="s">
        <v>9</v>
      </c>
      <c r="B11" s="237">
        <v>432723</v>
      </c>
      <c r="C11" s="237">
        <v>533582</v>
      </c>
      <c r="D11" s="237">
        <v>1244155</v>
      </c>
      <c r="E11" s="237">
        <v>1442462</v>
      </c>
      <c r="F11" s="238">
        <v>15.93909119040635</v>
      </c>
    </row>
    <row r="12" spans="1:14" ht="15.6" customHeight="1">
      <c r="A12" s="236" t="s">
        <v>6</v>
      </c>
      <c r="B12" s="237">
        <v>20461</v>
      </c>
      <c r="C12" s="237">
        <v>54621</v>
      </c>
      <c r="D12" s="237">
        <v>53213</v>
      </c>
      <c r="E12" s="237">
        <v>89527</v>
      </c>
      <c r="F12" s="238">
        <v>68.242722642963173</v>
      </c>
    </row>
    <row r="13" spans="1:14" ht="15.6" customHeight="1">
      <c r="A13" s="236" t="s">
        <v>175</v>
      </c>
      <c r="B13" s="237">
        <v>2022</v>
      </c>
      <c r="C13" s="237">
        <v>334</v>
      </c>
      <c r="D13" s="237">
        <v>2767</v>
      </c>
      <c r="E13" s="237">
        <v>1066</v>
      </c>
      <c r="F13" s="238">
        <v>-61.47452114203108</v>
      </c>
    </row>
    <row r="14" spans="1:14" ht="15.6" customHeight="1">
      <c r="A14" s="236" t="s">
        <v>148</v>
      </c>
      <c r="B14" s="237">
        <v>859034</v>
      </c>
      <c r="C14" s="237">
        <v>969014</v>
      </c>
      <c r="D14" s="237">
        <v>2324081</v>
      </c>
      <c r="E14" s="237">
        <v>2534617</v>
      </c>
      <c r="F14" s="238">
        <v>9.0588925256907942</v>
      </c>
    </row>
    <row r="15" spans="1:14" ht="15.6" customHeight="1">
      <c r="A15" s="236" t="s">
        <v>145</v>
      </c>
      <c r="B15" s="237">
        <v>286173</v>
      </c>
      <c r="C15" s="237">
        <v>282318</v>
      </c>
      <c r="D15" s="237">
        <v>742139</v>
      </c>
      <c r="E15" s="237">
        <v>749186</v>
      </c>
      <c r="F15" s="238">
        <v>0.94955257707788121</v>
      </c>
    </row>
    <row r="16" spans="1:14" ht="15.6" customHeight="1">
      <c r="A16" s="236" t="s">
        <v>144</v>
      </c>
      <c r="B16" s="237">
        <v>34998</v>
      </c>
      <c r="C16" s="237">
        <v>26892</v>
      </c>
      <c r="D16" s="237">
        <v>80417</v>
      </c>
      <c r="E16" s="237">
        <v>82658</v>
      </c>
      <c r="F16" s="238">
        <v>2.7867242001069461</v>
      </c>
      <c r="G16" s="15"/>
    </row>
    <row r="17" spans="1:8" ht="15.6" customHeight="1">
      <c r="A17" s="236" t="s">
        <v>150</v>
      </c>
      <c r="B17" s="237">
        <v>58508</v>
      </c>
      <c r="C17" s="237">
        <v>66529</v>
      </c>
      <c r="D17" s="237">
        <v>152647</v>
      </c>
      <c r="E17" s="237">
        <v>194719</v>
      </c>
      <c r="F17" s="238">
        <v>27.561629118161509</v>
      </c>
      <c r="G17" s="16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43953</v>
      </c>
      <c r="C19" s="237">
        <v>47589</v>
      </c>
      <c r="D19" s="237">
        <v>115499</v>
      </c>
      <c r="E19" s="237">
        <v>132960</v>
      </c>
      <c r="F19" s="238">
        <v>15.117879808483201</v>
      </c>
      <c r="H19" s="248"/>
    </row>
    <row r="20" spans="1:8" ht="15.6" customHeight="1">
      <c r="A20" s="236" t="s">
        <v>142</v>
      </c>
      <c r="B20" s="237">
        <v>110194</v>
      </c>
      <c r="C20" s="237">
        <v>82512</v>
      </c>
      <c r="D20" s="237">
        <v>218175</v>
      </c>
      <c r="E20" s="237">
        <v>216961</v>
      </c>
      <c r="F20" s="238">
        <v>-0.55643405523089484</v>
      </c>
    </row>
    <row r="21" spans="1:8" ht="15.6" customHeight="1">
      <c r="A21" s="236" t="s">
        <v>149</v>
      </c>
      <c r="B21" s="237">
        <v>23363</v>
      </c>
      <c r="C21" s="237">
        <v>20370</v>
      </c>
      <c r="D21" s="237">
        <v>58783</v>
      </c>
      <c r="E21" s="237">
        <v>57658</v>
      </c>
      <c r="F21" s="238">
        <v>-1.91381862102989</v>
      </c>
    </row>
    <row r="22" spans="1:8" ht="15.6" customHeight="1">
      <c r="A22" s="236" t="s">
        <v>146</v>
      </c>
      <c r="B22" s="237">
        <v>16451</v>
      </c>
      <c r="C22" s="237">
        <v>311629</v>
      </c>
      <c r="D22" s="237">
        <v>51342</v>
      </c>
      <c r="E22" s="237">
        <v>346819</v>
      </c>
      <c r="F22" s="238">
        <v>575.50738187059324</v>
      </c>
    </row>
    <row r="23" spans="1:8" ht="15.6" customHeight="1">
      <c r="A23" s="236" t="s">
        <v>165</v>
      </c>
      <c r="B23" s="237">
        <v>13455</v>
      </c>
      <c r="C23" s="237">
        <v>11324</v>
      </c>
      <c r="D23" s="237">
        <v>44825</v>
      </c>
      <c r="E23" s="237">
        <v>31663</v>
      </c>
      <c r="F23" s="238">
        <v>-29.36307863915226</v>
      </c>
    </row>
    <row r="24" spans="1:8" ht="15.6" customHeight="1">
      <c r="A24" s="236" t="s">
        <v>141</v>
      </c>
      <c r="B24" s="237">
        <v>51784</v>
      </c>
      <c r="C24" s="237">
        <v>52756</v>
      </c>
      <c r="D24" s="237">
        <v>159378</v>
      </c>
      <c r="E24" s="237">
        <v>141001</v>
      </c>
      <c r="F24" s="238">
        <v>-11.53044962290906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6784</v>
      </c>
      <c r="C26" s="237">
        <v>7191</v>
      </c>
      <c r="D26" s="237">
        <v>15636</v>
      </c>
      <c r="E26" s="237">
        <v>20615</v>
      </c>
      <c r="F26" s="238">
        <v>31.843182399590692</v>
      </c>
    </row>
    <row r="27" spans="1:8" ht="15.6" customHeight="1">
      <c r="A27" s="236" t="s">
        <v>173</v>
      </c>
      <c r="B27" s="237">
        <v>100494</v>
      </c>
      <c r="C27" s="237">
        <v>95230</v>
      </c>
      <c r="D27" s="237">
        <v>268834</v>
      </c>
      <c r="E27" s="237">
        <v>233778</v>
      </c>
      <c r="F27" s="238">
        <v>-13.04001725972161</v>
      </c>
    </row>
    <row r="28" spans="1:8" ht="15.6" customHeight="1">
      <c r="A28" s="236" t="s">
        <v>177</v>
      </c>
      <c r="B28" s="237">
        <v>8098</v>
      </c>
      <c r="C28" s="237">
        <v>25484</v>
      </c>
      <c r="D28" s="237">
        <v>33758</v>
      </c>
      <c r="E28" s="237">
        <v>47974</v>
      </c>
      <c r="F28" s="238">
        <v>42.111499496415661</v>
      </c>
    </row>
    <row r="29" spans="1:8" ht="15.6" customHeight="1">
      <c r="A29" s="236" t="s">
        <v>178</v>
      </c>
      <c r="B29" s="237">
        <v>128735</v>
      </c>
      <c r="C29" s="237">
        <v>176868</v>
      </c>
      <c r="D29" s="237">
        <v>356155</v>
      </c>
      <c r="E29" s="237">
        <v>407004</v>
      </c>
      <c r="F29" s="238">
        <v>14.277210764975919</v>
      </c>
    </row>
    <row r="30" spans="1:8" ht="15.6" customHeight="1">
      <c r="A30" s="236" t="s">
        <v>179</v>
      </c>
      <c r="B30" s="237">
        <v>26159</v>
      </c>
      <c r="C30" s="237">
        <v>12609</v>
      </c>
      <c r="D30" s="237">
        <v>62573</v>
      </c>
      <c r="E30" s="237">
        <v>65197</v>
      </c>
      <c r="F30" s="238">
        <v>4.193501989676065</v>
      </c>
    </row>
    <row r="31" spans="1:8" ht="15.6" customHeight="1">
      <c r="A31" s="236" t="s">
        <v>180</v>
      </c>
      <c r="B31" s="237">
        <v>39185</v>
      </c>
      <c r="C31" s="237">
        <v>79239</v>
      </c>
      <c r="D31" s="237">
        <v>117762</v>
      </c>
      <c r="E31" s="237">
        <v>184298</v>
      </c>
      <c r="F31" s="238">
        <v>56.500399110069452</v>
      </c>
    </row>
    <row r="32" spans="1:8" ht="15.6" customHeight="1">
      <c r="A32" s="236" t="s">
        <v>181</v>
      </c>
      <c r="B32" s="237">
        <v>1168213</v>
      </c>
      <c r="C32" s="237">
        <v>1290154</v>
      </c>
      <c r="D32" s="237">
        <v>3244933</v>
      </c>
      <c r="E32" s="237">
        <v>3471156</v>
      </c>
      <c r="F32" s="238">
        <v>6.9715769169964403</v>
      </c>
    </row>
    <row r="33" spans="1:6" ht="15.6" customHeight="1">
      <c r="A33" s="236" t="s">
        <v>182</v>
      </c>
      <c r="B33" s="237">
        <v>153305</v>
      </c>
      <c r="C33" s="237">
        <v>178322</v>
      </c>
      <c r="D33" s="237">
        <v>467687</v>
      </c>
      <c r="E33" s="237">
        <v>457680</v>
      </c>
      <c r="F33" s="238">
        <v>-2.1396788878031709</v>
      </c>
    </row>
    <row r="34" spans="1:6" ht="15.6" customHeight="1">
      <c r="A34" s="236" t="s">
        <v>183</v>
      </c>
      <c r="B34" s="237">
        <v>17107</v>
      </c>
      <c r="C34" s="237">
        <v>24024</v>
      </c>
      <c r="D34" s="237">
        <v>59746</v>
      </c>
      <c r="E34" s="237">
        <v>66052</v>
      </c>
      <c r="F34" s="238">
        <v>10.554681484952971</v>
      </c>
    </row>
    <row r="35" spans="1:6" ht="15.6" customHeight="1">
      <c r="A35" s="240" t="s">
        <v>153</v>
      </c>
      <c r="B35" s="241">
        <f>SUM(B7:B34)</f>
        <v>3727187</v>
      </c>
      <c r="C35" s="241">
        <f>SUM(C7:C34)</f>
        <v>4485306</v>
      </c>
      <c r="D35" s="241">
        <f>SUM(D7:D34)</f>
        <v>10180828</v>
      </c>
      <c r="E35" s="241">
        <f>SUM(E7:E34)</f>
        <v>11423857</v>
      </c>
      <c r="F35" s="242">
        <f>E35*100/D35-100</f>
        <v>12.209507910358568</v>
      </c>
    </row>
    <row r="36" spans="1:6" ht="15.6" customHeight="1">
      <c r="A36" s="60" t="s">
        <v>195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26179-89DD-4589-8CA6-D6E3C57D13AE}">
  <sheetPr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79999999999999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249"/>
      <c r="B48" s="250"/>
      <c r="C48" s="250"/>
      <c r="D48" s="39"/>
      <c r="E48" s="33"/>
      <c r="F48" s="33"/>
      <c r="G48" s="250"/>
      <c r="H48" s="250"/>
      <c r="I48" s="250"/>
      <c r="J48" s="250"/>
      <c r="K48" s="250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ECA21-4802-4D4A-B327-6A00E267A606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65" customWidth="1"/>
    <col min="2" max="8" width="11.5546875" style="165" customWidth="1"/>
    <col min="9" max="9" width="3.6640625" style="165" customWidth="1"/>
    <col min="10" max="16" width="11.5546875" style="165" customWidth="1"/>
    <col min="17" max="17" width="3.6640625" style="165" customWidth="1"/>
    <col min="18" max="24" width="11.5546875" style="165" customWidth="1"/>
    <col min="25" max="25" width="11.44140625" style="253"/>
    <col min="26" max="45" width="12.88671875" style="253" customWidth="1"/>
    <col min="46" max="63" width="12.88671875" style="165" customWidth="1"/>
    <col min="64" max="16384" width="11.44140625" style="165"/>
  </cols>
  <sheetData>
    <row r="1" spans="1:42" ht="24.6">
      <c r="B1" s="251" t="s">
        <v>196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197</v>
      </c>
      <c r="AB1" s="53"/>
      <c r="AC1" s="254"/>
      <c r="AD1" s="53"/>
      <c r="AE1" s="53"/>
      <c r="AF1" s="254"/>
      <c r="AG1" s="53"/>
      <c r="AH1" s="53"/>
      <c r="AI1" s="254"/>
      <c r="AJ1" s="53"/>
      <c r="AK1" s="53"/>
      <c r="AL1" s="53"/>
      <c r="AM1" s="53"/>
      <c r="AN1" s="53"/>
      <c r="AO1" s="53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Z60" s="259"/>
      <c r="AA60" s="259"/>
    </row>
    <row r="61" spans="1:27" ht="15" customHeight="1">
      <c r="B61" s="147"/>
      <c r="H61" s="30"/>
      <c r="I61" s="31"/>
      <c r="J61" s="30"/>
      <c r="K61" s="30"/>
      <c r="L61" s="31"/>
      <c r="M61" s="31"/>
      <c r="N61" s="30"/>
      <c r="O61" s="30"/>
      <c r="P61" s="31"/>
      <c r="Q61" s="38"/>
      <c r="Z61" s="259"/>
      <c r="AA61" s="259"/>
    </row>
    <row r="62" spans="1:27" ht="15" customHeight="1">
      <c r="B62" s="147"/>
      <c r="H62"/>
      <c r="I62"/>
      <c r="J62" s="31"/>
      <c r="K62" s="31"/>
      <c r="L62" s="31"/>
      <c r="M62"/>
      <c r="N62" s="31"/>
      <c r="O62" s="31"/>
      <c r="P62" s="31"/>
      <c r="Q62" s="31"/>
      <c r="Z62" s="259"/>
      <c r="AA62" s="259"/>
    </row>
    <row r="63" spans="1:27" ht="15" customHeight="1">
      <c r="B63" s="147"/>
      <c r="H63"/>
      <c r="I63"/>
      <c r="J63" s="147"/>
      <c r="K63" s="147"/>
      <c r="L63" s="147"/>
      <c r="M63"/>
      <c r="N63" s="147"/>
      <c r="O63" s="147"/>
      <c r="P63" s="147"/>
      <c r="Q63" s="147"/>
      <c r="Z63" s="259"/>
      <c r="AA63" s="259"/>
    </row>
    <row r="64" spans="1:27" ht="15" customHeight="1">
      <c r="B64" s="147"/>
      <c r="C64" s="147"/>
      <c r="D64" s="147"/>
      <c r="E64" s="147"/>
      <c r="F64" s="147"/>
      <c r="G64" s="147"/>
      <c r="H64"/>
      <c r="I64" s="147"/>
      <c r="J64" s="147"/>
      <c r="K64" s="147"/>
      <c r="L64" s="147"/>
      <c r="M64" s="147"/>
      <c r="N64" s="147"/>
      <c r="O64" s="147"/>
      <c r="P64" s="147"/>
      <c r="Q64" s="147"/>
      <c r="Z64" s="259"/>
      <c r="AA64" s="259"/>
    </row>
    <row r="65" spans="2:27" ht="15" customHeight="1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Z65" s="259"/>
      <c r="AA65" s="259"/>
    </row>
    <row r="66" spans="2:27" ht="15" customHeight="1">
      <c r="B66" s="147"/>
      <c r="C66" s="31"/>
      <c r="D66" s="30"/>
      <c r="E66" s="30"/>
      <c r="F66" s="31"/>
      <c r="G66" s="38"/>
      <c r="H66" s="30"/>
      <c r="I66" s="31"/>
      <c r="J66" s="30"/>
      <c r="K66" s="30"/>
      <c r="L66" s="31"/>
      <c r="M66" s="31"/>
      <c r="N66" s="30"/>
      <c r="O66" s="30"/>
      <c r="P66" s="31"/>
      <c r="Q66" s="38"/>
    </row>
    <row r="67" spans="2:27" ht="15" customHeight="1">
      <c r="B67" s="147"/>
      <c r="C67"/>
      <c r="D67" s="31"/>
      <c r="E67" s="31"/>
      <c r="F67" s="31"/>
      <c r="G67" s="31"/>
      <c r="H67"/>
      <c r="I67"/>
      <c r="J67" s="31"/>
      <c r="K67" s="31"/>
      <c r="L67" s="31"/>
      <c r="M67"/>
      <c r="N67" s="31"/>
      <c r="O67" s="31"/>
      <c r="P67" s="31"/>
      <c r="Q67" s="31"/>
    </row>
    <row r="68" spans="2:27" ht="15" customHeight="1">
      <c r="B68" s="147"/>
      <c r="C68"/>
      <c r="D68" s="147"/>
      <c r="E68" s="147"/>
      <c r="F68" s="147"/>
      <c r="G68" s="147"/>
      <c r="H68"/>
      <c r="I68"/>
      <c r="J68" s="147"/>
      <c r="K68" s="147"/>
      <c r="L68" s="147"/>
      <c r="M68"/>
      <c r="N68" s="147"/>
      <c r="O68" s="147"/>
      <c r="P68" s="147"/>
      <c r="Q68" s="14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59778-112D-4846-A65D-CC51E2D8B0BD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8F53C-575A-44DC-A09E-AF3055606CFB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65" customWidth="1"/>
    <col min="2" max="8" width="11.5546875" style="165" customWidth="1"/>
    <col min="9" max="9" width="3.6640625" style="165" customWidth="1"/>
    <col min="10" max="16" width="11.5546875" style="165" customWidth="1"/>
    <col min="17" max="17" width="3.6640625" style="165" customWidth="1"/>
    <col min="18" max="24" width="11.5546875" style="165" customWidth="1"/>
    <col min="25" max="25" width="11.5546875" style="253" customWidth="1"/>
    <col min="26" max="27" width="12.88671875" style="253" customWidth="1"/>
    <col min="28" max="28" width="12.88671875" style="53" customWidth="1"/>
    <col min="29" max="29" width="12.88671875" style="254" customWidth="1"/>
    <col min="30" max="31" width="12.88671875" style="53" customWidth="1"/>
    <col min="32" max="32" width="12.88671875" style="254" customWidth="1"/>
    <col min="33" max="34" width="12.88671875" style="53" customWidth="1"/>
    <col min="35" max="35" width="12.88671875" style="254" customWidth="1"/>
    <col min="36" max="41" width="12.88671875" style="53" customWidth="1"/>
    <col min="42" max="45" width="12.88671875" style="253" customWidth="1"/>
    <col min="46" max="63" width="12.88671875" style="165" customWidth="1"/>
    <col min="64" max="16384" width="11.44140625" style="165"/>
  </cols>
  <sheetData>
    <row r="1" spans="1:42" ht="24.6">
      <c r="B1" s="251" t="s">
        <v>228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197</v>
      </c>
      <c r="AB1" s="53" t="s">
        <v>229</v>
      </c>
    </row>
    <row r="2" spans="1:42" ht="15" customHeight="1">
      <c r="A2" s="46"/>
      <c r="B2" s="252"/>
      <c r="C2" s="252"/>
      <c r="D2" s="252"/>
      <c r="E2" s="252"/>
      <c r="F2" s="252"/>
      <c r="G2" s="252"/>
      <c r="H2" s="252"/>
      <c r="J2" s="46"/>
      <c r="K2" s="46"/>
      <c r="L2" s="46"/>
      <c r="M2" s="46"/>
      <c r="N2" s="46"/>
      <c r="O2" s="46"/>
      <c r="P2" s="46"/>
      <c r="Q2" s="46"/>
      <c r="R2" s="46"/>
      <c r="S2" s="46"/>
      <c r="T2" s="252"/>
      <c r="U2" s="252"/>
      <c r="V2" s="252"/>
      <c r="W2" s="252"/>
      <c r="X2" s="252"/>
      <c r="Z2" s="253" t="s">
        <v>198</v>
      </c>
      <c r="AB2" s="53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53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53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53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F327F-CF3F-4212-87A5-30761C2683D7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A42A8-DF9E-4D9E-BF35-AD797CE71E72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15" customHeight="1">
      <c r="A2" s="93"/>
      <c r="B2" s="93"/>
      <c r="C2" s="96"/>
    </row>
    <row r="3" spans="1:15" ht="15" customHeight="1">
      <c r="A3" s="96"/>
      <c r="B3" s="96"/>
      <c r="C3" s="96"/>
    </row>
    <row r="4" spans="1:15" ht="15" customHeight="1">
      <c r="A4" s="97" t="s">
        <v>51</v>
      </c>
      <c r="B4" s="45"/>
      <c r="N4" s="127" t="s">
        <v>172</v>
      </c>
    </row>
    <row r="5" spans="1:15" ht="19.2" customHeight="1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ht="19.5" customHeight="1">
      <c r="A6" s="209" t="s">
        <v>88</v>
      </c>
      <c r="B6" s="209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ht="19.5" customHeight="1">
      <c r="A7" s="209"/>
      <c r="B7" s="209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 s="152" customFormat="1" ht="19.5" customHeight="1">
      <c r="A8" s="195" t="s">
        <v>90</v>
      </c>
      <c r="B8" s="196" t="s">
        <v>91</v>
      </c>
      <c r="C8" s="197">
        <v>16207288</v>
      </c>
      <c r="D8" s="198">
        <v>15372921</v>
      </c>
      <c r="E8" s="199">
        <v>-834367</v>
      </c>
      <c r="F8" s="200">
        <v>-5.148097571907158</v>
      </c>
      <c r="G8" s="201">
        <v>0</v>
      </c>
      <c r="H8" s="198">
        <v>0</v>
      </c>
      <c r="I8" s="199">
        <v>0</v>
      </c>
      <c r="J8" s="200" t="s">
        <v>151</v>
      </c>
      <c r="K8" s="201">
        <v>326</v>
      </c>
      <c r="L8" s="198">
        <v>1822</v>
      </c>
      <c r="M8" s="199">
        <v>1496</v>
      </c>
      <c r="N8" s="200">
        <v>458.89570552147228</v>
      </c>
      <c r="O8" s="166"/>
    </row>
    <row r="9" spans="1:15" s="152" customFormat="1" ht="19.5" customHeight="1">
      <c r="A9" s="195" t="s">
        <v>90</v>
      </c>
      <c r="B9" s="196" t="s">
        <v>92</v>
      </c>
      <c r="C9" s="197">
        <v>4773500</v>
      </c>
      <c r="D9" s="198">
        <v>2447159</v>
      </c>
      <c r="E9" s="199">
        <v>-2326341</v>
      </c>
      <c r="F9" s="200">
        <v>-48.734492510736359</v>
      </c>
      <c r="G9" s="201">
        <v>0</v>
      </c>
      <c r="H9" s="198">
        <v>0</v>
      </c>
      <c r="I9" s="199">
        <v>0</v>
      </c>
      <c r="J9" s="200" t="s">
        <v>151</v>
      </c>
      <c r="K9" s="201">
        <v>113700</v>
      </c>
      <c r="L9" s="198">
        <v>125730</v>
      </c>
      <c r="M9" s="199">
        <v>12030</v>
      </c>
      <c r="N9" s="200">
        <v>10.580474934036941</v>
      </c>
      <c r="O9" s="166"/>
    </row>
    <row r="10" spans="1:15" s="152" customFormat="1" ht="19.5" customHeight="1">
      <c r="A10" s="195" t="s">
        <v>90</v>
      </c>
      <c r="B10" s="196" t="s">
        <v>93</v>
      </c>
      <c r="C10" s="197">
        <v>5820905</v>
      </c>
      <c r="D10" s="198">
        <v>5888332</v>
      </c>
      <c r="E10" s="199">
        <v>67427</v>
      </c>
      <c r="F10" s="200">
        <v>1.1583593960045699</v>
      </c>
      <c r="G10" s="201">
        <v>0</v>
      </c>
      <c r="H10" s="198">
        <v>0</v>
      </c>
      <c r="I10" s="199">
        <v>0</v>
      </c>
      <c r="J10" s="200" t="s">
        <v>151</v>
      </c>
      <c r="K10" s="201">
        <v>5725</v>
      </c>
      <c r="L10" s="198">
        <v>9812</v>
      </c>
      <c r="M10" s="199">
        <v>4087</v>
      </c>
      <c r="N10" s="200">
        <v>71.3886462882096</v>
      </c>
      <c r="O10" s="166"/>
    </row>
    <row r="11" spans="1:15" s="152" customFormat="1" ht="19.5" customHeight="1">
      <c r="A11" s="195" t="s">
        <v>90</v>
      </c>
      <c r="B11" s="196" t="s">
        <v>94</v>
      </c>
      <c r="C11" s="197">
        <v>4251867</v>
      </c>
      <c r="D11" s="198">
        <v>4884370</v>
      </c>
      <c r="E11" s="199">
        <v>632503</v>
      </c>
      <c r="F11" s="200">
        <v>14.87588863903787</v>
      </c>
      <c r="G11" s="201">
        <v>0</v>
      </c>
      <c r="H11" s="198">
        <v>0</v>
      </c>
      <c r="I11" s="199">
        <v>0</v>
      </c>
      <c r="J11" s="200" t="s">
        <v>151</v>
      </c>
      <c r="K11" s="201">
        <v>3006</v>
      </c>
      <c r="L11" s="198">
        <v>2719</v>
      </c>
      <c r="M11" s="199">
        <v>-287</v>
      </c>
      <c r="N11" s="200">
        <v>-9.5475715236194247</v>
      </c>
      <c r="O11" s="166"/>
    </row>
    <row r="12" spans="1:15" s="152" customFormat="1" ht="19.5" customHeight="1">
      <c r="A12" s="195" t="s">
        <v>90</v>
      </c>
      <c r="B12" s="196" t="s">
        <v>95</v>
      </c>
      <c r="C12" s="197">
        <v>2135664</v>
      </c>
      <c r="D12" s="198">
        <v>1341927</v>
      </c>
      <c r="E12" s="199">
        <v>-793737</v>
      </c>
      <c r="F12" s="200">
        <v>-37.165818218596193</v>
      </c>
      <c r="G12" s="201">
        <v>0</v>
      </c>
      <c r="H12" s="198">
        <v>0</v>
      </c>
      <c r="I12" s="199">
        <v>0</v>
      </c>
      <c r="J12" s="200" t="s">
        <v>151</v>
      </c>
      <c r="K12" s="201">
        <v>89119</v>
      </c>
      <c r="L12" s="198">
        <v>86529</v>
      </c>
      <c r="M12" s="199">
        <v>-2590</v>
      </c>
      <c r="N12" s="200">
        <v>-2.9062265061322559</v>
      </c>
      <c r="O12" s="166"/>
    </row>
    <row r="13" spans="1:15" s="152" customFormat="1" ht="19.5" customHeight="1">
      <c r="A13" s="195" t="s">
        <v>90</v>
      </c>
      <c r="B13" s="196" t="s">
        <v>96</v>
      </c>
      <c r="C13" s="197">
        <v>652625</v>
      </c>
      <c r="D13" s="198">
        <v>624611</v>
      </c>
      <c r="E13" s="199">
        <v>-28014</v>
      </c>
      <c r="F13" s="200">
        <v>-4.2925110132158579</v>
      </c>
      <c r="G13" s="201">
        <v>0</v>
      </c>
      <c r="H13" s="198">
        <v>0</v>
      </c>
      <c r="I13" s="199">
        <v>0</v>
      </c>
      <c r="J13" s="200" t="s">
        <v>151</v>
      </c>
      <c r="K13" s="201">
        <v>33957</v>
      </c>
      <c r="L13" s="198">
        <v>39703</v>
      </c>
      <c r="M13" s="199">
        <v>5746</v>
      </c>
      <c r="N13" s="200">
        <v>16.921400594869979</v>
      </c>
      <c r="O13" s="166"/>
    </row>
    <row r="14" spans="1:15" s="152" customFormat="1" ht="19.5" customHeight="1">
      <c r="A14" s="195" t="s">
        <v>90</v>
      </c>
      <c r="B14" s="196" t="s">
        <v>97</v>
      </c>
      <c r="C14" s="197">
        <v>0</v>
      </c>
      <c r="D14" s="198">
        <v>0</v>
      </c>
      <c r="E14" s="199">
        <v>0</v>
      </c>
      <c r="F14" s="200" t="s">
        <v>151</v>
      </c>
      <c r="G14" s="201">
        <v>2601434</v>
      </c>
      <c r="H14" s="198">
        <v>2116876</v>
      </c>
      <c r="I14" s="199">
        <v>-484558</v>
      </c>
      <c r="J14" s="200">
        <v>-18.626572882494809</v>
      </c>
      <c r="K14" s="201">
        <v>75084</v>
      </c>
      <c r="L14" s="198">
        <v>76293</v>
      </c>
      <c r="M14" s="199">
        <v>1209</v>
      </c>
      <c r="N14" s="200">
        <v>1.610196579830586</v>
      </c>
      <c r="O14" s="166"/>
    </row>
    <row r="15" spans="1:15" s="152" customFormat="1" ht="19.5" customHeight="1">
      <c r="A15" s="195" t="s">
        <v>90</v>
      </c>
      <c r="B15" s="196" t="s">
        <v>98</v>
      </c>
      <c r="C15" s="197">
        <v>4125974</v>
      </c>
      <c r="D15" s="198">
        <v>4338102</v>
      </c>
      <c r="E15" s="199">
        <v>212128</v>
      </c>
      <c r="F15" s="200">
        <v>5.141283003722279</v>
      </c>
      <c r="G15" s="201">
        <v>0</v>
      </c>
      <c r="H15" s="198">
        <v>0</v>
      </c>
      <c r="I15" s="199">
        <v>0</v>
      </c>
      <c r="J15" s="200" t="s">
        <v>151</v>
      </c>
      <c r="K15" s="201">
        <v>270</v>
      </c>
      <c r="L15" s="198">
        <v>643</v>
      </c>
      <c r="M15" s="199">
        <v>373</v>
      </c>
      <c r="N15" s="200">
        <v>138.14814814814821</v>
      </c>
      <c r="O15" s="166"/>
    </row>
    <row r="16" spans="1:15" s="152" customFormat="1" ht="19.5" customHeight="1">
      <c r="A16" s="195" t="s">
        <v>90</v>
      </c>
      <c r="B16" s="196" t="s">
        <v>99</v>
      </c>
      <c r="C16" s="197">
        <v>1096985</v>
      </c>
      <c r="D16" s="198">
        <v>937797</v>
      </c>
      <c r="E16" s="199">
        <v>-159188</v>
      </c>
      <c r="F16" s="200">
        <v>-14.511410821478879</v>
      </c>
      <c r="G16" s="201">
        <v>0</v>
      </c>
      <c r="H16" s="198">
        <v>0</v>
      </c>
      <c r="I16" s="199">
        <v>0</v>
      </c>
      <c r="J16" s="200" t="s">
        <v>151</v>
      </c>
      <c r="K16" s="201">
        <v>215401</v>
      </c>
      <c r="L16" s="198">
        <v>239613</v>
      </c>
      <c r="M16" s="199">
        <v>24212</v>
      </c>
      <c r="N16" s="200">
        <v>11.24043063866927</v>
      </c>
      <c r="O16" s="166"/>
    </row>
    <row r="17" spans="1:15" s="152" customFormat="1" ht="19.5" customHeight="1">
      <c r="A17" s="195" t="s">
        <v>100</v>
      </c>
      <c r="B17" s="196" t="s">
        <v>101</v>
      </c>
      <c r="C17" s="197">
        <v>0</v>
      </c>
      <c r="D17" s="198">
        <v>0</v>
      </c>
      <c r="E17" s="199">
        <v>0</v>
      </c>
      <c r="F17" s="200" t="s">
        <v>151</v>
      </c>
      <c r="G17" s="201">
        <v>1205433</v>
      </c>
      <c r="H17" s="198">
        <v>1982112</v>
      </c>
      <c r="I17" s="199">
        <v>776679</v>
      </c>
      <c r="J17" s="200">
        <v>64.431536219765007</v>
      </c>
      <c r="K17" s="201">
        <v>7992</v>
      </c>
      <c r="L17" s="198">
        <v>34455</v>
      </c>
      <c r="M17" s="199">
        <v>26463</v>
      </c>
      <c r="N17" s="200">
        <v>331.1186186186186</v>
      </c>
      <c r="O17" s="166"/>
    </row>
    <row r="18" spans="1:15" s="152" customFormat="1" ht="19.5" customHeight="1">
      <c r="A18" s="195" t="s">
        <v>100</v>
      </c>
      <c r="B18" s="196" t="s">
        <v>102</v>
      </c>
      <c r="C18" s="197">
        <v>0</v>
      </c>
      <c r="D18" s="198">
        <v>0</v>
      </c>
      <c r="E18" s="199">
        <v>0</v>
      </c>
      <c r="F18" s="200" t="s">
        <v>151</v>
      </c>
      <c r="G18" s="201">
        <v>1205535</v>
      </c>
      <c r="H18" s="198">
        <v>1365068</v>
      </c>
      <c r="I18" s="199">
        <v>159533</v>
      </c>
      <c r="J18" s="200">
        <v>13.23337771197021</v>
      </c>
      <c r="K18" s="201">
        <v>510963</v>
      </c>
      <c r="L18" s="198">
        <v>512108</v>
      </c>
      <c r="M18" s="199">
        <v>1145</v>
      </c>
      <c r="N18" s="200">
        <v>0.22408667555184539</v>
      </c>
      <c r="O18" s="166"/>
    </row>
    <row r="19" spans="1:15" s="152" customFormat="1" ht="19.5" customHeight="1">
      <c r="A19" s="195" t="s">
        <v>100</v>
      </c>
      <c r="B19" s="196" t="s">
        <v>103</v>
      </c>
      <c r="C19" s="197">
        <v>0</v>
      </c>
      <c r="D19" s="198">
        <v>0</v>
      </c>
      <c r="E19" s="199">
        <v>0</v>
      </c>
      <c r="F19" s="200" t="s">
        <v>151</v>
      </c>
      <c r="G19" s="201">
        <v>328046</v>
      </c>
      <c r="H19" s="198">
        <v>411943</v>
      </c>
      <c r="I19" s="199">
        <v>83897</v>
      </c>
      <c r="J19" s="200">
        <v>25.574766953415061</v>
      </c>
      <c r="K19" s="201">
        <v>544640</v>
      </c>
      <c r="L19" s="198">
        <v>335204</v>
      </c>
      <c r="M19" s="199">
        <v>-209436</v>
      </c>
      <c r="N19" s="200">
        <v>-38.454024676850757</v>
      </c>
      <c r="O19" s="166"/>
    </row>
    <row r="20" spans="1:15" s="152" customFormat="1" ht="19.5" customHeight="1">
      <c r="A20" s="195" t="s">
        <v>100</v>
      </c>
      <c r="B20" s="196" t="s">
        <v>104</v>
      </c>
      <c r="C20" s="197">
        <v>0</v>
      </c>
      <c r="D20" s="198">
        <v>0</v>
      </c>
      <c r="E20" s="199">
        <v>0</v>
      </c>
      <c r="F20" s="200" t="s">
        <v>151</v>
      </c>
      <c r="G20" s="201">
        <v>73024</v>
      </c>
      <c r="H20" s="198">
        <v>122062</v>
      </c>
      <c r="I20" s="199">
        <v>49038</v>
      </c>
      <c r="J20" s="200">
        <v>67.153264680105167</v>
      </c>
      <c r="K20" s="201">
        <v>3944456</v>
      </c>
      <c r="L20" s="198">
        <v>3726892</v>
      </c>
      <c r="M20" s="199">
        <v>-217564</v>
      </c>
      <c r="N20" s="200">
        <v>-5.5156908836098069</v>
      </c>
      <c r="O20" s="166"/>
    </row>
    <row r="21" spans="1:15" s="152" customFormat="1" ht="19.5" customHeight="1">
      <c r="A21" s="195" t="s">
        <v>100</v>
      </c>
      <c r="B21" s="196" t="s">
        <v>105</v>
      </c>
      <c r="C21" s="197">
        <v>0</v>
      </c>
      <c r="D21" s="198">
        <v>0</v>
      </c>
      <c r="E21" s="199">
        <v>0</v>
      </c>
      <c r="F21" s="200" t="s">
        <v>151</v>
      </c>
      <c r="G21" s="201">
        <v>0</v>
      </c>
      <c r="H21" s="198">
        <v>0</v>
      </c>
      <c r="I21" s="199">
        <v>0</v>
      </c>
      <c r="J21" s="200" t="s">
        <v>151</v>
      </c>
      <c r="K21" s="201">
        <v>944283</v>
      </c>
      <c r="L21" s="198">
        <v>963290</v>
      </c>
      <c r="M21" s="199">
        <v>19007</v>
      </c>
      <c r="N21" s="200">
        <v>2.0128499612933841</v>
      </c>
      <c r="O21" s="166"/>
    </row>
    <row r="22" spans="1:15" s="152" customFormat="1" ht="19.5" customHeight="1">
      <c r="A22" s="195" t="s">
        <v>106</v>
      </c>
      <c r="B22" s="196" t="s">
        <v>107</v>
      </c>
      <c r="C22" s="197">
        <v>0</v>
      </c>
      <c r="D22" s="198">
        <v>0</v>
      </c>
      <c r="E22" s="199">
        <v>0</v>
      </c>
      <c r="F22" s="200" t="s">
        <v>151</v>
      </c>
      <c r="G22" s="201">
        <v>153418</v>
      </c>
      <c r="H22" s="198">
        <v>130254</v>
      </c>
      <c r="I22" s="199">
        <v>-23164</v>
      </c>
      <c r="J22" s="200">
        <v>-15.098619457951481</v>
      </c>
      <c r="K22" s="201">
        <v>96958</v>
      </c>
      <c r="L22" s="198">
        <v>68884</v>
      </c>
      <c r="M22" s="199">
        <v>-28074</v>
      </c>
      <c r="N22" s="200">
        <v>-28.954805173374041</v>
      </c>
      <c r="O22" s="166"/>
    </row>
    <row r="23" spans="1:15" s="152" customFormat="1" ht="19.5" customHeight="1">
      <c r="A23" s="195" t="s">
        <v>106</v>
      </c>
      <c r="B23" s="196" t="s">
        <v>108</v>
      </c>
      <c r="C23" s="197">
        <v>15940</v>
      </c>
      <c r="D23" s="198">
        <v>11521</v>
      </c>
      <c r="E23" s="199">
        <v>-4419</v>
      </c>
      <c r="F23" s="200">
        <v>-27.722710163111671</v>
      </c>
      <c r="G23" s="201">
        <v>2986307</v>
      </c>
      <c r="H23" s="198">
        <v>3720647</v>
      </c>
      <c r="I23" s="199">
        <v>734340</v>
      </c>
      <c r="J23" s="200">
        <v>24.590238043175059</v>
      </c>
      <c r="K23" s="201">
        <v>883293</v>
      </c>
      <c r="L23" s="198">
        <v>678760</v>
      </c>
      <c r="M23" s="199">
        <v>-204533</v>
      </c>
      <c r="N23" s="200">
        <v>-23.155736544951679</v>
      </c>
      <c r="O23" s="166"/>
    </row>
    <row r="24" spans="1:15" s="152" customFormat="1" ht="19.5" customHeight="1">
      <c r="A24" s="195" t="s">
        <v>109</v>
      </c>
      <c r="B24" s="196" t="s">
        <v>110</v>
      </c>
      <c r="C24" s="197">
        <v>0</v>
      </c>
      <c r="D24" s="198">
        <v>0</v>
      </c>
      <c r="E24" s="199">
        <v>0</v>
      </c>
      <c r="F24" s="200" t="s">
        <v>151</v>
      </c>
      <c r="G24" s="201">
        <v>136347</v>
      </c>
      <c r="H24" s="198">
        <v>77560</v>
      </c>
      <c r="I24" s="199">
        <v>-58787</v>
      </c>
      <c r="J24" s="200">
        <v>-43.115726785334481</v>
      </c>
      <c r="K24" s="201">
        <v>539</v>
      </c>
      <c r="L24" s="198">
        <v>15060</v>
      </c>
      <c r="M24" s="199">
        <v>14521</v>
      </c>
      <c r="N24" s="200">
        <v>2694.0630797773661</v>
      </c>
      <c r="O24" s="166"/>
    </row>
    <row r="25" spans="1:15" s="152" customFormat="1" ht="19.5" customHeight="1">
      <c r="A25" s="195" t="s">
        <v>109</v>
      </c>
      <c r="B25" s="196" t="s">
        <v>111</v>
      </c>
      <c r="C25" s="197">
        <v>0</v>
      </c>
      <c r="D25" s="198">
        <v>0</v>
      </c>
      <c r="E25" s="199">
        <v>0</v>
      </c>
      <c r="F25" s="200" t="s">
        <v>151</v>
      </c>
      <c r="G25" s="201">
        <v>176907</v>
      </c>
      <c r="H25" s="198">
        <v>133539</v>
      </c>
      <c r="I25" s="199">
        <v>-43368</v>
      </c>
      <c r="J25" s="200">
        <v>-24.514575454900029</v>
      </c>
      <c r="K25" s="201">
        <v>41818</v>
      </c>
      <c r="L25" s="198">
        <v>48556</v>
      </c>
      <c r="M25" s="199">
        <v>6738</v>
      </c>
      <c r="N25" s="200">
        <v>16.112678750777182</v>
      </c>
      <c r="O25" s="166"/>
    </row>
    <row r="26" spans="1:15" s="152" customFormat="1" ht="19.5" customHeight="1">
      <c r="A26" s="195" t="s">
        <v>109</v>
      </c>
      <c r="B26" s="196" t="s">
        <v>112</v>
      </c>
      <c r="C26" s="197">
        <v>104369</v>
      </c>
      <c r="D26" s="198">
        <v>77108</v>
      </c>
      <c r="E26" s="199">
        <v>-27261</v>
      </c>
      <c r="F26" s="200">
        <v>-26.119824852207071</v>
      </c>
      <c r="G26" s="201">
        <v>795634</v>
      </c>
      <c r="H26" s="198">
        <v>865276</v>
      </c>
      <c r="I26" s="199">
        <v>69642</v>
      </c>
      <c r="J26" s="200">
        <v>8.753019604491513</v>
      </c>
      <c r="K26" s="201">
        <v>528497</v>
      </c>
      <c r="L26" s="198">
        <v>523902</v>
      </c>
      <c r="M26" s="199">
        <v>-4595</v>
      </c>
      <c r="N26" s="200">
        <v>-0.86944675182640196</v>
      </c>
      <c r="O26" s="166"/>
    </row>
    <row r="27" spans="1:15" s="152" customFormat="1" ht="19.5" customHeight="1">
      <c r="A27" s="195" t="s">
        <v>113</v>
      </c>
      <c r="B27" s="196" t="s">
        <v>114</v>
      </c>
      <c r="C27" s="197">
        <v>4250519</v>
      </c>
      <c r="D27" s="198">
        <v>5571499</v>
      </c>
      <c r="E27" s="199">
        <v>1320980</v>
      </c>
      <c r="F27" s="200">
        <v>31.078087170060879</v>
      </c>
      <c r="G27" s="201">
        <v>624149</v>
      </c>
      <c r="H27" s="198">
        <v>680288</v>
      </c>
      <c r="I27" s="199">
        <v>56139</v>
      </c>
      <c r="J27" s="200">
        <v>8.9944868933539937</v>
      </c>
      <c r="K27" s="201">
        <v>5900444</v>
      </c>
      <c r="L27" s="198">
        <v>6455166</v>
      </c>
      <c r="M27" s="199">
        <v>554722</v>
      </c>
      <c r="N27" s="200">
        <v>9.4013603044109857</v>
      </c>
      <c r="O27" s="166"/>
    </row>
    <row r="28" spans="1:15" s="152" customFormat="1" ht="19.5" customHeight="1">
      <c r="A28" s="195" t="s">
        <v>115</v>
      </c>
      <c r="B28" s="196" t="s">
        <v>116</v>
      </c>
      <c r="C28" s="197">
        <v>455163</v>
      </c>
      <c r="D28" s="198">
        <v>441802</v>
      </c>
      <c r="E28" s="199">
        <v>-13361</v>
      </c>
      <c r="F28" s="200">
        <v>-2.9354319221905172</v>
      </c>
      <c r="G28" s="201">
        <v>25781</v>
      </c>
      <c r="H28" s="198">
        <v>38680</v>
      </c>
      <c r="I28" s="199">
        <v>12899</v>
      </c>
      <c r="J28" s="200">
        <v>50.032970016678952</v>
      </c>
      <c r="K28" s="201">
        <v>33024</v>
      </c>
      <c r="L28" s="198">
        <v>27502</v>
      </c>
      <c r="M28" s="199">
        <v>-5522</v>
      </c>
      <c r="N28" s="200">
        <v>-16.721172480620151</v>
      </c>
      <c r="O28" s="166"/>
    </row>
    <row r="29" spans="1:15" s="152" customFormat="1" ht="19.5" customHeight="1">
      <c r="A29" s="195" t="s">
        <v>115</v>
      </c>
      <c r="B29" s="196" t="s">
        <v>117</v>
      </c>
      <c r="C29" s="197">
        <v>0</v>
      </c>
      <c r="D29" s="198">
        <v>0</v>
      </c>
      <c r="E29" s="199">
        <v>0</v>
      </c>
      <c r="F29" s="200" t="s">
        <v>151</v>
      </c>
      <c r="G29" s="201">
        <v>1431186</v>
      </c>
      <c r="H29" s="198">
        <v>1723680</v>
      </c>
      <c r="I29" s="199">
        <v>292494</v>
      </c>
      <c r="J29" s="200">
        <v>20.437175880703141</v>
      </c>
      <c r="K29" s="201">
        <v>276517</v>
      </c>
      <c r="L29" s="198">
        <v>319874</v>
      </c>
      <c r="M29" s="199">
        <v>43357</v>
      </c>
      <c r="N29" s="200">
        <v>15.679686963188519</v>
      </c>
      <c r="O29" s="166"/>
    </row>
    <row r="30" spans="1:15" s="152" customFormat="1" ht="19.5" customHeight="1">
      <c r="A30" s="195" t="s">
        <v>115</v>
      </c>
      <c r="B30" s="196" t="s">
        <v>118</v>
      </c>
      <c r="C30" s="197">
        <v>0</v>
      </c>
      <c r="D30" s="198">
        <v>0</v>
      </c>
      <c r="E30" s="199">
        <v>0</v>
      </c>
      <c r="F30" s="200" t="s">
        <v>151</v>
      </c>
      <c r="G30" s="201">
        <v>496354</v>
      </c>
      <c r="H30" s="198">
        <v>328431</v>
      </c>
      <c r="I30" s="199">
        <v>-167923</v>
      </c>
      <c r="J30" s="200">
        <v>-33.831297823730637</v>
      </c>
      <c r="K30" s="201">
        <v>4474036</v>
      </c>
      <c r="L30" s="198">
        <v>4580958</v>
      </c>
      <c r="M30" s="199">
        <v>106922</v>
      </c>
      <c r="N30" s="200">
        <v>2.3898332512299869</v>
      </c>
      <c r="O30" s="166"/>
    </row>
    <row r="31" spans="1:15" s="152" customFormat="1" ht="19.5" customHeight="1">
      <c r="A31" s="195" t="s">
        <v>119</v>
      </c>
      <c r="B31" s="196" t="s">
        <v>120</v>
      </c>
      <c r="C31" s="197">
        <v>0</v>
      </c>
      <c r="D31" s="198">
        <v>0</v>
      </c>
      <c r="E31" s="199">
        <v>0</v>
      </c>
      <c r="F31" s="200" t="s">
        <v>151</v>
      </c>
      <c r="G31" s="201">
        <v>5542794</v>
      </c>
      <c r="H31" s="198">
        <v>4801381</v>
      </c>
      <c r="I31" s="199">
        <v>-741413</v>
      </c>
      <c r="J31" s="200">
        <v>-13.37616010986517</v>
      </c>
      <c r="K31" s="201">
        <v>702690</v>
      </c>
      <c r="L31" s="198">
        <v>558977</v>
      </c>
      <c r="M31" s="199">
        <v>-143713</v>
      </c>
      <c r="N31" s="200">
        <v>-20.451835090865099</v>
      </c>
      <c r="O31" s="166"/>
    </row>
    <row r="32" spans="1:15" s="152" customFormat="1" ht="19.5" customHeight="1">
      <c r="A32" s="195" t="s">
        <v>119</v>
      </c>
      <c r="B32" s="196" t="s">
        <v>121</v>
      </c>
      <c r="C32" s="197">
        <v>0</v>
      </c>
      <c r="D32" s="198">
        <v>0</v>
      </c>
      <c r="E32" s="199">
        <v>0</v>
      </c>
      <c r="F32" s="200" t="s">
        <v>151</v>
      </c>
      <c r="G32" s="201">
        <v>895457</v>
      </c>
      <c r="H32" s="198">
        <v>680689</v>
      </c>
      <c r="I32" s="199">
        <v>-214768</v>
      </c>
      <c r="J32" s="200">
        <v>-23.9841779113905</v>
      </c>
      <c r="K32" s="201">
        <v>184522</v>
      </c>
      <c r="L32" s="198">
        <v>41294</v>
      </c>
      <c r="M32" s="199">
        <v>-143228</v>
      </c>
      <c r="N32" s="200">
        <v>-77.621096671399613</v>
      </c>
      <c r="O32" s="166"/>
    </row>
    <row r="33" spans="1:15" s="152" customFormat="1" ht="19.5" customHeight="1">
      <c r="A33" s="195" t="s">
        <v>119</v>
      </c>
      <c r="B33" s="196" t="s">
        <v>122</v>
      </c>
      <c r="C33" s="197">
        <v>0</v>
      </c>
      <c r="D33" s="198">
        <v>0</v>
      </c>
      <c r="E33" s="199">
        <v>0</v>
      </c>
      <c r="F33" s="200" t="s">
        <v>151</v>
      </c>
      <c r="G33" s="201">
        <v>173827</v>
      </c>
      <c r="H33" s="198">
        <v>12102</v>
      </c>
      <c r="I33" s="199">
        <v>-161725</v>
      </c>
      <c r="J33" s="200">
        <v>-93.037905503747979</v>
      </c>
      <c r="K33" s="201">
        <v>3107705</v>
      </c>
      <c r="L33" s="198">
        <v>2681936</v>
      </c>
      <c r="M33" s="199">
        <v>-425769</v>
      </c>
      <c r="N33" s="200">
        <v>-13.70043166902907</v>
      </c>
      <c r="O33" s="166"/>
    </row>
    <row r="34" spans="1:15" s="152" customFormat="1" ht="19.5" customHeight="1">
      <c r="A34" s="195" t="s">
        <v>119</v>
      </c>
      <c r="B34" s="196" t="s">
        <v>123</v>
      </c>
      <c r="C34" s="197">
        <v>53622</v>
      </c>
      <c r="D34" s="198">
        <v>29782</v>
      </c>
      <c r="E34" s="199">
        <v>-23840</v>
      </c>
      <c r="F34" s="200">
        <v>-44.459363694006193</v>
      </c>
      <c r="G34" s="201">
        <v>0</v>
      </c>
      <c r="H34" s="198">
        <v>0</v>
      </c>
      <c r="I34" s="199">
        <v>0</v>
      </c>
      <c r="J34" s="200" t="s">
        <v>151</v>
      </c>
      <c r="K34" s="201">
        <v>2104190</v>
      </c>
      <c r="L34" s="198">
        <v>2169517</v>
      </c>
      <c r="M34" s="199">
        <v>65327</v>
      </c>
      <c r="N34" s="200">
        <v>3.1046150775357688</v>
      </c>
      <c r="O34" s="166"/>
    </row>
    <row r="35" spans="1:15" s="152" customFormat="1" ht="19.5" customHeight="1">
      <c r="A35" s="195" t="s">
        <v>119</v>
      </c>
      <c r="B35" s="196" t="s">
        <v>124</v>
      </c>
      <c r="C35" s="197">
        <v>0</v>
      </c>
      <c r="D35" s="198">
        <v>0</v>
      </c>
      <c r="E35" s="199">
        <v>0</v>
      </c>
      <c r="F35" s="200" t="s">
        <v>151</v>
      </c>
      <c r="G35" s="201">
        <v>0</v>
      </c>
      <c r="H35" s="198">
        <v>0</v>
      </c>
      <c r="I35" s="199">
        <v>0</v>
      </c>
      <c r="J35" s="200" t="s">
        <v>151</v>
      </c>
      <c r="K35" s="201">
        <v>823411</v>
      </c>
      <c r="L35" s="198">
        <v>854462</v>
      </c>
      <c r="M35" s="199">
        <v>31051</v>
      </c>
      <c r="N35" s="200">
        <v>3.7710207903464981</v>
      </c>
      <c r="O35" s="166"/>
    </row>
    <row r="36" spans="1:15" s="152" customFormat="1" ht="19.5" customHeight="1">
      <c r="A36" s="195" t="s">
        <v>119</v>
      </c>
      <c r="B36" s="196" t="s">
        <v>125</v>
      </c>
      <c r="C36" s="197">
        <v>0</v>
      </c>
      <c r="D36" s="198">
        <v>0</v>
      </c>
      <c r="E36" s="199">
        <v>0</v>
      </c>
      <c r="F36" s="200" t="s">
        <v>151</v>
      </c>
      <c r="G36" s="201">
        <v>0</v>
      </c>
      <c r="H36" s="198">
        <v>0</v>
      </c>
      <c r="I36" s="199">
        <v>0</v>
      </c>
      <c r="J36" s="200" t="s">
        <v>151</v>
      </c>
      <c r="K36" s="201">
        <v>1053878</v>
      </c>
      <c r="L36" s="198">
        <v>1083613</v>
      </c>
      <c r="M36" s="199">
        <v>29735</v>
      </c>
      <c r="N36" s="200">
        <v>2.8214840807000461</v>
      </c>
      <c r="O36" s="166"/>
    </row>
    <row r="37" spans="1:15" s="152" customFormat="1" ht="19.5" customHeight="1">
      <c r="A37" s="195" t="s">
        <v>119</v>
      </c>
      <c r="B37" s="196" t="s">
        <v>126</v>
      </c>
      <c r="C37" s="197">
        <v>1190677</v>
      </c>
      <c r="D37" s="198">
        <v>1071873</v>
      </c>
      <c r="E37" s="199">
        <v>-118804</v>
      </c>
      <c r="F37" s="200">
        <v>-9.9778529357667907</v>
      </c>
      <c r="G37" s="201">
        <v>0</v>
      </c>
      <c r="H37" s="198">
        <v>0</v>
      </c>
      <c r="I37" s="199">
        <v>0</v>
      </c>
      <c r="J37" s="200" t="s">
        <v>151</v>
      </c>
      <c r="K37" s="201">
        <v>623447</v>
      </c>
      <c r="L37" s="198">
        <v>698742</v>
      </c>
      <c r="M37" s="199">
        <v>75295</v>
      </c>
      <c r="N37" s="200">
        <v>12.077209450041471</v>
      </c>
      <c r="O37" s="166"/>
    </row>
    <row r="38" spans="1:15" s="152" customFormat="1" ht="19.5" customHeight="1">
      <c r="A38" s="195" t="s">
        <v>119</v>
      </c>
      <c r="B38" s="196" t="s">
        <v>127</v>
      </c>
      <c r="C38" s="197">
        <v>50263</v>
      </c>
      <c r="D38" s="198">
        <v>27903</v>
      </c>
      <c r="E38" s="199">
        <v>-22360</v>
      </c>
      <c r="F38" s="200">
        <v>-44.486003620953781</v>
      </c>
      <c r="G38" s="201">
        <v>115356</v>
      </c>
      <c r="H38" s="198">
        <v>62059</v>
      </c>
      <c r="I38" s="199">
        <v>-53297</v>
      </c>
      <c r="J38" s="200">
        <v>-46.202191476819593</v>
      </c>
      <c r="K38" s="201">
        <v>5519329</v>
      </c>
      <c r="L38" s="198">
        <v>5059561</v>
      </c>
      <c r="M38" s="199">
        <v>-459768</v>
      </c>
      <c r="N38" s="200">
        <v>-8.3301430300676031</v>
      </c>
      <c r="O38" s="166"/>
    </row>
    <row r="39" spans="1:15" s="152" customFormat="1" ht="19.5" customHeight="1">
      <c r="A39" s="195" t="s">
        <v>119</v>
      </c>
      <c r="B39" s="196" t="s">
        <v>128</v>
      </c>
      <c r="C39" s="197">
        <v>0</v>
      </c>
      <c r="D39" s="198">
        <v>0</v>
      </c>
      <c r="E39" s="199">
        <v>0</v>
      </c>
      <c r="F39" s="200" t="s">
        <v>151</v>
      </c>
      <c r="G39" s="201">
        <v>0</v>
      </c>
      <c r="H39" s="198">
        <v>0</v>
      </c>
      <c r="I39" s="199">
        <v>0</v>
      </c>
      <c r="J39" s="200" t="s">
        <v>151</v>
      </c>
      <c r="K39" s="201">
        <v>835885</v>
      </c>
      <c r="L39" s="198">
        <v>817603</v>
      </c>
      <c r="M39" s="199">
        <v>-18282</v>
      </c>
      <c r="N39" s="200">
        <v>-2.1871429682312709</v>
      </c>
      <c r="O39" s="166"/>
    </row>
    <row r="40" spans="1:15" s="152" customFormat="1" ht="19.5" customHeight="1">
      <c r="A40" s="195" t="s">
        <v>119</v>
      </c>
      <c r="B40" s="196" t="s">
        <v>129</v>
      </c>
      <c r="C40" s="197">
        <v>3107</v>
      </c>
      <c r="D40" s="198">
        <v>0</v>
      </c>
      <c r="E40" s="199">
        <v>-3107</v>
      </c>
      <c r="F40" s="200">
        <v>-100</v>
      </c>
      <c r="G40" s="201">
        <v>1057999</v>
      </c>
      <c r="H40" s="198">
        <v>910084</v>
      </c>
      <c r="I40" s="199">
        <v>-147915</v>
      </c>
      <c r="J40" s="200">
        <v>-13.980637032738221</v>
      </c>
      <c r="K40" s="201">
        <v>861645</v>
      </c>
      <c r="L40" s="198">
        <v>1214583</v>
      </c>
      <c r="M40" s="199">
        <v>352938</v>
      </c>
      <c r="N40" s="200">
        <v>40.960952596486948</v>
      </c>
      <c r="O40" s="166"/>
    </row>
    <row r="41" spans="1:15" s="152" customFormat="1" ht="19.5" customHeight="1">
      <c r="A41" s="195" t="s">
        <v>130</v>
      </c>
      <c r="B41" s="196" t="s">
        <v>131</v>
      </c>
      <c r="C41" s="197">
        <v>0</v>
      </c>
      <c r="D41" s="198">
        <v>0</v>
      </c>
      <c r="E41" s="199">
        <v>0</v>
      </c>
      <c r="F41" s="200" t="s">
        <v>151</v>
      </c>
      <c r="G41" s="201">
        <v>167460</v>
      </c>
      <c r="H41" s="198">
        <v>146549</v>
      </c>
      <c r="I41" s="199">
        <v>-20911</v>
      </c>
      <c r="J41" s="200">
        <v>-12.48716111310164</v>
      </c>
      <c r="K41" s="201">
        <v>1233484</v>
      </c>
      <c r="L41" s="198">
        <v>1250029</v>
      </c>
      <c r="M41" s="199">
        <v>16545</v>
      </c>
      <c r="N41" s="200">
        <v>1.341322627614133</v>
      </c>
      <c r="O41" s="166"/>
    </row>
    <row r="42" spans="1:15" s="152" customFormat="1" ht="19.5" customHeight="1">
      <c r="A42" s="195" t="s">
        <v>130</v>
      </c>
      <c r="B42" s="196" t="s">
        <v>132</v>
      </c>
      <c r="C42" s="197">
        <v>0</v>
      </c>
      <c r="D42" s="198">
        <v>0</v>
      </c>
      <c r="E42" s="199">
        <v>0</v>
      </c>
      <c r="F42" s="200" t="s">
        <v>151</v>
      </c>
      <c r="G42" s="201">
        <v>0</v>
      </c>
      <c r="H42" s="198">
        <v>0</v>
      </c>
      <c r="I42" s="199">
        <v>0</v>
      </c>
      <c r="J42" s="200" t="s">
        <v>151</v>
      </c>
      <c r="K42" s="201">
        <v>2905778</v>
      </c>
      <c r="L42" s="198">
        <v>2723500</v>
      </c>
      <c r="M42" s="199">
        <v>-182278</v>
      </c>
      <c r="N42" s="200">
        <v>-6.2729499638306816</v>
      </c>
      <c r="O42" s="166"/>
    </row>
    <row r="43" spans="1:15" s="152" customFormat="1" ht="19.5" customHeight="1">
      <c r="A43" s="195" t="s">
        <v>130</v>
      </c>
      <c r="B43" s="196" t="s">
        <v>174</v>
      </c>
      <c r="C43" s="197">
        <v>0</v>
      </c>
      <c r="D43" s="198">
        <v>0</v>
      </c>
      <c r="E43" s="199">
        <v>0</v>
      </c>
      <c r="F43" s="200" t="s">
        <v>151</v>
      </c>
      <c r="G43" s="201">
        <v>0</v>
      </c>
      <c r="H43" s="198">
        <v>0</v>
      </c>
      <c r="I43" s="199">
        <v>0</v>
      </c>
      <c r="J43" s="200" t="s">
        <v>151</v>
      </c>
      <c r="K43" s="201">
        <v>3299689</v>
      </c>
      <c r="L43" s="198">
        <v>3385387</v>
      </c>
      <c r="M43" s="199">
        <v>85698</v>
      </c>
      <c r="N43" s="200">
        <v>2.5971538529843201</v>
      </c>
      <c r="O43" s="166"/>
    </row>
    <row r="44" spans="1:15" s="152" customFormat="1" ht="19.5" customHeight="1">
      <c r="A44" s="195" t="s">
        <v>130</v>
      </c>
      <c r="B44" s="196" t="s">
        <v>134</v>
      </c>
      <c r="C44" s="197">
        <v>26</v>
      </c>
      <c r="D44" s="198">
        <v>1601</v>
      </c>
      <c r="E44" s="199">
        <v>1575</v>
      </c>
      <c r="F44" s="200">
        <v>6057.6923076923076</v>
      </c>
      <c r="G44" s="201">
        <v>34978</v>
      </c>
      <c r="H44" s="198">
        <v>17531</v>
      </c>
      <c r="I44" s="199">
        <v>-17447</v>
      </c>
      <c r="J44" s="200">
        <v>-49.879924523986503</v>
      </c>
      <c r="K44" s="201">
        <v>6708663</v>
      </c>
      <c r="L44" s="198">
        <v>7747862</v>
      </c>
      <c r="M44" s="199">
        <v>1039199</v>
      </c>
      <c r="N44" s="200">
        <v>15.490403974681699</v>
      </c>
      <c r="O44" s="166"/>
    </row>
    <row r="45" spans="1:15" s="152" customFormat="1" ht="19.5" customHeight="1">
      <c r="A45" s="195" t="s">
        <v>135</v>
      </c>
      <c r="B45" s="196" t="s">
        <v>136</v>
      </c>
      <c r="C45" s="197">
        <v>0</v>
      </c>
      <c r="D45" s="198">
        <v>0</v>
      </c>
      <c r="E45" s="199">
        <v>0</v>
      </c>
      <c r="F45" s="200" t="s">
        <v>151</v>
      </c>
      <c r="G45" s="201">
        <v>0</v>
      </c>
      <c r="H45" s="198">
        <v>0</v>
      </c>
      <c r="I45" s="199">
        <v>0</v>
      </c>
      <c r="J45" s="200" t="s">
        <v>151</v>
      </c>
      <c r="K45" s="201">
        <v>2532979</v>
      </c>
      <c r="L45" s="198">
        <v>2426595</v>
      </c>
      <c r="M45" s="199">
        <v>-106384</v>
      </c>
      <c r="N45" s="200">
        <v>-4.1999558622475774</v>
      </c>
      <c r="O45" s="166"/>
    </row>
    <row r="46" spans="1:15" s="152" customFormat="1" ht="19.5" customHeight="1">
      <c r="A46" s="195" t="s">
        <v>135</v>
      </c>
      <c r="B46" s="196" t="s">
        <v>137</v>
      </c>
      <c r="C46" s="197">
        <v>0</v>
      </c>
      <c r="D46" s="198">
        <v>0</v>
      </c>
      <c r="E46" s="199">
        <v>0</v>
      </c>
      <c r="F46" s="200" t="s">
        <v>151</v>
      </c>
      <c r="G46" s="201">
        <v>0</v>
      </c>
      <c r="H46" s="198">
        <v>0</v>
      </c>
      <c r="I46" s="199">
        <v>0</v>
      </c>
      <c r="J46" s="200" t="s">
        <v>151</v>
      </c>
      <c r="K46" s="201">
        <v>7112177</v>
      </c>
      <c r="L46" s="198">
        <v>7416696</v>
      </c>
      <c r="M46" s="199">
        <v>304519</v>
      </c>
      <c r="N46" s="200">
        <v>4.2816566573076074</v>
      </c>
      <c r="O46" s="166"/>
    </row>
    <row r="47" spans="1:15" s="152" customFormat="1" ht="19.5" customHeight="1">
      <c r="A47" s="195" t="s">
        <v>135</v>
      </c>
      <c r="B47" s="196" t="s">
        <v>53</v>
      </c>
      <c r="C47" s="197">
        <v>0</v>
      </c>
      <c r="D47" s="198">
        <v>0</v>
      </c>
      <c r="E47" s="199">
        <v>0</v>
      </c>
      <c r="F47" s="200" t="s">
        <v>151</v>
      </c>
      <c r="G47" s="201">
        <v>0</v>
      </c>
      <c r="H47" s="198">
        <v>0</v>
      </c>
      <c r="I47" s="199">
        <v>0</v>
      </c>
      <c r="J47" s="200" t="s">
        <v>151</v>
      </c>
      <c r="K47" s="201">
        <v>8915909</v>
      </c>
      <c r="L47" s="198">
        <v>8933294</v>
      </c>
      <c r="M47" s="199">
        <v>17385</v>
      </c>
      <c r="N47" s="200">
        <v>0.19498853117499951</v>
      </c>
      <c r="O47" s="166"/>
    </row>
    <row r="48" spans="1:15" ht="19.5" customHeight="1">
      <c r="A48" s="208" t="s">
        <v>162</v>
      </c>
      <c r="B48" s="208"/>
      <c r="C48" s="189">
        <f>SUM(C8:C47)</f>
        <v>45188494</v>
      </c>
      <c r="D48" s="189">
        <f>SUM(D8:D47)</f>
        <v>43068308</v>
      </c>
      <c r="E48" s="189">
        <f>D48-C48</f>
        <v>-2120186</v>
      </c>
      <c r="F48" s="190">
        <f t="shared" ref="F48" si="0">((D48*100/C48)-100)</f>
        <v>-4.6918713422934673</v>
      </c>
      <c r="G48" s="189">
        <f>SUM(G8:G47)</f>
        <v>20227426</v>
      </c>
      <c r="H48" s="189">
        <f>SUM(H8:H47)</f>
        <v>20326811</v>
      </c>
      <c r="I48" s="189">
        <f>H48-G48</f>
        <v>99385</v>
      </c>
      <c r="J48" s="190">
        <f t="shared" ref="J48" si="1">((H48*100/G48)-100)</f>
        <v>0.49133784990735307</v>
      </c>
      <c r="K48" s="189">
        <f>SUM(K8:K47)</f>
        <v>67249429</v>
      </c>
      <c r="L48" s="189">
        <f>SUM(L8:L47)</f>
        <v>67937126</v>
      </c>
      <c r="M48" s="189">
        <f>L48-K48</f>
        <v>687697</v>
      </c>
      <c r="N48" s="190">
        <f t="shared" ref="N48" si="2">((L48*100/K48)-100)</f>
        <v>1.0226064521677927</v>
      </c>
    </row>
    <row r="49" spans="1:14" ht="15" customHeight="1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  <row r="53" spans="1:14">
      <c r="D53" s="148"/>
    </row>
    <row r="54" spans="1:14">
      <c r="C54" s="151"/>
      <c r="D54" s="147"/>
      <c r="E54" s="149"/>
    </row>
    <row r="55" spans="1:14">
      <c r="D55" s="150"/>
    </row>
    <row r="62" spans="1:14">
      <c r="D62" s="89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89229-C3B8-443D-BFCD-8A9999DDF55E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46" t="s">
        <v>50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>
      <c r="A2" s="153"/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10" t="s">
        <v>1</v>
      </c>
      <c r="B5" s="12" t="s">
        <v>155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27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27" ht="15.6" customHeight="1">
      <c r="A7" s="202" t="s">
        <v>18</v>
      </c>
      <c r="B7" s="203">
        <v>1201218.8929999999</v>
      </c>
      <c r="C7" s="203">
        <v>1263938.1429999999</v>
      </c>
      <c r="D7" s="203">
        <v>3413978.8190000001</v>
      </c>
      <c r="E7" s="203">
        <v>3264116.1949999998</v>
      </c>
      <c r="F7" s="204">
        <v>-4.3896764433909681</v>
      </c>
      <c r="G7" s="51"/>
    </row>
    <row r="8" spans="1:27" ht="15.6" customHeight="1">
      <c r="A8" s="202" t="s">
        <v>11</v>
      </c>
      <c r="B8" s="203">
        <v>342659.14600000001</v>
      </c>
      <c r="C8" s="203">
        <v>259773</v>
      </c>
      <c r="D8" s="203">
        <v>820328.32900000003</v>
      </c>
      <c r="E8" s="203">
        <v>685358</v>
      </c>
      <c r="F8" s="204">
        <v>-16.453208334830041</v>
      </c>
      <c r="G8" s="20"/>
    </row>
    <row r="9" spans="1:27" ht="15.6" customHeight="1">
      <c r="A9" s="202" t="s">
        <v>8</v>
      </c>
      <c r="B9" s="203">
        <v>303156.78100000002</v>
      </c>
      <c r="C9" s="203">
        <v>419975.30599999998</v>
      </c>
      <c r="D9" s="203">
        <v>1090340.9469999999</v>
      </c>
      <c r="E9" s="203">
        <v>1374527.344</v>
      </c>
      <c r="F9" s="204">
        <v>26.063993816055429</v>
      </c>
      <c r="G9" s="20"/>
    </row>
    <row r="10" spans="1:27" ht="15.6" customHeight="1">
      <c r="A10" s="202" t="s">
        <v>10</v>
      </c>
      <c r="B10" s="203">
        <v>340433.44400000002</v>
      </c>
      <c r="C10" s="203">
        <v>348803.90100000001</v>
      </c>
      <c r="D10" s="203">
        <v>994491.91099999996</v>
      </c>
      <c r="E10" s="203">
        <v>1140310.929</v>
      </c>
      <c r="F10" s="204">
        <v>14.66266506415054</v>
      </c>
    </row>
    <row r="11" spans="1:27" ht="15.6" customHeight="1">
      <c r="A11" s="202" t="s">
        <v>9</v>
      </c>
      <c r="B11" s="203">
        <v>8800598.2599999998</v>
      </c>
      <c r="C11" s="203">
        <v>8637699.9010000005</v>
      </c>
      <c r="D11" s="203">
        <v>26782909.226</v>
      </c>
      <c r="E11" s="203">
        <v>25066985.857000001</v>
      </c>
      <c r="F11" s="204">
        <v>-6.4067848437250214</v>
      </c>
    </row>
    <row r="12" spans="1:27" ht="15.6" customHeight="1">
      <c r="A12" s="202" t="s">
        <v>6</v>
      </c>
      <c r="B12" s="203">
        <v>399458.29399999999</v>
      </c>
      <c r="C12" s="203">
        <v>389838.63199999998</v>
      </c>
      <c r="D12" s="203">
        <v>1159947.007</v>
      </c>
      <c r="E12" s="203">
        <v>1286746.048</v>
      </c>
      <c r="F12" s="204">
        <v>10.931451198614971</v>
      </c>
    </row>
    <row r="13" spans="1:27" ht="15.6" customHeight="1">
      <c r="A13" s="202" t="s">
        <v>175</v>
      </c>
      <c r="B13" s="203">
        <v>1344016.9820000001</v>
      </c>
      <c r="C13" s="203">
        <v>1465009.132</v>
      </c>
      <c r="D13" s="203">
        <v>3691209.5520000001</v>
      </c>
      <c r="E13" s="203">
        <v>3977436.2439999999</v>
      </c>
      <c r="F13" s="204">
        <v>7.7542791317527389</v>
      </c>
    </row>
    <row r="14" spans="1:27" ht="15.6" customHeight="1">
      <c r="A14" s="202" t="s">
        <v>148</v>
      </c>
      <c r="B14" s="203">
        <v>6276665.5470000003</v>
      </c>
      <c r="C14" s="203">
        <v>6478001.8250000002</v>
      </c>
      <c r="D14" s="203">
        <v>16842980.061999999</v>
      </c>
      <c r="E14" s="203">
        <v>16586905.493000001</v>
      </c>
      <c r="F14" s="204">
        <v>-1.5203637839466211</v>
      </c>
    </row>
    <row r="15" spans="1:27" ht="15.6" customHeight="1">
      <c r="A15" s="202" t="s">
        <v>145</v>
      </c>
      <c r="B15" s="203">
        <v>3196424</v>
      </c>
      <c r="C15" s="203">
        <v>2882569</v>
      </c>
      <c r="D15" s="203">
        <v>8489484</v>
      </c>
      <c r="E15" s="203">
        <v>8159550</v>
      </c>
      <c r="F15" s="204">
        <v>-3.8863846141885721</v>
      </c>
    </row>
    <row r="16" spans="1:27" ht="15.6" customHeight="1">
      <c r="A16" s="202" t="s">
        <v>144</v>
      </c>
      <c r="B16" s="203">
        <v>2775460.537</v>
      </c>
      <c r="C16" s="203">
        <v>3112143.585</v>
      </c>
      <c r="D16" s="203">
        <v>9324906.7149999999</v>
      </c>
      <c r="E16" s="203">
        <v>8754629.1239999998</v>
      </c>
      <c r="F16" s="204">
        <v>-6.1156385627177769</v>
      </c>
      <c r="G16" s="15"/>
    </row>
    <row r="17" spans="1:7" ht="15.6" customHeight="1">
      <c r="A17" s="202" t="s">
        <v>150</v>
      </c>
      <c r="B17" s="203">
        <v>1528837.8230000001</v>
      </c>
      <c r="C17" s="203">
        <v>1507553.919</v>
      </c>
      <c r="D17" s="203">
        <v>3891947.1009999998</v>
      </c>
      <c r="E17" s="203">
        <v>4425678.6969999997</v>
      </c>
      <c r="F17" s="204">
        <v>13.71374230299438</v>
      </c>
      <c r="G17" s="16"/>
    </row>
    <row r="18" spans="1:7" ht="15.6" customHeight="1">
      <c r="A18" s="202" t="s">
        <v>147</v>
      </c>
      <c r="B18" s="203">
        <v>123023</v>
      </c>
      <c r="C18" s="203">
        <v>166455</v>
      </c>
      <c r="D18" s="203">
        <v>386757</v>
      </c>
      <c r="E18" s="203">
        <v>502868</v>
      </c>
      <c r="F18" s="204">
        <v>30.021693207879881</v>
      </c>
    </row>
    <row r="19" spans="1:7" ht="15.6" customHeight="1">
      <c r="A19" s="202" t="s">
        <v>143</v>
      </c>
      <c r="B19" s="203">
        <v>728575.755</v>
      </c>
      <c r="C19" s="203">
        <v>594681.92599999998</v>
      </c>
      <c r="D19" s="203">
        <v>1775617.574</v>
      </c>
      <c r="E19" s="203">
        <v>1450489.2609999999</v>
      </c>
      <c r="F19" s="204">
        <v>-18.31071722654622</v>
      </c>
    </row>
    <row r="20" spans="1:7" ht="15.6" customHeight="1">
      <c r="A20" s="202" t="s">
        <v>142</v>
      </c>
      <c r="B20" s="203">
        <v>1222305.8330000001</v>
      </c>
      <c r="C20" s="203">
        <v>1561831.8119999999</v>
      </c>
      <c r="D20" s="203">
        <v>3619936.821</v>
      </c>
      <c r="E20" s="203">
        <v>4123704.591</v>
      </c>
      <c r="F20" s="204">
        <v>13.916479621344211</v>
      </c>
    </row>
    <row r="21" spans="1:7" ht="15.6" customHeight="1">
      <c r="A21" s="202" t="s">
        <v>149</v>
      </c>
      <c r="B21" s="203">
        <v>2571793.1430000002</v>
      </c>
      <c r="C21" s="203">
        <v>2236716.2390000001</v>
      </c>
      <c r="D21" s="203">
        <v>7820599.1909999996</v>
      </c>
      <c r="E21" s="203">
        <v>7093265.2860000003</v>
      </c>
      <c r="F21" s="204">
        <v>-9.3002324660368743</v>
      </c>
    </row>
    <row r="22" spans="1:7" ht="15.6" customHeight="1">
      <c r="A22" s="202" t="s">
        <v>146</v>
      </c>
      <c r="B22" s="203">
        <v>2602687.5869999998</v>
      </c>
      <c r="C22" s="203">
        <v>3442408.1860000002</v>
      </c>
      <c r="D22" s="203">
        <v>7610226.5219999999</v>
      </c>
      <c r="E22" s="203">
        <v>8844761.0390000008</v>
      </c>
      <c r="F22" s="204">
        <v>16.222046918460979</v>
      </c>
    </row>
    <row r="23" spans="1:7" ht="15.6" customHeight="1">
      <c r="A23" s="202" t="s">
        <v>165</v>
      </c>
      <c r="B23" s="203">
        <v>332678.74800000002</v>
      </c>
      <c r="C23" s="203">
        <v>547071.89500000002</v>
      </c>
      <c r="D23" s="203">
        <v>808951.88300000003</v>
      </c>
      <c r="E23" s="203">
        <v>1292214.8640000001</v>
      </c>
      <c r="F23" s="204">
        <v>59.739397503819163</v>
      </c>
    </row>
    <row r="24" spans="1:7" ht="15.6" customHeight="1">
      <c r="A24" s="202" t="s">
        <v>141</v>
      </c>
      <c r="B24" s="203">
        <v>178054.95600000001</v>
      </c>
      <c r="C24" s="203">
        <v>182296.62599999999</v>
      </c>
      <c r="D24" s="203">
        <v>591275.85600000003</v>
      </c>
      <c r="E24" s="203">
        <v>589513.38800000004</v>
      </c>
      <c r="F24" s="204">
        <v>-0.29807880401597231</v>
      </c>
    </row>
    <row r="25" spans="1:7" ht="15.6" customHeight="1">
      <c r="A25" s="202" t="s">
        <v>140</v>
      </c>
      <c r="B25" s="203">
        <v>39604</v>
      </c>
      <c r="C25" s="203">
        <v>42609</v>
      </c>
      <c r="D25" s="203">
        <v>126861</v>
      </c>
      <c r="E25" s="203">
        <v>130904</v>
      </c>
      <c r="F25" s="204">
        <v>3.1869526489622468</v>
      </c>
    </row>
    <row r="26" spans="1:7" ht="15.6" customHeight="1">
      <c r="A26" s="202" t="s">
        <v>152</v>
      </c>
      <c r="B26" s="203">
        <v>211997.48499999999</v>
      </c>
      <c r="C26" s="203">
        <v>281523.12</v>
      </c>
      <c r="D26" s="203">
        <v>726386.18299999996</v>
      </c>
      <c r="E26" s="203">
        <v>659259.44200000004</v>
      </c>
      <c r="F26" s="204">
        <v>-9.2411918853913448</v>
      </c>
    </row>
    <row r="27" spans="1:7" ht="15.6" customHeight="1">
      <c r="A27" s="202" t="s">
        <v>173</v>
      </c>
      <c r="B27" s="203">
        <v>295612.728</v>
      </c>
      <c r="C27" s="203">
        <v>326225.25400000002</v>
      </c>
      <c r="D27" s="203">
        <v>837910.17200000002</v>
      </c>
      <c r="E27" s="203">
        <v>869965.56299999997</v>
      </c>
      <c r="F27" s="204">
        <v>3.8256357389106759</v>
      </c>
    </row>
    <row r="28" spans="1:7" ht="15.6" customHeight="1">
      <c r="A28" s="202" t="s">
        <v>177</v>
      </c>
      <c r="B28" s="203">
        <v>1149894.811</v>
      </c>
      <c r="C28" s="203">
        <v>1324653.9950000001</v>
      </c>
      <c r="D28" s="203">
        <v>3482789.3050000002</v>
      </c>
      <c r="E28" s="203">
        <v>3902761.6</v>
      </c>
      <c r="F28" s="204">
        <v>12.05850421089427</v>
      </c>
    </row>
    <row r="29" spans="1:7" ht="15.6" customHeight="1">
      <c r="A29" s="202" t="s">
        <v>178</v>
      </c>
      <c r="B29" s="203">
        <v>630869.75300000003</v>
      </c>
      <c r="C29" s="203">
        <v>748005.16700000002</v>
      </c>
      <c r="D29" s="203">
        <v>1861503.352</v>
      </c>
      <c r="E29" s="203">
        <v>1751764.477</v>
      </c>
      <c r="F29" s="204">
        <v>-5.8951747189762793</v>
      </c>
    </row>
    <row r="30" spans="1:7" ht="15.6" customHeight="1">
      <c r="A30" s="202" t="s">
        <v>179</v>
      </c>
      <c r="B30" s="203">
        <v>305756</v>
      </c>
      <c r="C30" s="203">
        <v>374386</v>
      </c>
      <c r="D30" s="203">
        <v>1021735</v>
      </c>
      <c r="E30" s="203">
        <v>1083051</v>
      </c>
      <c r="F30" s="204">
        <v>6.0011646855593739</v>
      </c>
    </row>
    <row r="31" spans="1:7" ht="15.6" customHeight="1">
      <c r="A31" s="202" t="s">
        <v>180</v>
      </c>
      <c r="B31" s="203">
        <v>2808052.213</v>
      </c>
      <c r="C31" s="203">
        <v>2273314.1370000001</v>
      </c>
      <c r="D31" s="203">
        <v>8175239.4349999996</v>
      </c>
      <c r="E31" s="203">
        <v>7174918.3700000001</v>
      </c>
      <c r="F31" s="204">
        <v>-12.23598492684393</v>
      </c>
    </row>
    <row r="32" spans="1:7" ht="15.6" customHeight="1">
      <c r="A32" s="202" t="s">
        <v>181</v>
      </c>
      <c r="B32" s="203">
        <v>7174894.9019999998</v>
      </c>
      <c r="C32" s="203">
        <v>6717352.8849999998</v>
      </c>
      <c r="D32" s="203">
        <v>19499256.498</v>
      </c>
      <c r="E32" s="203">
        <v>19210027.942000002</v>
      </c>
      <c r="F32" s="204">
        <v>-1.48327991905569</v>
      </c>
    </row>
    <row r="33" spans="1:6" ht="15.6" customHeight="1">
      <c r="A33" s="202" t="s">
        <v>182</v>
      </c>
      <c r="B33" s="203">
        <v>454562.51799999998</v>
      </c>
      <c r="C33" s="203">
        <v>482298.00699999998</v>
      </c>
      <c r="D33" s="203">
        <v>1223609.108</v>
      </c>
      <c r="E33" s="203">
        <v>1235133.9680000001</v>
      </c>
      <c r="F33" s="204">
        <v>0.94187432282498662</v>
      </c>
    </row>
    <row r="34" spans="1:6" ht="15.6" customHeight="1">
      <c r="A34" s="202" t="s">
        <v>183</v>
      </c>
      <c r="B34" s="203">
        <v>130266</v>
      </c>
      <c r="C34" s="203">
        <v>110068</v>
      </c>
      <c r="D34" s="203">
        <v>329800</v>
      </c>
      <c r="E34" s="203">
        <v>358427</v>
      </c>
      <c r="F34" s="204">
        <v>8.6801091570648907</v>
      </c>
    </row>
    <row r="35" spans="1:6" ht="15.6" customHeight="1">
      <c r="A35" s="193" t="s">
        <v>153</v>
      </c>
      <c r="B35" s="192">
        <f>SUM(B7:B34)</f>
        <v>47469559.138999999</v>
      </c>
      <c r="C35" s="91">
        <f>SUM(C7:C34)</f>
        <v>48177203.593000002</v>
      </c>
      <c r="D35" s="90">
        <f>SUM(D7:D34)</f>
        <v>136400978.56900004</v>
      </c>
      <c r="E35" s="92">
        <f>SUM(E7:E34)</f>
        <v>134995273.722</v>
      </c>
      <c r="F35" s="191">
        <f>E35*100/D35-100</f>
        <v>-1.0305680074640691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63222-B067-4CBF-9FFD-8176FF4FCD1F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54</v>
      </c>
      <c r="E1" s="19"/>
      <c r="H1" s="18"/>
      <c r="I1" s="18"/>
      <c r="J1" s="18"/>
      <c r="K1" s="18"/>
      <c r="L1" s="18"/>
      <c r="M1" s="18"/>
    </row>
    <row r="2" spans="1:14" ht="15.6" customHeight="1">
      <c r="A2" s="93" t="s">
        <v>156</v>
      </c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1192741</v>
      </c>
      <c r="C7" s="203">
        <v>1252136</v>
      </c>
      <c r="D7" s="203">
        <v>3398217</v>
      </c>
      <c r="E7" s="203">
        <v>3245353</v>
      </c>
      <c r="F7" s="204">
        <v>-4.4983589923774758</v>
      </c>
      <c r="G7" s="27"/>
    </row>
    <row r="8" spans="1:14" ht="15.6" customHeight="1">
      <c r="A8" s="202" t="s">
        <v>11</v>
      </c>
      <c r="B8" s="203">
        <v>340300</v>
      </c>
      <c r="C8" s="203">
        <v>258904</v>
      </c>
      <c r="D8" s="203">
        <v>814674</v>
      </c>
      <c r="E8" s="203">
        <v>683196</v>
      </c>
      <c r="F8" s="204">
        <v>-16.138725428821829</v>
      </c>
      <c r="G8" s="20"/>
    </row>
    <row r="9" spans="1:14" ht="15.6" customHeight="1">
      <c r="A9" s="202" t="s">
        <v>8</v>
      </c>
      <c r="B9" s="203">
        <v>297571</v>
      </c>
      <c r="C9" s="203">
        <v>415303</v>
      </c>
      <c r="D9" s="203">
        <v>1073218</v>
      </c>
      <c r="E9" s="203">
        <v>1358998</v>
      </c>
      <c r="F9" s="204">
        <v>26.6283271432272</v>
      </c>
      <c r="G9" s="20"/>
    </row>
    <row r="10" spans="1:14" ht="15.6" customHeight="1">
      <c r="A10" s="202" t="s">
        <v>10</v>
      </c>
      <c r="B10" s="203">
        <v>335392</v>
      </c>
      <c r="C10" s="203">
        <v>343704</v>
      </c>
      <c r="D10" s="203">
        <v>983109</v>
      </c>
      <c r="E10" s="203">
        <v>1112639</v>
      </c>
      <c r="F10" s="204">
        <v>13.175548184382411</v>
      </c>
    </row>
    <row r="11" spans="1:14" ht="15.6" customHeight="1">
      <c r="A11" s="202" t="s">
        <v>9</v>
      </c>
      <c r="B11" s="203">
        <v>8268103</v>
      </c>
      <c r="C11" s="203">
        <v>8149196</v>
      </c>
      <c r="D11" s="203">
        <v>24953023</v>
      </c>
      <c r="E11" s="203">
        <v>23486110</v>
      </c>
      <c r="F11" s="204">
        <v>-5.8786985448616784</v>
      </c>
    </row>
    <row r="12" spans="1:14" ht="15.6" customHeight="1">
      <c r="A12" s="202" t="s">
        <v>6</v>
      </c>
      <c r="B12" s="203">
        <v>389964</v>
      </c>
      <c r="C12" s="203">
        <v>377957</v>
      </c>
      <c r="D12" s="203">
        <v>1131651</v>
      </c>
      <c r="E12" s="203">
        <v>1258780</v>
      </c>
      <c r="F12" s="204">
        <v>11.23394049932355</v>
      </c>
    </row>
    <row r="13" spans="1:14" ht="15.6" customHeight="1">
      <c r="A13" s="202" t="s">
        <v>175</v>
      </c>
      <c r="B13" s="203">
        <v>1337934</v>
      </c>
      <c r="C13" s="203">
        <v>1457310</v>
      </c>
      <c r="D13" s="203">
        <v>3672310</v>
      </c>
      <c r="E13" s="203">
        <v>3955007</v>
      </c>
      <c r="F13" s="204">
        <v>7.6980701520296444</v>
      </c>
    </row>
    <row r="14" spans="1:14" ht="15.6" customHeight="1">
      <c r="A14" s="202" t="s">
        <v>148</v>
      </c>
      <c r="B14" s="203">
        <v>6160879</v>
      </c>
      <c r="C14" s="203">
        <v>6337959</v>
      </c>
      <c r="D14" s="203">
        <v>16520020</v>
      </c>
      <c r="E14" s="203">
        <v>16215221</v>
      </c>
      <c r="F14" s="204">
        <v>-1.8450280326537161</v>
      </c>
    </row>
    <row r="15" spans="1:14" ht="15.6" customHeight="1">
      <c r="A15" s="202" t="s">
        <v>145</v>
      </c>
      <c r="B15" s="203">
        <v>3184073</v>
      </c>
      <c r="C15" s="203">
        <v>2880477</v>
      </c>
      <c r="D15" s="203">
        <v>8458604</v>
      </c>
      <c r="E15" s="203">
        <v>8153955</v>
      </c>
      <c r="F15" s="204">
        <v>-3.6016463236723268</v>
      </c>
    </row>
    <row r="16" spans="1:14" ht="15.6" customHeight="1">
      <c r="A16" s="202" t="s">
        <v>144</v>
      </c>
      <c r="B16" s="203">
        <v>2762320</v>
      </c>
      <c r="C16" s="203">
        <v>3094281</v>
      </c>
      <c r="D16" s="203">
        <v>9285137</v>
      </c>
      <c r="E16" s="203">
        <v>8696537</v>
      </c>
      <c r="F16" s="204">
        <v>-6.339163331677284</v>
      </c>
      <c r="G16" s="15"/>
    </row>
    <row r="17" spans="1:7" ht="15.6" customHeight="1">
      <c r="A17" s="202" t="s">
        <v>150</v>
      </c>
      <c r="B17" s="203">
        <v>1526506</v>
      </c>
      <c r="C17" s="203">
        <v>1506002</v>
      </c>
      <c r="D17" s="203">
        <v>3884602</v>
      </c>
      <c r="E17" s="203">
        <v>4421144</v>
      </c>
      <c r="F17" s="204">
        <v>13.812019867157559</v>
      </c>
      <c r="G17" s="16"/>
    </row>
    <row r="18" spans="1:7" ht="15.6" customHeight="1">
      <c r="A18" s="202" t="s">
        <v>147</v>
      </c>
      <c r="B18" s="203">
        <v>90596</v>
      </c>
      <c r="C18" s="203">
        <v>101039</v>
      </c>
      <c r="D18" s="203">
        <v>277340</v>
      </c>
      <c r="E18" s="203">
        <v>323679</v>
      </c>
      <c r="F18" s="204">
        <v>16.708372394894351</v>
      </c>
    </row>
    <row r="19" spans="1:7" ht="15.6" customHeight="1">
      <c r="A19" s="202" t="s">
        <v>143</v>
      </c>
      <c r="B19" s="203">
        <v>727428</v>
      </c>
      <c r="C19" s="203">
        <v>593489</v>
      </c>
      <c r="D19" s="203">
        <v>1773119</v>
      </c>
      <c r="E19" s="203">
        <v>1447701</v>
      </c>
      <c r="F19" s="204">
        <v>-18.352857309633482</v>
      </c>
    </row>
    <row r="20" spans="1:7" ht="15.6" customHeight="1">
      <c r="A20" s="202" t="s">
        <v>142</v>
      </c>
      <c r="B20" s="203">
        <v>1221396</v>
      </c>
      <c r="C20" s="203">
        <v>1559655</v>
      </c>
      <c r="D20" s="203">
        <v>3612941</v>
      </c>
      <c r="E20" s="203">
        <v>4121360</v>
      </c>
      <c r="F20" s="204">
        <v>14.07216447763747</v>
      </c>
    </row>
    <row r="21" spans="1:7" ht="15.6" customHeight="1">
      <c r="A21" s="202" t="s">
        <v>149</v>
      </c>
      <c r="B21" s="203">
        <v>2552066</v>
      </c>
      <c r="C21" s="203">
        <v>2216738</v>
      </c>
      <c r="D21" s="203">
        <v>7771606</v>
      </c>
      <c r="E21" s="203">
        <v>7014691</v>
      </c>
      <c r="F21" s="204">
        <v>-9.7394927123171158</v>
      </c>
    </row>
    <row r="22" spans="1:7" ht="15.6" customHeight="1">
      <c r="A22" s="202" t="s">
        <v>146</v>
      </c>
      <c r="B22" s="203">
        <v>2384934</v>
      </c>
      <c r="C22" s="203">
        <v>3167166</v>
      </c>
      <c r="D22" s="203">
        <v>6911727</v>
      </c>
      <c r="E22" s="203">
        <v>8109511</v>
      </c>
      <c r="F22" s="204">
        <v>17.329735390301149</v>
      </c>
    </row>
    <row r="23" spans="1:7" ht="15.6" customHeight="1">
      <c r="A23" s="202" t="s">
        <v>165</v>
      </c>
      <c r="B23" s="203">
        <v>328084</v>
      </c>
      <c r="C23" s="203">
        <v>540603</v>
      </c>
      <c r="D23" s="203">
        <v>794367</v>
      </c>
      <c r="E23" s="203">
        <v>1280777</v>
      </c>
      <c r="F23" s="204">
        <v>61.232402655195912</v>
      </c>
    </row>
    <row r="24" spans="1:7" ht="15.6" customHeight="1">
      <c r="A24" s="202" t="s">
        <v>141</v>
      </c>
      <c r="B24" s="203">
        <v>176091</v>
      </c>
      <c r="C24" s="203">
        <v>181106</v>
      </c>
      <c r="D24" s="203">
        <v>584925</v>
      </c>
      <c r="E24" s="203">
        <v>582702</v>
      </c>
      <c r="F24" s="204">
        <v>-0.38004872419540447</v>
      </c>
    </row>
    <row r="25" spans="1:7" ht="15.6" customHeight="1">
      <c r="A25" s="202" t="s">
        <v>140</v>
      </c>
      <c r="B25" s="203">
        <v>37955</v>
      </c>
      <c r="C25" s="203">
        <v>42609</v>
      </c>
      <c r="D25" s="203">
        <v>125072</v>
      </c>
      <c r="E25" s="203">
        <v>130904</v>
      </c>
      <c r="F25" s="204">
        <v>4.6629141614430134</v>
      </c>
    </row>
    <row r="26" spans="1:7" ht="15.6" customHeight="1">
      <c r="A26" s="202" t="s">
        <v>152</v>
      </c>
      <c r="B26" s="203">
        <v>209884</v>
      </c>
      <c r="C26" s="203">
        <v>280028</v>
      </c>
      <c r="D26" s="203">
        <v>720768</v>
      </c>
      <c r="E26" s="203">
        <v>654558</v>
      </c>
      <c r="F26" s="204">
        <v>-9.1860348961108116</v>
      </c>
    </row>
    <row r="27" spans="1:7" ht="15.6" customHeight="1">
      <c r="A27" s="202" t="s">
        <v>173</v>
      </c>
      <c r="B27" s="203">
        <v>291384</v>
      </c>
      <c r="C27" s="203">
        <v>318188</v>
      </c>
      <c r="D27" s="203">
        <v>826921</v>
      </c>
      <c r="E27" s="203">
        <v>854762</v>
      </c>
      <c r="F27" s="204">
        <v>3.366827060867962</v>
      </c>
    </row>
    <row r="28" spans="1:7" ht="15.6" customHeight="1">
      <c r="A28" s="202" t="s">
        <v>177</v>
      </c>
      <c r="B28" s="203">
        <v>1033193</v>
      </c>
      <c r="C28" s="203">
        <v>1240728</v>
      </c>
      <c r="D28" s="203">
        <v>3221339</v>
      </c>
      <c r="E28" s="203">
        <v>3688988</v>
      </c>
      <c r="F28" s="204">
        <v>14.51722404875737</v>
      </c>
    </row>
    <row r="29" spans="1:7" ht="15.6" customHeight="1">
      <c r="A29" s="202" t="s">
        <v>178</v>
      </c>
      <c r="B29" s="203">
        <v>626146</v>
      </c>
      <c r="C29" s="203">
        <v>741996</v>
      </c>
      <c r="D29" s="203">
        <v>1846391</v>
      </c>
      <c r="E29" s="203">
        <v>1737341</v>
      </c>
      <c r="F29" s="204">
        <v>-5.9061163101423233</v>
      </c>
    </row>
    <row r="30" spans="1:7" ht="15.6" customHeight="1">
      <c r="A30" s="202" t="s">
        <v>179</v>
      </c>
      <c r="B30" s="203">
        <v>303602</v>
      </c>
      <c r="C30" s="203">
        <v>370993</v>
      </c>
      <c r="D30" s="203">
        <v>1014997</v>
      </c>
      <c r="E30" s="203">
        <v>1075143</v>
      </c>
      <c r="F30" s="204">
        <v>5.9257318001925086</v>
      </c>
    </row>
    <row r="31" spans="1:7" ht="15.6" customHeight="1">
      <c r="A31" s="202" t="s">
        <v>180</v>
      </c>
      <c r="B31" s="203">
        <v>2799588</v>
      </c>
      <c r="C31" s="203">
        <v>2264717</v>
      </c>
      <c r="D31" s="203">
        <v>8147313</v>
      </c>
      <c r="E31" s="203">
        <v>7081484</v>
      </c>
      <c r="F31" s="204">
        <v>-13.081969478771709</v>
      </c>
    </row>
    <row r="32" spans="1:7" ht="15.6" customHeight="1">
      <c r="A32" s="202" t="s">
        <v>181</v>
      </c>
      <c r="B32" s="203">
        <v>7125499</v>
      </c>
      <c r="C32" s="203">
        <v>6671698</v>
      </c>
      <c r="D32" s="203">
        <v>19342887</v>
      </c>
      <c r="E32" s="203">
        <v>19082474</v>
      </c>
      <c r="F32" s="204">
        <v>-1.346298512729774</v>
      </c>
    </row>
    <row r="33" spans="1:6" ht="15.6" customHeight="1">
      <c r="A33" s="202" t="s">
        <v>182</v>
      </c>
      <c r="B33" s="203">
        <v>444692</v>
      </c>
      <c r="C33" s="203">
        <v>468923</v>
      </c>
      <c r="D33" s="203">
        <v>1192059</v>
      </c>
      <c r="E33" s="203">
        <v>1202598</v>
      </c>
      <c r="F33" s="204">
        <v>0.8841005352922906</v>
      </c>
    </row>
    <row r="34" spans="1:6" ht="15.6" customHeight="1">
      <c r="A34" s="202" t="s">
        <v>183</v>
      </c>
      <c r="B34" s="203">
        <v>128831</v>
      </c>
      <c r="C34" s="203">
        <v>109481</v>
      </c>
      <c r="D34" s="203">
        <v>327012</v>
      </c>
      <c r="E34" s="203">
        <v>356632</v>
      </c>
      <c r="F34" s="204">
        <v>9.0577715802478167</v>
      </c>
    </row>
    <row r="35" spans="1:6" ht="15.6" customHeight="1">
      <c r="A35" s="170" t="s">
        <v>153</v>
      </c>
      <c r="B35" s="192">
        <f>SUM(B7:B34)</f>
        <v>46277152</v>
      </c>
      <c r="C35" s="192">
        <f>SUM(C7:C34)</f>
        <v>46942386</v>
      </c>
      <c r="D35" s="90">
        <f>SUM(D7:D34)</f>
        <v>132665349</v>
      </c>
      <c r="E35" s="92">
        <f>SUM(E7:E34)</f>
        <v>131332245</v>
      </c>
      <c r="F35" s="154">
        <f>E35*100/D35-100</f>
        <v>-1.0048622417599091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7AF0E-8C23-4733-B088-2BE3D5ABA1C4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1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1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863287</v>
      </c>
      <c r="C7" s="203">
        <v>853395</v>
      </c>
      <c r="D7" s="203">
        <v>2330395</v>
      </c>
      <c r="E7" s="203">
        <v>2172114</v>
      </c>
      <c r="F7" s="204">
        <v>-6.7920245280306526</v>
      </c>
      <c r="G7" s="51"/>
    </row>
    <row r="8" spans="1:14" ht="15.6" customHeight="1">
      <c r="A8" s="202" t="s">
        <v>11</v>
      </c>
      <c r="B8" s="203">
        <v>9051</v>
      </c>
      <c r="C8" s="203">
        <v>3003</v>
      </c>
      <c r="D8" s="203">
        <v>19906</v>
      </c>
      <c r="E8" s="203">
        <v>9534</v>
      </c>
      <c r="F8" s="204">
        <v>-52.104892997086303</v>
      </c>
      <c r="G8" s="20"/>
    </row>
    <row r="9" spans="1:14" ht="15.6" customHeight="1">
      <c r="A9" s="202" t="s">
        <v>8</v>
      </c>
      <c r="B9" s="203">
        <v>7131</v>
      </c>
      <c r="C9" s="203">
        <v>13172</v>
      </c>
      <c r="D9" s="203">
        <v>44980</v>
      </c>
      <c r="E9" s="203">
        <v>26263</v>
      </c>
      <c r="F9" s="204">
        <v>-41.611827478879498</v>
      </c>
      <c r="G9" s="20"/>
    </row>
    <row r="10" spans="1:14" ht="15.6" customHeight="1">
      <c r="A10" s="202" t="s">
        <v>10</v>
      </c>
      <c r="B10" s="203">
        <v>55801</v>
      </c>
      <c r="C10" s="203">
        <v>47691</v>
      </c>
      <c r="D10" s="203">
        <v>146380</v>
      </c>
      <c r="E10" s="203">
        <v>142812</v>
      </c>
      <c r="F10" s="204">
        <v>-2.4374914605820521</v>
      </c>
    </row>
    <row r="11" spans="1:14" ht="15.6" customHeight="1">
      <c r="A11" s="202" t="s">
        <v>9</v>
      </c>
      <c r="B11" s="203">
        <v>2365827</v>
      </c>
      <c r="C11" s="203">
        <v>2528661</v>
      </c>
      <c r="D11" s="203">
        <v>7658218</v>
      </c>
      <c r="E11" s="203">
        <v>7230073</v>
      </c>
      <c r="F11" s="204">
        <v>-5.5906609083209702</v>
      </c>
    </row>
    <row r="12" spans="1:14" ht="15.6" customHeight="1">
      <c r="A12" s="202" t="s">
        <v>6</v>
      </c>
      <c r="B12" s="203">
        <v>79614</v>
      </c>
      <c r="C12" s="203">
        <v>41755</v>
      </c>
      <c r="D12" s="203">
        <v>120716</v>
      </c>
      <c r="E12" s="203">
        <v>151411</v>
      </c>
      <c r="F12" s="204">
        <v>25.427449551012291</v>
      </c>
    </row>
    <row r="13" spans="1:14" ht="15.6" customHeight="1">
      <c r="A13" s="202" t="s">
        <v>175</v>
      </c>
      <c r="B13" s="203">
        <v>124952</v>
      </c>
      <c r="C13" s="203">
        <v>121707</v>
      </c>
      <c r="D13" s="203">
        <v>307310</v>
      </c>
      <c r="E13" s="203">
        <v>332546</v>
      </c>
      <c r="F13" s="204">
        <v>8.2119032898376219</v>
      </c>
    </row>
    <row r="14" spans="1:14" ht="15.6" customHeight="1">
      <c r="A14" s="202" t="s">
        <v>148</v>
      </c>
      <c r="B14" s="203">
        <v>1192966</v>
      </c>
      <c r="C14" s="203">
        <v>1413355</v>
      </c>
      <c r="D14" s="203">
        <v>2971620</v>
      </c>
      <c r="E14" s="203">
        <v>3194639</v>
      </c>
      <c r="F14" s="204">
        <v>7.504963622535854</v>
      </c>
    </row>
    <row r="15" spans="1:14" ht="15.6" customHeight="1">
      <c r="A15" s="202" t="s">
        <v>145</v>
      </c>
      <c r="B15" s="203">
        <v>2114003</v>
      </c>
      <c r="C15" s="203">
        <v>1695583</v>
      </c>
      <c r="D15" s="203">
        <v>5716075</v>
      </c>
      <c r="E15" s="203">
        <v>5049340</v>
      </c>
      <c r="F15" s="204">
        <v>-11.66421014419859</v>
      </c>
    </row>
    <row r="16" spans="1:14" ht="15.6" customHeight="1">
      <c r="A16" s="202" t="s">
        <v>144</v>
      </c>
      <c r="B16" s="203">
        <v>2026621</v>
      </c>
      <c r="C16" s="203">
        <v>2277434</v>
      </c>
      <c r="D16" s="203">
        <v>6807919</v>
      </c>
      <c r="E16" s="203">
        <v>6534303</v>
      </c>
      <c r="F16" s="204">
        <v>-4.0190842458613218</v>
      </c>
      <c r="G16" s="15"/>
    </row>
    <row r="17" spans="1:7" ht="15.6" customHeight="1">
      <c r="A17" s="202" t="s">
        <v>150</v>
      </c>
      <c r="B17" s="203">
        <v>818476</v>
      </c>
      <c r="C17" s="203">
        <v>734455</v>
      </c>
      <c r="D17" s="203">
        <v>2195676</v>
      </c>
      <c r="E17" s="203">
        <v>2259080</v>
      </c>
      <c r="F17" s="204">
        <v>2.8876755951242359</v>
      </c>
      <c r="G17" s="16"/>
    </row>
    <row r="18" spans="1:7" ht="15.6" customHeight="1">
      <c r="A18" s="202" t="s">
        <v>147</v>
      </c>
      <c r="B18" s="203">
        <v>46962</v>
      </c>
      <c r="C18" s="203">
        <v>29752</v>
      </c>
      <c r="D18" s="203">
        <v>138895</v>
      </c>
      <c r="E18" s="203">
        <v>152260</v>
      </c>
      <c r="F18" s="204">
        <v>9.6223766154289194</v>
      </c>
    </row>
    <row r="19" spans="1:7" ht="15.6" customHeight="1">
      <c r="A19" s="202" t="s">
        <v>143</v>
      </c>
      <c r="B19" s="203">
        <v>192813</v>
      </c>
      <c r="C19" s="203">
        <v>243545</v>
      </c>
      <c r="D19" s="203">
        <v>485042</v>
      </c>
      <c r="E19" s="203">
        <v>530569</v>
      </c>
      <c r="F19" s="204">
        <v>9.386197483929223</v>
      </c>
    </row>
    <row r="20" spans="1:7" ht="15.6" customHeight="1">
      <c r="A20" s="202" t="s">
        <v>142</v>
      </c>
      <c r="B20" s="203">
        <v>99494</v>
      </c>
      <c r="C20" s="203">
        <v>153595</v>
      </c>
      <c r="D20" s="203">
        <v>344701</v>
      </c>
      <c r="E20" s="203">
        <v>401030</v>
      </c>
      <c r="F20" s="204">
        <v>16.341408931218648</v>
      </c>
    </row>
    <row r="21" spans="1:7" ht="15.6" customHeight="1">
      <c r="A21" s="202" t="s">
        <v>149</v>
      </c>
      <c r="B21" s="203">
        <v>1974793</v>
      </c>
      <c r="C21" s="203">
        <v>1700749</v>
      </c>
      <c r="D21" s="203">
        <v>6101857</v>
      </c>
      <c r="E21" s="203">
        <v>5357116</v>
      </c>
      <c r="F21" s="204">
        <v>-12.2051532836643</v>
      </c>
    </row>
    <row r="22" spans="1:7" ht="15.6" customHeight="1">
      <c r="A22" s="202" t="s">
        <v>146</v>
      </c>
      <c r="B22" s="203">
        <v>687172</v>
      </c>
      <c r="C22" s="203">
        <v>1042526</v>
      </c>
      <c r="D22" s="203">
        <v>2037863</v>
      </c>
      <c r="E22" s="203">
        <v>2540241</v>
      </c>
      <c r="F22" s="204">
        <v>24.652196933748741</v>
      </c>
    </row>
    <row r="23" spans="1:7" ht="15.6" customHeight="1">
      <c r="A23" s="202" t="s">
        <v>165</v>
      </c>
      <c r="B23" s="203">
        <v>19952</v>
      </c>
      <c r="C23" s="203">
        <v>17819</v>
      </c>
      <c r="D23" s="203">
        <v>29577</v>
      </c>
      <c r="E23" s="203">
        <v>36989</v>
      </c>
      <c r="F23" s="204">
        <v>25.060012847820939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4040</v>
      </c>
      <c r="C25" s="203">
        <v>3723</v>
      </c>
      <c r="D25" s="203">
        <v>16998</v>
      </c>
      <c r="E25" s="203">
        <v>14534</v>
      </c>
      <c r="F25" s="204">
        <v>-14.49582303800447</v>
      </c>
    </row>
    <row r="26" spans="1:7" ht="15.6" customHeight="1">
      <c r="A26" s="202" t="s">
        <v>152</v>
      </c>
      <c r="B26" s="203">
        <v>94085</v>
      </c>
      <c r="C26" s="203">
        <v>136324</v>
      </c>
      <c r="D26" s="203">
        <v>342091</v>
      </c>
      <c r="E26" s="203">
        <v>311685</v>
      </c>
      <c r="F26" s="204">
        <v>-8.8882782651399737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320532</v>
      </c>
      <c r="C28" s="203">
        <v>326814</v>
      </c>
      <c r="D28" s="203">
        <v>1006074</v>
      </c>
      <c r="E28" s="203">
        <v>994162</v>
      </c>
      <c r="F28" s="204">
        <v>-1.184008333383034</v>
      </c>
    </row>
    <row r="29" spans="1:7" ht="15.6" customHeight="1">
      <c r="A29" s="202" t="s">
        <v>178</v>
      </c>
      <c r="B29" s="203">
        <v>18070</v>
      </c>
      <c r="C29" s="203">
        <v>16228</v>
      </c>
      <c r="D29" s="203">
        <v>52338</v>
      </c>
      <c r="E29" s="203">
        <v>55464</v>
      </c>
      <c r="F29" s="204">
        <v>5.9727158087813876</v>
      </c>
    </row>
    <row r="30" spans="1:7" ht="15.6" customHeight="1">
      <c r="A30" s="202" t="s">
        <v>179</v>
      </c>
      <c r="B30" s="203">
        <v>33546</v>
      </c>
      <c r="C30" s="203">
        <v>31202</v>
      </c>
      <c r="D30" s="203">
        <v>131278</v>
      </c>
      <c r="E30" s="203">
        <v>93921</v>
      </c>
      <c r="F30" s="204">
        <v>-28.45640549063819</v>
      </c>
    </row>
    <row r="31" spans="1:7" ht="15.6" customHeight="1">
      <c r="A31" s="202" t="s">
        <v>180</v>
      </c>
      <c r="B31" s="203">
        <v>1722797</v>
      </c>
      <c r="C31" s="203">
        <v>1377359</v>
      </c>
      <c r="D31" s="203">
        <v>5118741</v>
      </c>
      <c r="E31" s="203">
        <v>4459954</v>
      </c>
      <c r="F31" s="204">
        <v>-12.87009833082001</v>
      </c>
    </row>
    <row r="32" spans="1:7" ht="15.6" customHeight="1">
      <c r="A32" s="202" t="s">
        <v>181</v>
      </c>
      <c r="B32" s="203">
        <v>318553</v>
      </c>
      <c r="C32" s="203">
        <v>398876</v>
      </c>
      <c r="D32" s="203">
        <v>1002961</v>
      </c>
      <c r="E32" s="203">
        <v>946637</v>
      </c>
      <c r="F32" s="204">
        <v>-5.6157716999963156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6000</v>
      </c>
      <c r="E33" s="203">
        <v>2986</v>
      </c>
      <c r="F33" s="204">
        <v>-50.233333333333327</v>
      </c>
    </row>
    <row r="34" spans="1:6" ht="15.6" customHeight="1">
      <c r="A34" s="202" t="s">
        <v>183</v>
      </c>
      <c r="B34" s="203">
        <v>26499</v>
      </c>
      <c r="C34" s="203">
        <v>14807</v>
      </c>
      <c r="D34" s="203">
        <v>54883</v>
      </c>
      <c r="E34" s="203">
        <v>68645</v>
      </c>
      <c r="F34" s="204">
        <v>25.075159885574759</v>
      </c>
    </row>
    <row r="35" spans="1:6" ht="15.6" customHeight="1">
      <c r="A35" s="170" t="s">
        <v>153</v>
      </c>
      <c r="B35" s="90">
        <f>SUM(B7:B34)</f>
        <v>15217037</v>
      </c>
      <c r="C35" s="91">
        <f>SUM(C7:C34)</f>
        <v>15223530</v>
      </c>
      <c r="D35" s="90">
        <f>SUM(D7:D34)</f>
        <v>45188494</v>
      </c>
      <c r="E35" s="92">
        <f>SUM(E7:E34)</f>
        <v>43068308</v>
      </c>
      <c r="F35" s="154">
        <f>E35*100/D35-100</f>
        <v>-4.6918713422934673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9D9C7-7C0B-4B72-BB61-B14BF8444756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279003</v>
      </c>
      <c r="C7" s="203">
        <v>346152</v>
      </c>
      <c r="D7" s="203">
        <v>973287</v>
      </c>
      <c r="E7" s="203">
        <v>985134</v>
      </c>
      <c r="F7" s="204">
        <v>1.217215477038124</v>
      </c>
      <c r="G7" s="51"/>
    </row>
    <row r="8" spans="1:14" ht="15.6" customHeight="1">
      <c r="A8" s="202" t="s">
        <v>11</v>
      </c>
      <c r="B8" s="203">
        <v>220934</v>
      </c>
      <c r="C8" s="203">
        <v>132315</v>
      </c>
      <c r="D8" s="203">
        <v>505636</v>
      </c>
      <c r="E8" s="203">
        <v>317889</v>
      </c>
      <c r="F8" s="204">
        <v>-37.130860935534663</v>
      </c>
      <c r="G8" s="20"/>
    </row>
    <row r="9" spans="1:14" ht="15.6" customHeight="1">
      <c r="A9" s="202" t="s">
        <v>8</v>
      </c>
      <c r="B9" s="203">
        <v>193740</v>
      </c>
      <c r="C9" s="203">
        <v>256862</v>
      </c>
      <c r="D9" s="203">
        <v>705969</v>
      </c>
      <c r="E9" s="203">
        <v>915405</v>
      </c>
      <c r="F9" s="204">
        <v>29.666458442226229</v>
      </c>
      <c r="G9" s="20"/>
    </row>
    <row r="10" spans="1:14" ht="15.6" customHeight="1">
      <c r="A10" s="202" t="s">
        <v>10</v>
      </c>
      <c r="B10" s="203">
        <v>140166</v>
      </c>
      <c r="C10" s="203">
        <v>220546</v>
      </c>
      <c r="D10" s="203">
        <v>542390</v>
      </c>
      <c r="E10" s="203">
        <v>668814</v>
      </c>
      <c r="F10" s="204">
        <v>23.30868931949335</v>
      </c>
    </row>
    <row r="11" spans="1:14" ht="15.6" customHeight="1">
      <c r="A11" s="202" t="s">
        <v>9</v>
      </c>
      <c r="B11" s="203">
        <v>260</v>
      </c>
      <c r="C11" s="203">
        <v>20762</v>
      </c>
      <c r="D11" s="203">
        <v>66596</v>
      </c>
      <c r="E11" s="203">
        <v>90941</v>
      </c>
      <c r="F11" s="204">
        <v>36.556249624602088</v>
      </c>
    </row>
    <row r="12" spans="1:14" ht="15.6" customHeight="1">
      <c r="A12" s="202" t="s">
        <v>6</v>
      </c>
      <c r="B12" s="203">
        <v>114054</v>
      </c>
      <c r="C12" s="203">
        <v>105001</v>
      </c>
      <c r="D12" s="203">
        <v>464670</v>
      </c>
      <c r="E12" s="203">
        <v>471691</v>
      </c>
      <c r="F12" s="204">
        <v>1.510964770697484</v>
      </c>
    </row>
    <row r="13" spans="1:14" ht="15.6" customHeight="1">
      <c r="A13" s="202" t="s">
        <v>175</v>
      </c>
      <c r="B13" s="203">
        <v>16916</v>
      </c>
      <c r="C13" s="203">
        <v>38473</v>
      </c>
      <c r="D13" s="203">
        <v>80698</v>
      </c>
      <c r="E13" s="203">
        <v>95205</v>
      </c>
      <c r="F13" s="204">
        <v>17.976901534114841</v>
      </c>
    </row>
    <row r="14" spans="1:14" ht="15.6" customHeight="1">
      <c r="A14" s="202" t="s">
        <v>148</v>
      </c>
      <c r="B14" s="203">
        <v>396163</v>
      </c>
      <c r="C14" s="203">
        <v>480679</v>
      </c>
      <c r="D14" s="203">
        <v>1082934</v>
      </c>
      <c r="E14" s="203">
        <v>990789</v>
      </c>
      <c r="F14" s="204">
        <v>-8.5088287928904265</v>
      </c>
    </row>
    <row r="15" spans="1:14" ht="15.6" customHeight="1">
      <c r="A15" s="202" t="s">
        <v>145</v>
      </c>
      <c r="B15" s="203">
        <v>292386</v>
      </c>
      <c r="C15" s="203">
        <v>478373</v>
      </c>
      <c r="D15" s="203">
        <v>837098</v>
      </c>
      <c r="E15" s="203">
        <v>1096080</v>
      </c>
      <c r="F15" s="204">
        <v>30.938074156191991</v>
      </c>
    </row>
    <row r="16" spans="1:14" ht="15.6" customHeight="1">
      <c r="A16" s="202" t="s">
        <v>144</v>
      </c>
      <c r="B16" s="203">
        <v>652451</v>
      </c>
      <c r="C16" s="203">
        <v>735289</v>
      </c>
      <c r="D16" s="203">
        <v>2277695</v>
      </c>
      <c r="E16" s="203">
        <v>1931460</v>
      </c>
      <c r="F16" s="204">
        <v>-15.20111340631648</v>
      </c>
      <c r="G16" s="15"/>
    </row>
    <row r="17" spans="1:7" ht="15.6" customHeight="1">
      <c r="A17" s="202" t="s">
        <v>150</v>
      </c>
      <c r="B17" s="203">
        <v>613625</v>
      </c>
      <c r="C17" s="203">
        <v>658047</v>
      </c>
      <c r="D17" s="203">
        <v>1441759</v>
      </c>
      <c r="E17" s="203">
        <v>1862552</v>
      </c>
      <c r="F17" s="204">
        <v>29.186084498172018</v>
      </c>
      <c r="G17" s="16"/>
    </row>
    <row r="18" spans="1:7" ht="15.6" customHeight="1">
      <c r="A18" s="202" t="s">
        <v>147</v>
      </c>
      <c r="B18" s="203">
        <v>1400</v>
      </c>
      <c r="C18" s="203">
        <v>1400</v>
      </c>
      <c r="D18" s="203">
        <v>1400</v>
      </c>
      <c r="E18" s="203">
        <v>2700</v>
      </c>
      <c r="F18" s="204">
        <v>92.857142857142861</v>
      </c>
    </row>
    <row r="19" spans="1:7" ht="15.6" customHeight="1">
      <c r="A19" s="202" t="s">
        <v>143</v>
      </c>
      <c r="B19" s="203">
        <v>465953</v>
      </c>
      <c r="C19" s="203">
        <v>292023</v>
      </c>
      <c r="D19" s="203">
        <v>1125538</v>
      </c>
      <c r="E19" s="203">
        <v>756933</v>
      </c>
      <c r="F19" s="204">
        <v>-32.749227480547077</v>
      </c>
    </row>
    <row r="20" spans="1:7" ht="15.6" customHeight="1">
      <c r="A20" s="202" t="s">
        <v>142</v>
      </c>
      <c r="B20" s="203">
        <v>878531</v>
      </c>
      <c r="C20" s="203">
        <v>1257258</v>
      </c>
      <c r="D20" s="203">
        <v>2773733</v>
      </c>
      <c r="E20" s="203">
        <v>3338953</v>
      </c>
      <c r="F20" s="204">
        <v>20.37759221958278</v>
      </c>
    </row>
    <row r="21" spans="1:7" ht="15.6" customHeight="1">
      <c r="A21" s="202" t="s">
        <v>149</v>
      </c>
      <c r="B21" s="203">
        <v>389315</v>
      </c>
      <c r="C21" s="203">
        <v>382034</v>
      </c>
      <c r="D21" s="203">
        <v>1222656</v>
      </c>
      <c r="E21" s="203">
        <v>1288291</v>
      </c>
      <c r="F21" s="204">
        <v>5.3682311296063716</v>
      </c>
    </row>
    <row r="22" spans="1:7" ht="15.6" customHeight="1">
      <c r="A22" s="202" t="s">
        <v>146</v>
      </c>
      <c r="B22" s="203">
        <v>29148</v>
      </c>
      <c r="C22" s="203">
        <v>49933</v>
      </c>
      <c r="D22" s="203">
        <v>78616</v>
      </c>
      <c r="E22" s="203">
        <v>111392</v>
      </c>
      <c r="F22" s="204">
        <v>41.691258776839327</v>
      </c>
    </row>
    <row r="23" spans="1:7" ht="15.6" customHeight="1">
      <c r="A23" s="202" t="s">
        <v>165</v>
      </c>
      <c r="B23" s="203">
        <v>110579</v>
      </c>
      <c r="C23" s="203">
        <v>82579</v>
      </c>
      <c r="D23" s="203">
        <v>409312</v>
      </c>
      <c r="E23" s="203">
        <v>297517</v>
      </c>
      <c r="F23" s="204">
        <v>-27.31290555859589</v>
      </c>
    </row>
    <row r="24" spans="1:7" ht="15.6" customHeight="1">
      <c r="A24" s="202" t="s">
        <v>141</v>
      </c>
      <c r="B24" s="203">
        <v>86967</v>
      </c>
      <c r="C24" s="203">
        <v>88332</v>
      </c>
      <c r="D24" s="203">
        <v>324062</v>
      </c>
      <c r="E24" s="203">
        <v>316801</v>
      </c>
      <c r="F24" s="204">
        <v>-2.240620621979744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66015</v>
      </c>
      <c r="C26" s="203">
        <v>73162</v>
      </c>
      <c r="D26" s="203">
        <v>225626</v>
      </c>
      <c r="E26" s="203">
        <v>148044</v>
      </c>
      <c r="F26" s="204">
        <v>-34.385221561344878</v>
      </c>
    </row>
    <row r="27" spans="1:7" ht="15.6" customHeight="1">
      <c r="A27" s="202" t="s">
        <v>173</v>
      </c>
      <c r="B27" s="203">
        <v>59123</v>
      </c>
      <c r="C27" s="203">
        <v>105403</v>
      </c>
      <c r="D27" s="203">
        <v>191096</v>
      </c>
      <c r="E27" s="203">
        <v>276157</v>
      </c>
      <c r="F27" s="204">
        <v>44.512182358605088</v>
      </c>
    </row>
    <row r="28" spans="1:7" ht="15.6" customHeight="1">
      <c r="A28" s="202" t="s">
        <v>177</v>
      </c>
      <c r="B28" s="203">
        <v>41177</v>
      </c>
      <c r="C28" s="203">
        <v>34028</v>
      </c>
      <c r="D28" s="203">
        <v>84741</v>
      </c>
      <c r="E28" s="203">
        <v>115324</v>
      </c>
      <c r="F28" s="204">
        <v>36.089968256215997</v>
      </c>
    </row>
    <row r="29" spans="1:7" ht="15.6" customHeight="1">
      <c r="A29" s="202" t="s">
        <v>178</v>
      </c>
      <c r="B29" s="203">
        <v>283998</v>
      </c>
      <c r="C29" s="203">
        <v>349222</v>
      </c>
      <c r="D29" s="203">
        <v>912816</v>
      </c>
      <c r="E29" s="203">
        <v>766036</v>
      </c>
      <c r="F29" s="204">
        <v>-16.079910956863159</v>
      </c>
    </row>
    <row r="30" spans="1:7" ht="15.6" customHeight="1">
      <c r="A30" s="202" t="s">
        <v>179</v>
      </c>
      <c r="B30" s="203">
        <v>107305</v>
      </c>
      <c r="C30" s="203">
        <v>205453</v>
      </c>
      <c r="D30" s="203">
        <v>461409</v>
      </c>
      <c r="E30" s="203">
        <v>557843</v>
      </c>
      <c r="F30" s="204">
        <v>20.899895754092359</v>
      </c>
    </row>
    <row r="31" spans="1:7" ht="15.6" customHeight="1">
      <c r="A31" s="202" t="s">
        <v>180</v>
      </c>
      <c r="B31" s="203">
        <v>905180</v>
      </c>
      <c r="C31" s="203">
        <v>700267</v>
      </c>
      <c r="D31" s="203">
        <v>2639843</v>
      </c>
      <c r="E31" s="203">
        <v>2126766</v>
      </c>
      <c r="F31" s="204">
        <v>-19.43589069501482</v>
      </c>
    </row>
    <row r="32" spans="1:7" ht="15.6" customHeight="1">
      <c r="A32" s="202" t="s">
        <v>181</v>
      </c>
      <c r="B32" s="203">
        <v>216173</v>
      </c>
      <c r="C32" s="203">
        <v>198985</v>
      </c>
      <c r="D32" s="203">
        <v>665538</v>
      </c>
      <c r="E32" s="203">
        <v>639727</v>
      </c>
      <c r="F32" s="204">
        <v>-3.8782158193822189</v>
      </c>
    </row>
    <row r="33" spans="1:6" ht="15.6" customHeight="1">
      <c r="A33" s="202" t="s">
        <v>182</v>
      </c>
      <c r="B33" s="203">
        <v>17468</v>
      </c>
      <c r="C33" s="203">
        <v>29123</v>
      </c>
      <c r="D33" s="203">
        <v>48851</v>
      </c>
      <c r="E33" s="203">
        <v>65755</v>
      </c>
      <c r="F33" s="204">
        <v>34.603181101717468</v>
      </c>
    </row>
    <row r="34" spans="1:6" ht="15.6" customHeight="1">
      <c r="A34" s="202" t="s">
        <v>183</v>
      </c>
      <c r="B34" s="203">
        <v>40723</v>
      </c>
      <c r="C34" s="203">
        <v>27247</v>
      </c>
      <c r="D34" s="203">
        <v>83457</v>
      </c>
      <c r="E34" s="203">
        <v>92612</v>
      </c>
      <c r="F34" s="204">
        <v>10.96972093413375</v>
      </c>
    </row>
    <row r="35" spans="1:6" ht="15.6" customHeight="1">
      <c r="A35" s="170" t="s">
        <v>153</v>
      </c>
      <c r="B35" s="90">
        <f>SUM(B7:B34)</f>
        <v>6618753</v>
      </c>
      <c r="C35" s="91">
        <f>SUM(C7:C34)</f>
        <v>7348948</v>
      </c>
      <c r="D35" s="90">
        <f>SUM(D7:D34)</f>
        <v>20227426</v>
      </c>
      <c r="E35" s="92">
        <f>SUM(E7:E34)</f>
        <v>20326811</v>
      </c>
      <c r="F35" s="154">
        <f>E35*100/D35-100</f>
        <v>0.49133784990735307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2025-08-21T09:27:17Z</dcterms:modified>
  <cp:category/>
</cp:coreProperties>
</file>