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F78A85D-C7F0-4132-9E7B-E42458B33D8C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D35" i="48"/>
  <c r="F35" i="48" s="1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D35" i="6" s="1" a="1"/>
  <c r="B35" i="31"/>
  <c r="E35" i="30"/>
  <c r="F35" i="30" s="1"/>
  <c r="D35" i="30"/>
  <c r="C35" i="30"/>
  <c r="B35" i="30"/>
  <c r="E35" i="29"/>
  <c r="F35" i="29" s="1"/>
  <c r="D35" i="29"/>
  <c r="C35" i="29"/>
  <c r="D33" i="6" s="1" a="1"/>
  <c r="B35" i="29"/>
  <c r="E35" i="38"/>
  <c r="D35" i="38"/>
  <c r="D32" i="6" s="1" a="1"/>
  <c r="C35" i="38"/>
  <c r="B35" i="38"/>
  <c r="E35" i="28"/>
  <c r="D35" i="28"/>
  <c r="F35" i="28" s="1"/>
  <c r="C35" i="28"/>
  <c r="B35" i="28"/>
  <c r="E35" i="34"/>
  <c r="D35" i="34"/>
  <c r="F35" i="34" s="1"/>
  <c r="C35" i="34"/>
  <c r="B35" i="34"/>
  <c r="D30" i="6" s="1" a="1"/>
  <c r="F35" i="33"/>
  <c r="E35" i="33"/>
  <c r="D35" i="33"/>
  <c r="C35" i="33"/>
  <c r="B35" i="33"/>
  <c r="E35" i="32"/>
  <c r="D35" i="32"/>
  <c r="F35" i="32" s="1"/>
  <c r="C35" i="32"/>
  <c r="B35" i="32"/>
  <c r="D28" i="6" s="1" a="1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E35" i="21"/>
  <c r="F35" i="21" s="1"/>
  <c r="D35" i="21"/>
  <c r="C35" i="21"/>
  <c r="D23" i="6" s="1" a="1"/>
  <c r="B35" i="21"/>
  <c r="E35" i="20"/>
  <c r="F35" i="20" s="1"/>
  <c r="D35" i="20"/>
  <c r="C35" i="20"/>
  <c r="B35" i="20"/>
  <c r="F35" i="19"/>
  <c r="E35" i="19"/>
  <c r="D35" i="19"/>
  <c r="C35" i="19"/>
  <c r="B35" i="19"/>
  <c r="F35" i="18"/>
  <c r="E35" i="18"/>
  <c r="D35" i="18"/>
  <c r="C35" i="18"/>
  <c r="B35" i="18"/>
  <c r="E35" i="17"/>
  <c r="D35" i="17"/>
  <c r="F35" i="17" s="1"/>
  <c r="C35" i="17"/>
  <c r="B35" i="17"/>
  <c r="E35" i="16"/>
  <c r="D35" i="16"/>
  <c r="F35" i="16" s="1"/>
  <c r="C35" i="16"/>
  <c r="B35" i="16"/>
  <c r="F35" i="15"/>
  <c r="E35" i="15"/>
  <c r="D35" i="15"/>
  <c r="C35" i="15"/>
  <c r="B35" i="15"/>
  <c r="E35" i="14"/>
  <c r="D35" i="14"/>
  <c r="F35" i="14" s="1"/>
  <c r="C35" i="14"/>
  <c r="B35" i="14"/>
  <c r="D13" i="6" s="1" a="1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M48" i="40" s="1"/>
  <c r="H48" i="40"/>
  <c r="J48" i="40" s="1"/>
  <c r="G48" i="40"/>
  <c r="D48" i="40"/>
  <c r="F48" i="40" s="1"/>
  <c r="C48" i="40"/>
  <c r="L48" i="39"/>
  <c r="N48" i="39" s="1"/>
  <c r="K48" i="39"/>
  <c r="M48" i="39" s="1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4" i="6"/>
  <c r="D34" i="6" a="1"/>
  <c r="H34" i="6" s="1"/>
  <c r="I31" i="6"/>
  <c r="D31" i="6" a="1"/>
  <c r="H31" i="6" s="1"/>
  <c r="D29" i="6" a="1"/>
  <c r="I29" i="6" s="1"/>
  <c r="D29" i="6"/>
  <c r="D27" i="6" a="1"/>
  <c r="I27" i="6" s="1"/>
  <c r="D26" i="6" a="1"/>
  <c r="I26" i="6" s="1"/>
  <c r="D26" i="6"/>
  <c r="D24" i="6" a="1"/>
  <c r="I24" i="6" s="1"/>
  <c r="I22" i="6"/>
  <c r="D22" i="6" a="1"/>
  <c r="H22" i="6" s="1"/>
  <c r="D21" i="6" a="1"/>
  <c r="I21" i="6" s="1"/>
  <c r="D20" i="6" a="1"/>
  <c r="I20" i="6" s="1"/>
  <c r="D20" i="6"/>
  <c r="I16" i="6"/>
  <c r="D16" i="6" a="1"/>
  <c r="H16" i="6" s="1"/>
  <c r="D14" i="6" a="1"/>
  <c r="I14" i="6" s="1"/>
  <c r="D14" i="6"/>
  <c r="G11" i="6"/>
  <c r="D10" i="6" a="1"/>
  <c r="E11" i="6" s="1"/>
  <c r="D9" i="6" a="1"/>
  <c r="I9" i="6" s="1"/>
  <c r="D9" i="6"/>
  <c r="D7" i="6" a="1"/>
  <c r="G17" i="6" l="1"/>
  <c r="F17" i="6"/>
  <c r="I13" i="6"/>
  <c r="H13" i="6"/>
  <c r="D13" i="6"/>
  <c r="E17" i="6"/>
  <c r="I30" i="6"/>
  <c r="H30" i="6"/>
  <c r="D30" i="6"/>
  <c r="I33" i="6"/>
  <c r="H33" i="6"/>
  <c r="D33" i="6"/>
  <c r="I11" i="6"/>
  <c r="I28" i="6"/>
  <c r="H28" i="6"/>
  <c r="D28" i="6"/>
  <c r="I23" i="6"/>
  <c r="H23" i="6"/>
  <c r="D23" i="6"/>
  <c r="E12" i="6"/>
  <c r="E18" i="6" s="1"/>
  <c r="D11" i="6"/>
  <c r="I35" i="6"/>
  <c r="H35" i="6"/>
  <c r="D35" i="6"/>
  <c r="I32" i="6"/>
  <c r="H32" i="6"/>
  <c r="D32" i="6"/>
  <c r="F35" i="38"/>
  <c r="D7" i="6"/>
  <c r="D10" i="6"/>
  <c r="F12" i="6"/>
  <c r="F18" i="6" s="1"/>
  <c r="D21" i="6"/>
  <c r="D24" i="6"/>
  <c r="D27" i="6"/>
  <c r="E48" i="39"/>
  <c r="E48" i="40"/>
  <c r="H7" i="6"/>
  <c r="H10" i="6"/>
  <c r="H21" i="6"/>
  <c r="H24" i="6"/>
  <c r="H27" i="6"/>
  <c r="I7" i="6"/>
  <c r="I10" i="6"/>
  <c r="G12" i="6"/>
  <c r="D15" i="6" a="1"/>
  <c r="D16" i="6"/>
  <c r="D22" i="6"/>
  <c r="D31" i="6"/>
  <c r="D34" i="6"/>
  <c r="D8" i="6" a="1"/>
  <c r="D25" i="6" a="1"/>
  <c r="I48" i="39"/>
  <c r="I48" i="40"/>
  <c r="F11" i="6"/>
  <c r="H11" i="6" s="1"/>
  <c r="H9" i="6"/>
  <c r="H14" i="6"/>
  <c r="H20" i="6"/>
  <c r="H26" i="6"/>
  <c r="H29" i="6"/>
  <c r="G18" i="6" l="1"/>
  <c r="I12" i="6"/>
  <c r="H12" i="6"/>
  <c r="I17" i="6"/>
  <c r="H17" i="6"/>
  <c r="D17" i="6"/>
  <c r="I15" i="6"/>
  <c r="H15" i="6"/>
  <c r="D15" i="6"/>
  <c r="H25" i="6"/>
  <c r="D25" i="6"/>
  <c r="I25" i="6"/>
  <c r="I8" i="6"/>
  <c r="H8" i="6"/>
  <c r="D8" i="6"/>
  <c r="D12" i="6" s="1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<sst xmlns="http://schemas.openxmlformats.org/spreadsheetml/2006/main" count="1873" uniqueCount="242">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</sst>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BD280E9F-291E-4985-B431-A060354D5806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6465818.9400000004</c:v>
                </c:pt>
                <c:pt idx="1">
                  <c:v>1343035.953</c:v>
                </c:pt>
                <c:pt idx="2">
                  <c:v>2966773.267</c:v>
                </c:pt>
                <c:pt idx="3">
                  <c:v>2316048.656</c:v>
                </c:pt>
                <c:pt idx="4">
                  <c:v>50626755.880999997</c:v>
                </c:pt>
                <c:pt idx="5">
                  <c:v>2572418.0430000001</c:v>
                </c:pt>
                <c:pt idx="6">
                  <c:v>8804097.9030000009</c:v>
                </c:pt>
                <c:pt idx="7">
                  <c:v>34641211.244000003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9200028.1040000003</c:v>
                </c:pt>
                <c:pt idx="11">
                  <c:v>1048329</c:v>
                </c:pt>
                <c:pt idx="12">
                  <c:v>3437506.91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2722549.3050000002</c:v>
                </c:pt>
                <c:pt idx="17">
                  <c:v>1165019.1370000001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1736539.3859999999</c:v>
                </c:pt>
                <c:pt idx="21">
                  <c:v>7299190.4210000001</c:v>
                </c:pt>
                <c:pt idx="22">
                  <c:v>3474531.4580000001</c:v>
                </c:pt>
                <c:pt idx="23">
                  <c:v>2064673</c:v>
                </c:pt>
                <c:pt idx="24">
                  <c:v>14340341.504000001</c:v>
                </c:pt>
                <c:pt idx="25">
                  <c:v>41170786.869000003</c:v>
                </c:pt>
                <c:pt idx="26">
                  <c:v>2756015.0869999998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7011345.5990000004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76706"/>
        <c:axId val="2402502"/>
      </c:barChart>
      <c:catAx>
        <c:axId val="200767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2502"/>
        <c:crosses val="autoZero"/>
        <c:auto val="1"/>
        <c:lblAlgn val="ctr"/>
        <c:lblOffset val="100"/>
        <c:noMultiLvlLbl val="0"/>
      </c:catAx>
      <c:valAx>
        <c:axId val="24025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7670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1577574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82305"/>
        <c:axId val="14667765"/>
      </c:barChart>
      <c:catAx>
        <c:axId val="463823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67765"/>
        <c:crosses val="autoZero"/>
        <c:auto val="1"/>
        <c:lblAlgn val="ctr"/>
        <c:lblOffset val="100"/>
        <c:noMultiLvlLbl val="0"/>
      </c:catAx>
      <c:valAx>
        <c:axId val="146677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823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7783</c:v>
                </c:pt>
                <c:pt idx="2">
                  <c:v>197</c:v>
                </c:pt>
                <c:pt idx="3">
                  <c:v>10210</c:v>
                </c:pt>
                <c:pt idx="4">
                  <c:v>30697598</c:v>
                </c:pt>
                <c:pt idx="5">
                  <c:v>548602</c:v>
                </c:pt>
                <c:pt idx="6">
                  <c:v>6837</c:v>
                </c:pt>
                <c:pt idx="7">
                  <c:v>12106033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195035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1774225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673729</c:v>
                </c:pt>
                <c:pt idx="22">
                  <c:v>165165</c:v>
                </c:pt>
                <c:pt idx="23">
                  <c:v>0</c:v>
                </c:pt>
                <c:pt idx="24">
                  <c:v>1101845</c:v>
                </c:pt>
                <c:pt idx="25">
                  <c:v>16290343</c:v>
                </c:pt>
                <c:pt idx="26">
                  <c:v>235009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474522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676096"/>
        <c:axId val="59201010"/>
      </c:barChart>
      <c:catAx>
        <c:axId val="55676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01010"/>
        <c:crosses val="autoZero"/>
        <c:auto val="1"/>
        <c:lblAlgn val="ctr"/>
        <c:lblOffset val="100"/>
        <c:noMultiLvlLbl val="0"/>
      </c:catAx>
      <c:valAx>
        <c:axId val="592010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760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197</c:v>
                </c:pt>
                <c:pt idx="3">
                  <c:v>0</c:v>
                </c:pt>
                <c:pt idx="4">
                  <c:v>23600885</c:v>
                </c:pt>
                <c:pt idx="5">
                  <c:v>110550</c:v>
                </c:pt>
                <c:pt idx="6">
                  <c:v>42</c:v>
                </c:pt>
                <c:pt idx="7">
                  <c:v>7824464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106599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1761298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654474</c:v>
                </c:pt>
                <c:pt idx="22">
                  <c:v>159371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168726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96186"/>
        <c:axId val="17803596"/>
      </c:barChart>
      <c:catAx>
        <c:axId val="594961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03596"/>
        <c:crosses val="autoZero"/>
        <c:auto val="1"/>
        <c:lblAlgn val="ctr"/>
        <c:lblOffset val="100"/>
        <c:noMultiLvlLbl val="0"/>
      </c:catAx>
      <c:valAx>
        <c:axId val="178035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961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43738</c:v>
                </c:pt>
                <c:pt idx="2">
                  <c:v>544210</c:v>
                </c:pt>
                <c:pt idx="3">
                  <c:v>0</c:v>
                </c:pt>
                <c:pt idx="4">
                  <c:v>6832172</c:v>
                </c:pt>
                <c:pt idx="5">
                  <c:v>457928</c:v>
                </c:pt>
                <c:pt idx="6">
                  <c:v>7776181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218332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2330813</c:v>
                </c:pt>
                <c:pt idx="22">
                  <c:v>1084149</c:v>
                </c:pt>
                <c:pt idx="23">
                  <c:v>80354</c:v>
                </c:pt>
                <c:pt idx="24">
                  <c:v>188475</c:v>
                </c:pt>
                <c:pt idx="25">
                  <c:v>7092289</c:v>
                </c:pt>
                <c:pt idx="26">
                  <c:v>714336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2284011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6092"/>
        <c:axId val="15393680"/>
      </c:barChart>
      <c:catAx>
        <c:axId val="36860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3680"/>
        <c:crosses val="autoZero"/>
        <c:auto val="1"/>
        <c:lblAlgn val="ctr"/>
        <c:lblOffset val="100"/>
        <c:noMultiLvlLbl val="0"/>
      </c:catAx>
      <c:valAx>
        <c:axId val="153936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60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28398</c:v>
                </c:pt>
                <c:pt idx="3">
                  <c:v>0</c:v>
                </c:pt>
                <c:pt idx="4">
                  <c:v>285256</c:v>
                </c:pt>
                <c:pt idx="5">
                  <c:v>16696</c:v>
                </c:pt>
                <c:pt idx="6">
                  <c:v>361653</c:v>
                </c:pt>
                <c:pt idx="7">
                  <c:v>217212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91863"/>
        <c:axId val="55154407"/>
      </c:barChart>
      <c:catAx>
        <c:axId val="320918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54407"/>
        <c:crosses val="autoZero"/>
        <c:auto val="1"/>
        <c:lblAlgn val="ctr"/>
        <c:lblOffset val="100"/>
        <c:noMultiLvlLbl val="0"/>
      </c:catAx>
      <c:valAx>
        <c:axId val="551544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918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2292111</c:v>
                </c:pt>
                <c:pt idx="5">
                  <c:v>105405.75</c:v>
                </c:pt>
                <c:pt idx="6">
                  <c:v>41453</c:v>
                </c:pt>
                <c:pt idx="7">
                  <c:v>1848120.75</c:v>
                </c:pt>
                <c:pt idx="8">
                  <c:v>217148</c:v>
                </c:pt>
                <c:pt idx="9">
                  <c:v>20933</c:v>
                </c:pt>
                <c:pt idx="10">
                  <c:v>53305.5</c:v>
                </c:pt>
                <c:pt idx="11">
                  <c:v>2763</c:v>
                </c:pt>
                <c:pt idx="12">
                  <c:v>17217.5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176863.75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281957</c:v>
                </c:pt>
                <c:pt idx="22">
                  <c:v>80168.5</c:v>
                </c:pt>
                <c:pt idx="23">
                  <c:v>73275.75</c:v>
                </c:pt>
                <c:pt idx="24">
                  <c:v>7464</c:v>
                </c:pt>
                <c:pt idx="25">
                  <c:v>2834549</c:v>
                </c:pt>
                <c:pt idx="26">
                  <c:v>155418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325779"/>
        <c:axId val="61145691"/>
      </c:barChart>
      <c:catAx>
        <c:axId val="243257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45691"/>
        <c:crosses val="autoZero"/>
        <c:auto val="1"/>
        <c:lblAlgn val="ctr"/>
        <c:lblOffset val="100"/>
        <c:noMultiLvlLbl val="0"/>
      </c:catAx>
      <c:valAx>
        <c:axId val="611456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257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90</c:v>
                </c:pt>
                <c:pt idx="3">
                  <c:v>0</c:v>
                </c:pt>
                <c:pt idx="4">
                  <c:v>1984693</c:v>
                </c:pt>
                <c:pt idx="5">
                  <c:v>9032</c:v>
                </c:pt>
                <c:pt idx="6">
                  <c:v>8</c:v>
                </c:pt>
                <c:pt idx="7">
                  <c:v>753009.5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8192.75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157442.25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50731</c:v>
                </c:pt>
                <c:pt idx="22">
                  <c:v>13011.75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07652"/>
        <c:axId val="2159864"/>
      </c:barChart>
      <c:catAx>
        <c:axId val="61907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9864"/>
        <c:crosses val="autoZero"/>
        <c:auto val="1"/>
        <c:lblAlgn val="ctr"/>
        <c:lblOffset val="100"/>
        <c:noMultiLvlLbl val="0"/>
      </c:catAx>
      <c:valAx>
        <c:axId val="21598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07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2805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110470.25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3832.75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193215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6636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9722"/>
        <c:axId val="24019109"/>
      </c:barChart>
      <c:catAx>
        <c:axId val="159997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19109"/>
        <c:crosses val="autoZero"/>
        <c:auto val="1"/>
        <c:lblAlgn val="ctr"/>
        <c:lblOffset val="100"/>
        <c:noMultiLvlLbl val="0"/>
      </c:catAx>
      <c:valAx>
        <c:axId val="240191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997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307418</c:v>
                </c:pt>
                <c:pt idx="5">
                  <c:v>15099</c:v>
                </c:pt>
                <c:pt idx="6">
                  <c:v>40</c:v>
                </c:pt>
                <c:pt idx="7">
                  <c:v>984641</c:v>
                </c:pt>
                <c:pt idx="8">
                  <c:v>206630.5</c:v>
                </c:pt>
                <c:pt idx="9">
                  <c:v>17087</c:v>
                </c:pt>
                <c:pt idx="10">
                  <c:v>44202.75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15588.75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38011</c:v>
                </c:pt>
                <c:pt idx="22">
                  <c:v>54423</c:v>
                </c:pt>
                <c:pt idx="23">
                  <c:v>1194.25</c:v>
                </c:pt>
                <c:pt idx="24">
                  <c:v>7174</c:v>
                </c:pt>
                <c:pt idx="25">
                  <c:v>1410175</c:v>
                </c:pt>
                <c:pt idx="26">
                  <c:v>136103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32095"/>
        <c:axId val="4290170"/>
      </c:barChart>
      <c:catAx>
        <c:axId val="375320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170"/>
        <c:crosses val="autoZero"/>
        <c:auto val="1"/>
        <c:lblAlgn val="ctr"/>
        <c:lblOffset val="100"/>
        <c:noMultiLvlLbl val="0"/>
      </c:catAx>
      <c:valAx>
        <c:axId val="42901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320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768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246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870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97735"/>
        <c:axId val="10719260"/>
      </c:barChart>
      <c:catAx>
        <c:axId val="105977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9260"/>
        <c:crosses val="autoZero"/>
        <c:auto val="1"/>
        <c:lblAlgn val="ctr"/>
        <c:lblOffset val="100"/>
        <c:noMultiLvlLbl val="0"/>
      </c:catAx>
      <c:valAx>
        <c:axId val="10719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977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6422143</c:v>
                </c:pt>
                <c:pt idx="1">
                  <c:v>1334223</c:v>
                </c:pt>
                <c:pt idx="2">
                  <c:v>2930616</c:v>
                </c:pt>
                <c:pt idx="3">
                  <c:v>2270716</c:v>
                </c:pt>
                <c:pt idx="4">
                  <c:v>47597676</c:v>
                </c:pt>
                <c:pt idx="5">
                  <c:v>2511275</c:v>
                </c:pt>
                <c:pt idx="6">
                  <c:v>8741995</c:v>
                </c:pt>
                <c:pt idx="7">
                  <c:v>33804829</c:v>
                </c:pt>
                <c:pt idx="8">
                  <c:v>15424000</c:v>
                </c:pt>
                <c:pt idx="9">
                  <c:v>16135830</c:v>
                </c:pt>
                <c:pt idx="10">
                  <c:v>9187979</c:v>
                </c:pt>
                <c:pt idx="11">
                  <c:v>674906</c:v>
                </c:pt>
                <c:pt idx="12">
                  <c:v>3425238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2689483</c:v>
                </c:pt>
                <c:pt idx="17">
                  <c:v>1150560</c:v>
                </c:pt>
                <c:pt idx="18">
                  <c:v>267530</c:v>
                </c:pt>
                <c:pt idx="19">
                  <c:v>1480545</c:v>
                </c:pt>
                <c:pt idx="20">
                  <c:v>1709427</c:v>
                </c:pt>
                <c:pt idx="21">
                  <c:v>6890101</c:v>
                </c:pt>
                <c:pt idx="22">
                  <c:v>3446087</c:v>
                </c:pt>
                <c:pt idx="23">
                  <c:v>2045194</c:v>
                </c:pt>
                <c:pt idx="24">
                  <c:v>14198622</c:v>
                </c:pt>
                <c:pt idx="25">
                  <c:v>40912987</c:v>
                </c:pt>
                <c:pt idx="26">
                  <c:v>2677175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6546616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02707"/>
        <c:axId val="22688023"/>
      </c:barChart>
      <c:catAx>
        <c:axId val="613027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88023"/>
        <c:crosses val="autoZero"/>
        <c:auto val="1"/>
        <c:lblAlgn val="ctr"/>
        <c:lblOffset val="100"/>
        <c:noMultiLvlLbl val="0"/>
      </c:catAx>
      <c:valAx>
        <c:axId val="226880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027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14481721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261790343</c:v>
                </c:pt>
                <c:pt idx="5">
                  <c:v>16460163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1561371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15301106</c:v>
                </c:pt>
                <c:pt idx="23">
                  <c:v>2838531</c:v>
                </c:pt>
                <c:pt idx="24">
                  <c:v>21930961</c:v>
                </c:pt>
                <c:pt idx="25">
                  <c:v>148628373</c:v>
                </c:pt>
                <c:pt idx="26">
                  <c:v>23714076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62745"/>
        <c:axId val="1079332"/>
      </c:barChart>
      <c:catAx>
        <c:axId val="444627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9332"/>
        <c:crosses val="autoZero"/>
        <c:auto val="1"/>
        <c:lblAlgn val="ctr"/>
        <c:lblOffset val="100"/>
        <c:noMultiLvlLbl val="0"/>
      </c:catAx>
      <c:valAx>
        <c:axId val="10793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627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30920"/>
        <c:axId val="56094715"/>
      </c:barChart>
      <c:catAx>
        <c:axId val="19030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94715"/>
        <c:crosses val="autoZero"/>
        <c:auto val="1"/>
        <c:lblAlgn val="ctr"/>
        <c:lblOffset val="100"/>
        <c:noMultiLvlLbl val="0"/>
      </c:catAx>
      <c:valAx>
        <c:axId val="560947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309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2345361</c:v>
                </c:pt>
                <c:pt idx="8">
                  <c:v>119896</c:v>
                </c:pt>
                <c:pt idx="9">
                  <c:v>88007</c:v>
                </c:pt>
                <c:pt idx="10">
                  <c:v>1735</c:v>
                </c:pt>
                <c:pt idx="11">
                  <c:v>905805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3647325</c:v>
                </c:pt>
                <c:pt idx="22">
                  <c:v>109343</c:v>
                </c:pt>
                <c:pt idx="23">
                  <c:v>9594</c:v>
                </c:pt>
                <c:pt idx="24">
                  <c:v>38643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83924"/>
        <c:axId val="23432813"/>
      </c:barChart>
      <c:catAx>
        <c:axId val="621839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32813"/>
        <c:crosses val="autoZero"/>
        <c:auto val="1"/>
        <c:lblAlgn val="ctr"/>
        <c:lblOffset val="100"/>
        <c:noMultiLvlLbl val="0"/>
      </c:catAx>
      <c:valAx>
        <c:axId val="234328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839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653407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90713"/>
        <c:axId val="24079691"/>
      </c:barChart>
      <c:catAx>
        <c:axId val="499907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79691"/>
        <c:crosses val="autoZero"/>
        <c:auto val="1"/>
        <c:lblAlgn val="ctr"/>
        <c:lblOffset val="100"/>
        <c:noMultiLvlLbl val="0"/>
      </c:catAx>
      <c:valAx>
        <c:axId val="240796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907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1691954</c:v>
                </c:pt>
                <c:pt idx="8">
                  <c:v>54647</c:v>
                </c:pt>
                <c:pt idx="9">
                  <c:v>88007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908114</c:v>
                </c:pt>
                <c:pt idx="22">
                  <c:v>19733</c:v>
                </c:pt>
                <c:pt idx="23">
                  <c:v>9594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40519"/>
        <c:axId val="61091995"/>
      </c:barChart>
      <c:catAx>
        <c:axId val="330405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91995"/>
        <c:crosses val="autoZero"/>
        <c:auto val="1"/>
        <c:lblAlgn val="ctr"/>
        <c:lblOffset val="100"/>
        <c:noMultiLvlLbl val="0"/>
      </c:catAx>
      <c:valAx>
        <c:axId val="610919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405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201683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3298"/>
        <c:axId val="59543960"/>
      </c:barChart>
      <c:catAx>
        <c:axId val="7732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43960"/>
        <c:crosses val="autoZero"/>
        <c:auto val="1"/>
        <c:lblAlgn val="ctr"/>
        <c:lblOffset val="100"/>
        <c:noMultiLvlLbl val="0"/>
      </c:catAx>
      <c:valAx>
        <c:axId val="595439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32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3441</c:v>
                </c:pt>
                <c:pt idx="5">
                  <c:v>22270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350354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774929"/>
        <c:axId val="17355469"/>
      </c:barChart>
      <c:catAx>
        <c:axId val="507749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55469"/>
        <c:crosses val="autoZero"/>
        <c:auto val="1"/>
        <c:lblAlgn val="ctr"/>
        <c:lblOffset val="100"/>
        <c:noMultiLvlLbl val="0"/>
      </c:catAx>
      <c:valAx>
        <c:axId val="173554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749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4003978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8682228</c:v>
                </c:pt>
                <c:pt idx="5">
                  <c:v>493273</c:v>
                </c:pt>
                <c:pt idx="6">
                  <c:v>168085</c:v>
                </c:pt>
                <c:pt idx="7">
                  <c:v>9111725</c:v>
                </c:pt>
                <c:pt idx="8">
                  <c:v>10080316</c:v>
                </c:pt>
                <c:pt idx="9">
                  <c:v>11576987</c:v>
                </c:pt>
                <c:pt idx="10">
                  <c:v>6585636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7415219</c:v>
                </c:pt>
                <c:pt idx="15">
                  <c:v>970991</c:v>
                </c:pt>
                <c:pt idx="16">
                  <c:v>430170</c:v>
                </c:pt>
                <c:pt idx="17">
                  <c:v>795706</c:v>
                </c:pt>
                <c:pt idx="18">
                  <c:v>92</c:v>
                </c:pt>
                <c:pt idx="19">
                  <c:v>667020</c:v>
                </c:pt>
                <c:pt idx="20">
                  <c:v>1129127</c:v>
                </c:pt>
                <c:pt idx="21">
                  <c:v>613163</c:v>
                </c:pt>
                <c:pt idx="22">
                  <c:v>1380346</c:v>
                </c:pt>
                <c:pt idx="23">
                  <c:v>1022167</c:v>
                </c:pt>
                <c:pt idx="24">
                  <c:v>10163252</c:v>
                </c:pt>
                <c:pt idx="25">
                  <c:v>8658982</c:v>
                </c:pt>
                <c:pt idx="26">
                  <c:v>936167</c:v>
                </c:pt>
                <c:pt idx="27">
                  <c:v>416315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E-4C0C-9714-DFFBFC845BD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E-4C0C-9714-DFFBFC84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415386"/>
        <c:axId val="46968660"/>
      </c:barChart>
      <c:catAx>
        <c:axId val="374153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68660"/>
        <c:crosses val="autoZero"/>
        <c:auto val="1"/>
        <c:lblAlgn val="ctr"/>
        <c:lblOffset val="100"/>
        <c:noMultiLvlLbl val="0"/>
      </c:catAx>
      <c:valAx>
        <c:axId val="469686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153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2677553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25662</c:v>
                </c:pt>
                <c:pt idx="6">
                  <c:v>117665</c:v>
                </c:pt>
                <c:pt idx="7">
                  <c:v>3752146</c:v>
                </c:pt>
                <c:pt idx="8">
                  <c:v>7082365</c:v>
                </c:pt>
                <c:pt idx="9">
                  <c:v>9280383</c:v>
                </c:pt>
                <c:pt idx="10">
                  <c:v>3205489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582787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408133</c:v>
                </c:pt>
                <c:pt idx="20">
                  <c:v>0</c:v>
                </c:pt>
                <c:pt idx="21">
                  <c:v>258127</c:v>
                </c:pt>
                <c:pt idx="22">
                  <c:v>76450</c:v>
                </c:pt>
                <c:pt idx="23">
                  <c:v>203675</c:v>
                </c:pt>
                <c:pt idx="24">
                  <c:v>6630475</c:v>
                </c:pt>
                <c:pt idx="25">
                  <c:v>1483441</c:v>
                </c:pt>
                <c:pt idx="26">
                  <c:v>10632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6DE-B59C-C07156B4239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6DE-B59C-C07156B42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0131"/>
        <c:axId val="47036450"/>
      </c:barChart>
      <c:catAx>
        <c:axId val="61601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36450"/>
        <c:crosses val="autoZero"/>
        <c:auto val="1"/>
        <c:lblAlgn val="ctr"/>
        <c:lblOffset val="100"/>
        <c:noMultiLvlLbl val="0"/>
      </c:catAx>
      <c:valAx>
        <c:axId val="470364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1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1187276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429744</c:v>
                </c:pt>
                <c:pt idx="6">
                  <c:v>42744</c:v>
                </c:pt>
                <c:pt idx="7">
                  <c:v>1128247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1471425</c:v>
                </c:pt>
                <c:pt idx="15">
                  <c:v>170320</c:v>
                </c:pt>
                <c:pt idx="16">
                  <c:v>322329</c:v>
                </c:pt>
                <c:pt idx="17">
                  <c:v>569721</c:v>
                </c:pt>
                <c:pt idx="18">
                  <c:v>92</c:v>
                </c:pt>
                <c:pt idx="19">
                  <c:v>80390</c:v>
                </c:pt>
                <c:pt idx="20">
                  <c:v>449096</c:v>
                </c:pt>
                <c:pt idx="21">
                  <c:v>76476</c:v>
                </c:pt>
                <c:pt idx="22">
                  <c:v>857113</c:v>
                </c:pt>
                <c:pt idx="23">
                  <c:v>722644</c:v>
                </c:pt>
                <c:pt idx="24">
                  <c:v>2958849</c:v>
                </c:pt>
                <c:pt idx="25">
                  <c:v>969973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0-404E-BBE8-CAD4E44ABB1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0-404E-BBE8-CAD4E44AB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69389"/>
        <c:axId val="3270438"/>
      </c:barChart>
      <c:catAx>
        <c:axId val="202693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438"/>
        <c:crosses val="autoZero"/>
        <c:auto val="1"/>
        <c:lblAlgn val="ctr"/>
        <c:lblOffset val="100"/>
        <c:noMultiLvlLbl val="0"/>
      </c:catAx>
      <c:valAx>
        <c:axId val="32704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693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4494878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13908532</c:v>
                </c:pt>
                <c:pt idx="5">
                  <c:v>434194</c:v>
                </c:pt>
                <c:pt idx="6">
                  <c:v>741343</c:v>
                </c:pt>
                <c:pt idx="7">
                  <c:v>8189403</c:v>
                </c:pt>
                <c:pt idx="8">
                  <c:v>9007424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41814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1710509</c:v>
                </c:pt>
                <c:pt idx="22">
                  <c:v>104328</c:v>
                </c:pt>
                <c:pt idx="23">
                  <c:v>220433</c:v>
                </c:pt>
                <c:pt idx="24">
                  <c:v>9173728</c:v>
                </c:pt>
                <c:pt idx="25">
                  <c:v>2016028</c:v>
                </c:pt>
                <c:pt idx="26">
                  <c:v>10655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2015199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63136"/>
        <c:axId val="27899440"/>
      </c:barChart>
      <c:catAx>
        <c:axId val="6463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99440"/>
        <c:crosses val="autoZero"/>
        <c:auto val="1"/>
        <c:lblAlgn val="ctr"/>
        <c:lblOffset val="100"/>
        <c:noMultiLvlLbl val="0"/>
      </c:catAx>
      <c:valAx>
        <c:axId val="278994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31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139149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2977163</c:v>
                </c:pt>
                <c:pt idx="5">
                  <c:v>37867</c:v>
                </c:pt>
                <c:pt idx="6">
                  <c:v>7676</c:v>
                </c:pt>
                <c:pt idx="7">
                  <c:v>4231332</c:v>
                </c:pt>
                <c:pt idx="8">
                  <c:v>1952480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217884</c:v>
                </c:pt>
                <c:pt idx="16">
                  <c:v>93732</c:v>
                </c:pt>
                <c:pt idx="17">
                  <c:v>225985</c:v>
                </c:pt>
                <c:pt idx="18">
                  <c:v>0</c:v>
                </c:pt>
                <c:pt idx="19">
                  <c:v>178497</c:v>
                </c:pt>
                <c:pt idx="20">
                  <c:v>680031</c:v>
                </c:pt>
                <c:pt idx="21">
                  <c:v>278560</c:v>
                </c:pt>
                <c:pt idx="22">
                  <c:v>446783</c:v>
                </c:pt>
                <c:pt idx="23">
                  <c:v>95848</c:v>
                </c:pt>
                <c:pt idx="24">
                  <c:v>573928</c:v>
                </c:pt>
                <c:pt idx="25">
                  <c:v>6205568</c:v>
                </c:pt>
                <c:pt idx="26">
                  <c:v>889050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F-4EB2-B431-8DB73473B93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F-4EB2-B431-8DB73473B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58359"/>
        <c:axId val="49463826"/>
      </c:barChart>
      <c:catAx>
        <c:axId val="521583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3826"/>
        <c:crosses val="autoZero"/>
        <c:auto val="1"/>
        <c:lblAlgn val="ctr"/>
        <c:lblOffset val="100"/>
        <c:noMultiLvlLbl val="0"/>
      </c:catAx>
      <c:valAx>
        <c:axId val="494638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583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1219277</c:v>
                </c:pt>
                <c:pt idx="1">
                  <c:v>256205</c:v>
                </c:pt>
                <c:pt idx="2">
                  <c:v>1772724</c:v>
                </c:pt>
                <c:pt idx="3">
                  <c:v>1201412</c:v>
                </c:pt>
                <c:pt idx="4">
                  <c:v>4363507</c:v>
                </c:pt>
                <c:pt idx="5">
                  <c:v>416537</c:v>
                </c:pt>
                <c:pt idx="6">
                  <c:v>2665</c:v>
                </c:pt>
                <c:pt idx="7">
                  <c:v>5823535</c:v>
                </c:pt>
                <c:pt idx="8">
                  <c:v>3961825</c:v>
                </c:pt>
                <c:pt idx="9">
                  <c:v>3263981</c:v>
                </c:pt>
                <c:pt idx="10">
                  <c:v>1344055</c:v>
                </c:pt>
                <c:pt idx="11">
                  <c:v>7247</c:v>
                </c:pt>
                <c:pt idx="12">
                  <c:v>801241</c:v>
                </c:pt>
                <c:pt idx="13">
                  <c:v>1767569</c:v>
                </c:pt>
                <c:pt idx="14">
                  <c:v>2754947</c:v>
                </c:pt>
                <c:pt idx="15">
                  <c:v>489721</c:v>
                </c:pt>
                <c:pt idx="16">
                  <c:v>262520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546198</c:v>
                </c:pt>
                <c:pt idx="21">
                  <c:v>147669</c:v>
                </c:pt>
                <c:pt idx="22">
                  <c:v>1452915</c:v>
                </c:pt>
                <c:pt idx="23">
                  <c:v>340395</c:v>
                </c:pt>
                <c:pt idx="24">
                  <c:v>1697150</c:v>
                </c:pt>
                <c:pt idx="25">
                  <c:v>7567486</c:v>
                </c:pt>
                <c:pt idx="26">
                  <c:v>996168</c:v>
                </c:pt>
                <c:pt idx="27">
                  <c:v>161535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3-481E-A035-7F5D86610D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153872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3-481E-A035-7F5D8661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89537"/>
        <c:axId val="56222158"/>
      </c:barChart>
      <c:catAx>
        <c:axId val="54089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22158"/>
        <c:crosses val="autoZero"/>
        <c:auto val="1"/>
        <c:lblAlgn val="ctr"/>
        <c:lblOffset val="100"/>
        <c:noMultiLvlLbl val="0"/>
      </c:catAx>
      <c:valAx>
        <c:axId val="562221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89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860052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1529309</c:v>
                </c:pt>
                <c:pt idx="5">
                  <c:v>4009</c:v>
                </c:pt>
                <c:pt idx="6">
                  <c:v>0</c:v>
                </c:pt>
                <c:pt idx="7">
                  <c:v>202538</c:v>
                </c:pt>
                <c:pt idx="8">
                  <c:v>1272349</c:v>
                </c:pt>
                <c:pt idx="9">
                  <c:v>2107360</c:v>
                </c:pt>
                <c:pt idx="10">
                  <c:v>491286</c:v>
                </c:pt>
                <c:pt idx="11">
                  <c:v>5552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88003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63968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119871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9-4259-820B-71C641E2E09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102866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9-4259-820B-71C641E2E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821237"/>
        <c:axId val="4874160"/>
      </c:barChart>
      <c:catAx>
        <c:axId val="598212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4160"/>
        <c:crosses val="autoZero"/>
        <c:auto val="1"/>
        <c:lblAlgn val="ctr"/>
        <c:lblOffset val="100"/>
        <c:noMultiLvlLbl val="0"/>
      </c:catAx>
      <c:valAx>
        <c:axId val="4874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212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5140</c:v>
                </c:pt>
                <c:pt idx="5">
                  <c:v>249062</c:v>
                </c:pt>
                <c:pt idx="6">
                  <c:v>53</c:v>
                </c:pt>
                <c:pt idx="7">
                  <c:v>646051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1981</c:v>
                </c:pt>
                <c:pt idx="22">
                  <c:v>605418</c:v>
                </c:pt>
                <c:pt idx="23">
                  <c:v>205146</c:v>
                </c:pt>
                <c:pt idx="24">
                  <c:v>35808</c:v>
                </c:pt>
                <c:pt idx="25">
                  <c:v>340725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A-4F4B-8621-8ECC19811DD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A-4F4B-8621-8ECC19811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76873"/>
        <c:axId val="33914251"/>
      </c:barChart>
      <c:catAx>
        <c:axId val="10576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14251"/>
        <c:crosses val="autoZero"/>
        <c:auto val="1"/>
        <c:lblAlgn val="ctr"/>
        <c:lblOffset val="100"/>
        <c:noMultiLvlLbl val="0"/>
      </c:catAx>
      <c:valAx>
        <c:axId val="339142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768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57399</c:v>
                </c:pt>
                <c:pt idx="2">
                  <c:v>239166</c:v>
                </c:pt>
                <c:pt idx="3">
                  <c:v>607170</c:v>
                </c:pt>
                <c:pt idx="4">
                  <c:v>2829058</c:v>
                </c:pt>
                <c:pt idx="5">
                  <c:v>163466</c:v>
                </c:pt>
                <c:pt idx="6">
                  <c:v>2612</c:v>
                </c:pt>
                <c:pt idx="7">
                  <c:v>4974946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1695</c:v>
                </c:pt>
                <c:pt idx="12">
                  <c:v>323335</c:v>
                </c:pt>
                <c:pt idx="13">
                  <c:v>447318</c:v>
                </c:pt>
                <c:pt idx="14">
                  <c:v>111910</c:v>
                </c:pt>
                <c:pt idx="15">
                  <c:v>396659</c:v>
                </c:pt>
                <c:pt idx="16">
                  <c:v>74982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494040</c:v>
                </c:pt>
                <c:pt idx="21">
                  <c:v>81720</c:v>
                </c:pt>
                <c:pt idx="22">
                  <c:v>840485</c:v>
                </c:pt>
                <c:pt idx="23">
                  <c:v>135249</c:v>
                </c:pt>
                <c:pt idx="24">
                  <c:v>345476</c:v>
                </c:pt>
                <c:pt idx="25">
                  <c:v>7106890</c:v>
                </c:pt>
                <c:pt idx="26">
                  <c:v>996145</c:v>
                </c:pt>
                <c:pt idx="27">
                  <c:v>134296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B-4C03-812A-F6528F9BF82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51006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B-4C03-812A-F6528F9B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6672"/>
        <c:axId val="29212782"/>
      </c:barChart>
      <c:catAx>
        <c:axId val="4996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12782"/>
        <c:crosses val="autoZero"/>
        <c:auto val="1"/>
        <c:lblAlgn val="ctr"/>
        <c:lblOffset val="100"/>
        <c:noMultiLvlLbl val="0"/>
      </c:catAx>
      <c:valAx>
        <c:axId val="292127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66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42954366.036999993</c:v>
              </c:pt>
              <c:pt idx="1">
                <c:v>43829497.092</c:v>
              </c:pt>
              <c:pt idx="2">
                <c:v>48118413.59300001</c:v>
              </c:pt>
              <c:pt idx="3">
                <c:v>47575433.348999977</c:v>
              </c:pt>
              <c:pt idx="4">
                <c:v>47788700.607999988</c:v>
              </c:pt>
              <c:pt idx="5">
                <c:v>45389170.33600001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63-4508-827D-E95BC44DB9A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44621965.462000012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63-4508-827D-E95BC44DB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06122"/>
        <c:axId val="11054813"/>
      </c:lineChart>
      <c:catAx>
        <c:axId val="411061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54813"/>
        <c:crosses val="autoZero"/>
        <c:auto val="1"/>
        <c:lblAlgn val="ctr"/>
        <c:lblOffset val="100"/>
        <c:noMultiLvlLbl val="0"/>
      </c:catAx>
      <c:valAx>
        <c:axId val="110548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061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  <c:pt idx="4">
                <c:v>14753981</c:v>
              </c:pt>
              <c:pt idx="5">
                <c:v>13409312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C2-4639-AA42-7CB391D1785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C2-4639-AA42-7CB391D17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66616"/>
        <c:axId val="39753311"/>
      </c:lineChart>
      <c:catAx>
        <c:axId val="571666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53311"/>
        <c:crosses val="autoZero"/>
        <c:auto val="1"/>
        <c:lblAlgn val="ctr"/>
        <c:lblOffset val="100"/>
        <c:noMultiLvlLbl val="0"/>
      </c:catAx>
      <c:valAx>
        <c:axId val="397533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6661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F9-45DC-BAB7-0825A1D3343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F9-45DC-BAB7-0825A1D33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49033"/>
        <c:axId val="147595"/>
      </c:lineChart>
      <c:catAx>
        <c:axId val="322490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595"/>
        <c:crosses val="autoZero"/>
        <c:auto val="1"/>
        <c:lblAlgn val="ctr"/>
        <c:lblOffset val="100"/>
        <c:noMultiLvlLbl val="0"/>
      </c:catAx>
      <c:valAx>
        <c:axId val="14759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490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  <c:pt idx="4">
                <c:v>25347277</c:v>
              </c:pt>
              <c:pt idx="5">
                <c:v>24208592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13-42A2-9220-8182CD10545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13-42A2-9220-8182CD105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72492"/>
        <c:axId val="35131209"/>
      </c:lineChart>
      <c:catAx>
        <c:axId val="152724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1209"/>
        <c:crosses val="autoZero"/>
        <c:auto val="1"/>
        <c:lblAlgn val="ctr"/>
        <c:lblOffset val="100"/>
        <c:noMultiLvlLbl val="0"/>
      </c:catAx>
      <c:valAx>
        <c:axId val="351312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724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  <c:pt idx="4">
                <c:v>17105260</c:v>
              </c:pt>
              <c:pt idx="5">
                <c:v>16361695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85-4FB1-BC7C-D20B43689A9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85-4FB1-BC7C-D20B43689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0485"/>
        <c:axId val="42903984"/>
      </c:lineChart>
      <c:catAx>
        <c:axId val="362904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3984"/>
        <c:crosses val="autoZero"/>
        <c:auto val="1"/>
        <c:lblAlgn val="ctr"/>
        <c:lblOffset val="100"/>
        <c:noMultiLvlLbl val="0"/>
      </c:catAx>
      <c:valAx>
        <c:axId val="429039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9048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1735430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169725</c:v>
                </c:pt>
                <c:pt idx="5">
                  <c:v>829321</c:v>
                </c:pt>
                <c:pt idx="6">
                  <c:v>178728</c:v>
                </c:pt>
                <c:pt idx="7">
                  <c:v>1824869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579514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197351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82202"/>
        <c:axId val="43516887"/>
      </c:barChart>
      <c:catAx>
        <c:axId val="21482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16887"/>
        <c:crosses val="autoZero"/>
        <c:auto val="1"/>
        <c:lblAlgn val="ctr"/>
        <c:lblOffset val="100"/>
        <c:noMultiLvlLbl val="0"/>
      </c:catAx>
      <c:valAx>
        <c:axId val="435168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2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  <c:pt idx="4">
                <c:v>1691729.75</c:v>
              </c:pt>
              <c:pt idx="5">
                <c:v>1604665.75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E4-4E08-A8CC-5DA445F156F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E4-4E08-A8CC-5DA445F15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8239"/>
        <c:axId val="56250101"/>
      </c:lineChart>
      <c:catAx>
        <c:axId val="50882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50101"/>
        <c:crosses val="autoZero"/>
        <c:auto val="1"/>
        <c:lblAlgn val="ctr"/>
        <c:lblOffset val="100"/>
        <c:noMultiLvlLbl val="0"/>
      </c:catAx>
      <c:valAx>
        <c:axId val="5625010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823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-6.2177779145982222E-2</c:v>
              </c:pt>
              <c:pt idx="1">
                <c:v>-2.3322316367152759E-2</c:v>
              </c:pt>
              <c:pt idx="2">
                <c:v>-9.9525089889109797E-3</c:v>
              </c:pt>
              <c:pt idx="3">
                <c:v>-1.536138489317462E-2</c:v>
              </c:pt>
              <c:pt idx="4">
                <c:v>-2.631211836079728E-2</c:v>
              </c:pt>
              <c:pt idx="5">
                <c:v>-2.8857340910993349E-2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CD-49E9-A501-CA368555CFA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CD-49E9-A501-CA368555C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89058"/>
        <c:axId val="37347258"/>
      </c:lineChart>
      <c:catAx>
        <c:axId val="309890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47258"/>
        <c:crosses val="autoZero"/>
        <c:auto val="1"/>
        <c:lblAlgn val="ctr"/>
        <c:lblOffset val="100"/>
        <c:noMultiLvlLbl val="0"/>
      </c:catAx>
      <c:valAx>
        <c:axId val="373472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890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  <c:pt idx="4">
                <c:v>-4.4255887077407907E-2</c:v>
              </c:pt>
              <c:pt idx="5">
                <c:v>-5.4126031922103079E-2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B3-47CA-A6B7-8A27E84A19F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B3-47CA-A6B7-8A27E84A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1822"/>
        <c:axId val="60903039"/>
      </c:lineChart>
      <c:catAx>
        <c:axId val="182218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03039"/>
        <c:crosses val="autoZero"/>
        <c:auto val="1"/>
        <c:lblAlgn val="ctr"/>
        <c:lblOffset val="100"/>
        <c:noMultiLvlLbl val="0"/>
      </c:catAx>
      <c:valAx>
        <c:axId val="609030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218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07-40A0-980D-59545267E58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07-40A0-980D-59545267E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17394"/>
        <c:axId val="52862126"/>
      </c:lineChart>
      <c:catAx>
        <c:axId val="18117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62126"/>
        <c:crosses val="autoZero"/>
        <c:auto val="1"/>
        <c:lblAlgn val="ctr"/>
        <c:lblOffset val="100"/>
        <c:noMultiLvlLbl val="0"/>
      </c:catAx>
      <c:valAx>
        <c:axId val="528621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17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  <c:pt idx="4">
                <c:v>-6.652022134823854E-3</c:v>
              </c:pt>
              <c:pt idx="5">
                <c:v>-5.0500759899125844E-3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31-444C-86D3-2B60DA1A01B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31-444C-86D3-2B60DA1A0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533"/>
        <c:axId val="35097038"/>
      </c:lineChart>
      <c:catAx>
        <c:axId val="449045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97038"/>
        <c:crosses val="autoZero"/>
        <c:auto val="1"/>
        <c:lblAlgn val="ctr"/>
        <c:lblOffset val="100"/>
        <c:noMultiLvlLbl val="0"/>
      </c:catAx>
      <c:valAx>
        <c:axId val="350970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045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  <c:pt idx="4">
                <c:v>-2.5397090543198719E-2</c:v>
              </c:pt>
              <c:pt idx="5">
                <c:v>-2.6784931725102101E-2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8A-4A94-856B-1A48A125421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8A-4A94-856B-1A48A125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15110"/>
        <c:axId val="19757136"/>
      </c:lineChart>
      <c:catAx>
        <c:axId val="107151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57136"/>
        <c:crosses val="autoZero"/>
        <c:auto val="1"/>
        <c:lblAlgn val="ctr"/>
        <c:lblOffset val="100"/>
        <c:noMultiLvlLbl val="0"/>
      </c:catAx>
      <c:valAx>
        <c:axId val="197571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51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  <c:pt idx="4">
                <c:v>5.9228934972344049E-3</c:v>
              </c:pt>
              <c:pt idx="5">
                <c:v>6.5683271904874996E-3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AB-4BA2-BC66-500652977CA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AB-4BA2-BC66-50065297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5854"/>
        <c:axId val="36743992"/>
      </c:lineChart>
      <c:catAx>
        <c:axId val="335958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43992"/>
        <c:crosses val="autoZero"/>
        <c:auto val="1"/>
        <c:lblAlgn val="ctr"/>
        <c:lblOffset val="100"/>
        <c:noMultiLvlLbl val="0"/>
      </c:catAx>
      <c:valAx>
        <c:axId val="367439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958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C-4FC1-9652-4C348A6B72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C-4FC1-9652-4C348A6B72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C-4FC1-9652-4C348A6B72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C-4FC1-9652-4C348A6B72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C-4FC1-9652-4C348A6B72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C-4FC1-9652-4C348A6B72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C-4FC1-9652-4C348A6B72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C-4FC1-9652-4C348A6B72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C-4FC1-9652-4C348A6B72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C-4FC1-9652-4C348A6B72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C-4FC1-9652-4C348A6B72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553.53308289799986</c:v>
              </c:pt>
              <c:pt idx="1">
                <c:v>554.96420075399976</c:v>
              </c:pt>
              <c:pt idx="2">
                <c:v>556.15960415099971</c:v>
              </c:pt>
              <c:pt idx="3">
                <c:v>557.09193752099964</c:v>
              </c:pt>
              <c:pt idx="4">
                <c:v>556.67533589199991</c:v>
              </c:pt>
              <c:pt idx="5">
                <c:v>557.75781040300001</c:v>
              </c:pt>
              <c:pt idx="6">
                <c:v>554.90992833599989</c:v>
              </c:pt>
              <c:pt idx="7">
                <c:v>555.68547810199982</c:v>
              </c:pt>
              <c:pt idx="8">
                <c:v>556.40169755599982</c:v>
              </c:pt>
              <c:pt idx="9">
                <c:v>554.91096863199982</c:v>
              </c:pt>
              <c:pt idx="10">
                <c:v>551.53528553999968</c:v>
              </c:pt>
              <c:pt idx="11">
                <c:v>549.56675113799974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ACC-4FC1-9652-4C348A6B72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022408"/>
        <c:axId val="48431579"/>
      </c:lineChart>
      <c:catAx>
        <c:axId val="590224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31579"/>
        <c:crosses val="autoZero"/>
        <c:auto val="1"/>
        <c:lblAlgn val="ctr"/>
        <c:lblOffset val="100"/>
        <c:noMultiLvlLbl val="0"/>
      </c:catAx>
      <c:valAx>
        <c:axId val="484315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224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3-4E5A-BB12-53E2CFF2DD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3-4E5A-BB12-53E2CFF2DD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3-4E5A-BB12-53E2CFF2DD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3-4E5A-BB12-53E2CFF2DD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3-4E5A-BB12-53E2CFF2DD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3-4E5A-BB12-53E2CFF2DD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3-4E5A-BB12-53E2CFF2DD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3-4E5A-BB12-53E2CFF2DD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43-4E5A-BB12-53E2CFF2DD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3-4E5A-BB12-53E2CFF2DD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3-4E5A-BB12-53E2CFF2DDD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177.12248399999999</c:v>
              </c:pt>
              <c:pt idx="7">
                <c:v>176.695089</c:v>
              </c:pt>
              <c:pt idx="8">
                <c:v>176.71405899999999</c:v>
              </c:pt>
              <c:pt idx="9">
                <c:v>176.61357799999999</c:v>
              </c:pt>
              <c:pt idx="10">
                <c:v>175.38727900000001</c:v>
              </c:pt>
              <c:pt idx="11">
                <c:v>173.81810999999999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143-4E5A-BB12-53E2CFF2D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595554"/>
        <c:axId val="43108096"/>
      </c:lineChart>
      <c:catAx>
        <c:axId val="545955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08096"/>
        <c:crosses val="autoZero"/>
        <c:auto val="1"/>
        <c:lblAlgn val="ctr"/>
        <c:lblOffset val="100"/>
        <c:noMultiLvlLbl val="0"/>
      </c:catAx>
      <c:valAx>
        <c:axId val="431080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955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3-4B7E-A20B-B222ED5958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3-4B7E-A20B-B222ED5958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3-4B7E-A20B-B222ED5958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3-4B7E-A20B-B222ED5958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3-4B7E-A20B-B222ED5958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3-4B7E-A20B-B222ED5958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3-4B7E-A20B-B222ED5958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3-4B7E-A20B-B222ED5958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3-4B7E-A20B-B222ED5958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3-4B7E-A20B-B222ED5958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3-4B7E-A20B-B222ED59586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84.13277699999999</c:v>
              </c:pt>
              <c:pt idx="8">
                <c:v>84.862581999999989</c:v>
              </c:pt>
              <c:pt idx="9">
                <c:v>84.488371999999998</c:v>
              </c:pt>
              <c:pt idx="10">
                <c:v>83.153189999999995</c:v>
              </c:pt>
              <c:pt idx="11">
                <c:v>82.806038999999998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673-4B7E-A20B-B222ED5958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7866"/>
        <c:axId val="48345731"/>
      </c:lineChart>
      <c:catAx>
        <c:axId val="6278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45731"/>
        <c:crosses val="autoZero"/>
        <c:auto val="1"/>
        <c:lblAlgn val="ctr"/>
        <c:lblOffset val="100"/>
        <c:noMultiLvlLbl val="0"/>
      </c:catAx>
      <c:valAx>
        <c:axId val="483457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8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191835</c:v>
                </c:pt>
                <c:pt idx="1">
                  <c:v>683085</c:v>
                </c:pt>
                <c:pt idx="2">
                  <c:v>889320</c:v>
                </c:pt>
                <c:pt idx="3">
                  <c:v>674524</c:v>
                </c:pt>
                <c:pt idx="4">
                  <c:v>33519419</c:v>
                </c:pt>
                <c:pt idx="5">
                  <c:v>1247760</c:v>
                </c:pt>
                <c:pt idx="6">
                  <c:v>7821924</c:v>
                </c:pt>
                <c:pt idx="7">
                  <c:v>23790557</c:v>
                </c:pt>
                <c:pt idx="8">
                  <c:v>4197243</c:v>
                </c:pt>
                <c:pt idx="9">
                  <c:v>453002</c:v>
                </c:pt>
                <c:pt idx="10">
                  <c:v>630877</c:v>
                </c:pt>
                <c:pt idx="11">
                  <c:v>317054</c:v>
                </c:pt>
                <c:pt idx="12">
                  <c:v>540019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2146622</c:v>
                </c:pt>
                <c:pt idx="17">
                  <c:v>571046</c:v>
                </c:pt>
                <c:pt idx="18">
                  <c:v>228784</c:v>
                </c:pt>
                <c:pt idx="19">
                  <c:v>394441</c:v>
                </c:pt>
                <c:pt idx="20">
                  <c:v>1208173</c:v>
                </c:pt>
                <c:pt idx="21">
                  <c:v>4982241</c:v>
                </c:pt>
                <c:pt idx="22">
                  <c:v>1873401</c:v>
                </c:pt>
                <c:pt idx="23">
                  <c:v>836443</c:v>
                </c:pt>
                <c:pt idx="24">
                  <c:v>1022730</c:v>
                </c:pt>
                <c:pt idx="25">
                  <c:v>37570321</c:v>
                </c:pt>
                <c:pt idx="26">
                  <c:v>2519074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4360941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7382"/>
        <c:axId val="31130748"/>
      </c:barChart>
      <c:catAx>
        <c:axId val="21473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30748"/>
        <c:crosses val="autoZero"/>
        <c:auto val="1"/>
        <c:lblAlgn val="ctr"/>
        <c:lblOffset val="100"/>
        <c:noMultiLvlLbl val="0"/>
      </c:catAx>
      <c:valAx>
        <c:axId val="311307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73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C-4A6F-BAE8-331A68F2BA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C-4A6F-BAE8-331A68F2BA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C-4A6F-BAE8-331A68F2BA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C-4A6F-BAE8-331A68F2BA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C-4A6F-BAE8-331A68F2BA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C-4A6F-BAE8-331A68F2BA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C-4A6F-BAE8-331A68F2BA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C-4A6F-BAE8-331A68F2BA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5C-4A6F-BAE8-331A68F2BA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C-4A6F-BAE8-331A68F2BA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5C-4A6F-BAE8-331A68F2BA0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278.89654300000001</c:v>
              </c:pt>
              <c:pt idx="7">
                <c:v>279.27322900000001</c:v>
              </c:pt>
              <c:pt idx="8">
                <c:v>279.19976000000003</c:v>
              </c:pt>
              <c:pt idx="9">
                <c:v>278.41121399999997</c:v>
              </c:pt>
              <c:pt idx="10">
                <c:v>277.72285399999998</c:v>
              </c:pt>
              <c:pt idx="11">
                <c:v>277.79007200000001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15C-4A6F-BAE8-331A68F2B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72215"/>
        <c:axId val="13952853"/>
      </c:lineChart>
      <c:catAx>
        <c:axId val="402722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52853"/>
        <c:crosses val="autoZero"/>
        <c:auto val="1"/>
        <c:lblAlgn val="ctr"/>
        <c:lblOffset val="100"/>
        <c:noMultiLvlLbl val="0"/>
      </c:catAx>
      <c:valAx>
        <c:axId val="139528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722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4-4E85-B855-1296868DFF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4-4E85-B855-1296868DFF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4-4E85-B855-1296868DFF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4-4E85-B855-1296868DFF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4-4E85-B855-1296868DFF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4-4E85-B855-1296868DFF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4-4E85-B855-1296868DFF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4-4E85-B855-1296868DFF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4-4E85-B855-1296868DFF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4-4E85-B855-1296868DFF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4-4E85-B855-1296868DFFE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193.280923</c:v>
              </c:pt>
              <c:pt idx="7">
                <c:v>193.156047</c:v>
              </c:pt>
              <c:pt idx="8">
                <c:v>192.18938</c:v>
              </c:pt>
              <c:pt idx="9">
                <c:v>191.60312200000001</c:v>
              </c:pt>
              <c:pt idx="10">
                <c:v>190.9196</c:v>
              </c:pt>
              <c:pt idx="11">
                <c:v>190.35305199999999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8F4-4E85-B855-1296868DFF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86802"/>
        <c:axId val="62402617"/>
      </c:lineChart>
      <c:catAx>
        <c:axId val="382868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02617"/>
        <c:crosses val="autoZero"/>
        <c:auto val="1"/>
        <c:lblAlgn val="ctr"/>
        <c:lblOffset val="100"/>
        <c:noMultiLvlLbl val="0"/>
      </c:catAx>
      <c:valAx>
        <c:axId val="624026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868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1-4F87-8706-157EF25A69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1-4F87-8706-157EF25A69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1-4F87-8706-157EF25A69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1-4F87-8706-157EF25A69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1-4F87-8706-157EF25A69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1-4F87-8706-157EF25A69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1-4F87-8706-157EF25A69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1-4F87-8706-157EF25A69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31-4F87-8706-157EF25A69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1-4F87-8706-157EF25A69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31-4F87-8706-157EF25A69B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18.19723325</c:v>
              </c:pt>
              <c:pt idx="7">
                <c:v>18.22134075</c:v>
              </c:pt>
              <c:pt idx="8">
                <c:v>18.164607</c:v>
              </c:pt>
              <c:pt idx="9">
                <c:v>18.16468325</c:v>
              </c:pt>
              <c:pt idx="10">
                <c:v>18.176970749999999</c:v>
              </c:pt>
              <c:pt idx="11">
                <c:v>18.192287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31-4F87-8706-157EF25A69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49428"/>
        <c:axId val="57147570"/>
      </c:lineChart>
      <c:catAx>
        <c:axId val="556494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47570"/>
        <c:crosses val="autoZero"/>
        <c:auto val="1"/>
        <c:lblAlgn val="ctr"/>
        <c:lblOffset val="100"/>
        <c:noMultiLvlLbl val="0"/>
      </c:catAx>
      <c:valAx>
        <c:axId val="57147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494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1-446C-99BD-7A7FBAFAEE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1-446C-99BD-7A7FBAFAEE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1-446C-99BD-7A7FBAFAEE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1-446C-99BD-7A7FBAFAEE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1-446C-99BD-7A7FBAFAEE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1-446C-99BD-7A7FBAFAEE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1-446C-99BD-7A7FBAFAEE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1-446C-99BD-7A7FBAFAEE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1-446C-99BD-7A7FBAFAEE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1-446C-99BD-7A7FBAFAEE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1-446C-99BD-7A7FBAFAEE6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8.6532660051426204E-3</c:v>
              </c:pt>
              <c:pt idx="1">
                <c:v>1.650083449528494E-2</c:v>
              </c:pt>
              <c:pt idx="2">
                <c:v>1.9496235368777089E-2</c:v>
              </c:pt>
              <c:pt idx="3">
                <c:v>2.4294353117628131E-2</c:v>
              </c:pt>
              <c:pt idx="4">
                <c:v>1.9760644378641449E-2</c:v>
              </c:pt>
              <c:pt idx="5">
                <c:v>2.7013461676145548E-2</c:v>
              </c:pt>
              <c:pt idx="6">
                <c:v>1.8614107630087889E-2</c:v>
              </c:pt>
              <c:pt idx="7">
                <c:v>1.89983253952569E-2</c:v>
              </c:pt>
              <c:pt idx="8">
                <c:v>2.0468677485754361E-2</c:v>
              </c:pt>
              <c:pt idx="9">
                <c:v>1.377416641434071E-2</c:v>
              </c:pt>
              <c:pt idx="10">
                <c:v>4.4800998263714811E-4</c:v>
              </c:pt>
              <c:pt idx="11">
                <c:v>-5.9298187827352003E-3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221-446C-99BD-7A7FBAFAEE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914285"/>
        <c:axId val="45739090"/>
      </c:lineChart>
      <c:catAx>
        <c:axId val="459142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39090"/>
        <c:crosses val="autoZero"/>
        <c:auto val="1"/>
        <c:lblAlgn val="ctr"/>
        <c:lblOffset val="100"/>
        <c:noMultiLvlLbl val="0"/>
      </c:catAx>
      <c:valAx>
        <c:axId val="457390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142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3-4C1E-B2BE-C8BB9B6C4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3-4C1E-B2BE-C8BB9B6C4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3-4C1E-B2BE-C8BB9B6C4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3-4C1E-B2BE-C8BB9B6C4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3-4C1E-B2BE-C8BB9B6C4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3-4C1E-B2BE-C8BB9B6C4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3-4C1E-B2BE-C8BB9B6C4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3-4C1E-B2BE-C8BB9B6C4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3-4C1E-B2BE-C8BB9B6C49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3-4C1E-B2BE-C8BB9B6C49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3-4C1E-B2BE-C8BB9B6C49F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8.3295896282505125E-3</c:v>
              </c:pt>
              <c:pt idx="7">
                <c:v>8.3178318466356968E-3</c:v>
              </c:pt>
              <c:pt idx="8">
                <c:v>7.2581855845313143E-3</c:v>
              </c:pt>
              <c:pt idx="9">
                <c:v>6.3938075548824668E-3</c:v>
              </c:pt>
              <c:pt idx="10">
                <c:v>-1.0328713761169809E-2</c:v>
              </c:pt>
              <c:pt idx="11">
                <c:v>-2.762137473914451E-2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013-4C1E-B2BE-C8BB9B6C49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44120"/>
        <c:axId val="59116146"/>
      </c:lineChart>
      <c:catAx>
        <c:axId val="382441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16146"/>
        <c:crosses val="autoZero"/>
        <c:auto val="1"/>
        <c:lblAlgn val="ctr"/>
        <c:lblOffset val="100"/>
        <c:noMultiLvlLbl val="0"/>
      </c:catAx>
      <c:valAx>
        <c:axId val="591161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441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D-4479-A37E-2CC221A008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D-4479-A37E-2CC221A008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D-4479-A37E-2CC221A008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D-4479-A37E-2CC221A008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D-4479-A37E-2CC221A008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D-4479-A37E-2CC221A008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D-4479-A37E-2CC221A008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D-4479-A37E-2CC221A008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D-4479-A37E-2CC221A008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D-4479-A37E-2CC221A008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D-4479-A37E-2CC221A0086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-5.3822593059740582E-2</c:v>
              </c:pt>
              <c:pt idx="8">
                <c:v>-2.7130427254211571E-2</c:v>
              </c:pt>
              <c:pt idx="9">
                <c:v>-2.3458856560286279E-2</c:v>
              </c:pt>
              <c:pt idx="10">
                <c:v>-4.2671078016470312E-2</c:v>
              </c:pt>
              <c:pt idx="11">
                <c:v>-2.889560199895002E-2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6D-4479-A37E-2CC221A008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33793"/>
        <c:axId val="19882994"/>
      </c:lineChart>
      <c:catAx>
        <c:axId val="316337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82994"/>
        <c:crosses val="autoZero"/>
        <c:auto val="1"/>
        <c:lblAlgn val="ctr"/>
        <c:lblOffset val="100"/>
        <c:noMultiLvlLbl val="0"/>
      </c:catAx>
      <c:valAx>
        <c:axId val="198829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337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4-4752-B235-A3038033AB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4-4752-B235-A3038033AB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4-4752-B235-A3038033AB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4-4752-B235-A3038033AB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4-4752-B235-A3038033AB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4-4752-B235-A3038033AB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4-4752-B235-A3038033AB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4-4752-B235-A3038033AB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4-4752-B235-A3038033AB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94-4752-B235-A3038033AB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94-4752-B235-A3038033ABA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5.7577400134921103E-2</c:v>
              </c:pt>
              <c:pt idx="7">
                <c:v>5.1866153084307122E-2</c:v>
              </c:pt>
              <c:pt idx="8">
                <c:v>4.5431934803813002E-2</c:v>
              </c:pt>
              <c:pt idx="9">
                <c:v>3.2680518219606311E-2</c:v>
              </c:pt>
              <c:pt idx="10">
                <c:v>2.3189720056776789E-2</c:v>
              </c:pt>
              <c:pt idx="11">
                <c:v>1.770367233213754E-2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994-4752-B235-A3038033AB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415497"/>
        <c:axId val="44013494"/>
      </c:lineChart>
      <c:catAx>
        <c:axId val="84154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13494"/>
        <c:crosses val="autoZero"/>
        <c:auto val="1"/>
        <c:lblAlgn val="ctr"/>
        <c:lblOffset val="100"/>
        <c:noMultiLvlLbl val="0"/>
      </c:catAx>
      <c:valAx>
        <c:axId val="440134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154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8-439A-9B53-CD710CB2BF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8-439A-9B53-CD710CB2BF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8-439A-9B53-CD710CB2BF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8-439A-9B53-CD710CB2BF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8-439A-9B53-CD710CB2BF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8-439A-9B53-CD710CB2BF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8-439A-9B53-CD710CB2BF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8-439A-9B53-CD710CB2BF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8-439A-9B53-CD710CB2BF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8-439A-9B53-CD710CB2BF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8-439A-9B53-CD710CB2BFF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7.6209620734638411E-2</c:v>
              </c:pt>
              <c:pt idx="7">
                <c:v>6.5562848727487202E-2</c:v>
              </c:pt>
              <c:pt idx="8">
                <c:v>4.9122378377657233E-2</c:v>
              </c:pt>
              <c:pt idx="9">
                <c:v>3.5112960830953527E-2</c:v>
              </c:pt>
              <c:pt idx="10">
                <c:v>2.2935590617361359E-2</c:v>
              </c:pt>
              <c:pt idx="11">
                <c:v>9.4635625345782792E-3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978-439A-9B53-CD710CB2BF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851907"/>
        <c:axId val="21153695"/>
      </c:lineChart>
      <c:catAx>
        <c:axId val="438519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53695"/>
        <c:crosses val="autoZero"/>
        <c:auto val="1"/>
        <c:lblAlgn val="ctr"/>
        <c:lblOffset val="100"/>
        <c:noMultiLvlLbl val="0"/>
      </c:catAx>
      <c:valAx>
        <c:axId val="211536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519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7-410A-84B6-4551727D7A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7-410A-84B6-4551727D7A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7-410A-84B6-4551727D7A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7-410A-84B6-4551727D7A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7-410A-84B6-4551727D7A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7-410A-84B6-4551727D7A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7-410A-84B6-4551727D7A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7-410A-84B6-4551727D7A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7-410A-84B6-4551727D7A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7-410A-84B6-4551727D7A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7-410A-84B6-4551727D7A2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0.1060876712010696</c:v>
              </c:pt>
              <c:pt idx="7">
                <c:v>9.6367805777391069E-2</c:v>
              </c:pt>
              <c:pt idx="8">
                <c:v>8.08869480702024E-2</c:v>
              </c:pt>
              <c:pt idx="9">
                <c:v>6.7451130093607217E-2</c:v>
              </c:pt>
              <c:pt idx="10">
                <c:v>5.5438909378038637E-2</c:v>
              </c:pt>
              <c:pt idx="11">
                <c:v>4.3812494827136353E-2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17-410A-84B6-4551727D7A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364882"/>
        <c:axId val="2680712"/>
      </c:lineChart>
      <c:catAx>
        <c:axId val="113648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0712"/>
        <c:crosses val="autoZero"/>
        <c:auto val="1"/>
        <c:lblAlgn val="ctr"/>
        <c:lblOffset val="100"/>
        <c:noMultiLvlLbl val="0"/>
      </c:catAx>
      <c:valAx>
        <c:axId val="26807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648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615624</c:v>
                </c:pt>
                <c:pt idx="2">
                  <c:v>166831</c:v>
                </c:pt>
                <c:pt idx="3">
                  <c:v>0</c:v>
                </c:pt>
                <c:pt idx="4">
                  <c:v>26642228</c:v>
                </c:pt>
                <c:pt idx="5">
                  <c:v>798692</c:v>
                </c:pt>
                <c:pt idx="6">
                  <c:v>149244</c:v>
                </c:pt>
                <c:pt idx="7">
                  <c:v>17794698</c:v>
                </c:pt>
                <c:pt idx="8">
                  <c:v>2386620</c:v>
                </c:pt>
                <c:pt idx="9">
                  <c:v>274885</c:v>
                </c:pt>
                <c:pt idx="10">
                  <c:v>623306</c:v>
                </c:pt>
                <c:pt idx="11">
                  <c:v>33917</c:v>
                </c:pt>
                <c:pt idx="12">
                  <c:v>187035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1930678</c:v>
                </c:pt>
                <c:pt idx="17">
                  <c:v>225597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2334592</c:v>
                </c:pt>
                <c:pt idx="22">
                  <c:v>713468</c:v>
                </c:pt>
                <c:pt idx="23">
                  <c:v>524990</c:v>
                </c:pt>
                <c:pt idx="24">
                  <c:v>71600</c:v>
                </c:pt>
                <c:pt idx="25">
                  <c:v>29578702</c:v>
                </c:pt>
                <c:pt idx="26">
                  <c:v>1579651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2126868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57400"/>
        <c:axId val="24832320"/>
      </c:barChart>
      <c:catAx>
        <c:axId val="48257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32320"/>
        <c:crosses val="autoZero"/>
        <c:auto val="1"/>
        <c:lblAlgn val="ctr"/>
        <c:lblOffset val="100"/>
        <c:noMultiLvlLbl val="0"/>
      </c:catAx>
      <c:valAx>
        <c:axId val="248323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574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11454.94</c:v>
                </c:pt>
                <c:pt idx="1">
                  <c:v>555.95299999999997</c:v>
                </c:pt>
                <c:pt idx="2">
                  <c:v>2494.2669999999989</c:v>
                </c:pt>
                <c:pt idx="3">
                  <c:v>6413.655999999999</c:v>
                </c:pt>
                <c:pt idx="4">
                  <c:v>563.88100000000009</c:v>
                </c:pt>
                <c:pt idx="5">
                  <c:v>5369.0430000000006</c:v>
                </c:pt>
                <c:pt idx="6">
                  <c:v>1023.903</c:v>
                </c:pt>
                <c:pt idx="7">
                  <c:v>848.24400000000003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66.91</c:v>
                </c:pt>
                <c:pt idx="13">
                  <c:v>9662.9210000000003</c:v>
                </c:pt>
                <c:pt idx="14">
                  <c:v>70.653000000000006</c:v>
                </c:pt>
                <c:pt idx="15">
                  <c:v>278.59199999999993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418.56100000000009</c:v>
                </c:pt>
                <c:pt idx="20">
                  <c:v>10844.386</c:v>
                </c:pt>
                <c:pt idx="21">
                  <c:v>821.42100000000016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621.86900000000014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5894.6420000000016</c:v>
                </c:pt>
                <c:pt idx="4">
                  <c:v>572.39600000000007</c:v>
                </c:pt>
                <c:pt idx="5">
                  <c:v>5671.7779999999993</c:v>
                </c:pt>
                <c:pt idx="6">
                  <c:v>965.25300000000016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7141.8909999999996</c:v>
                </c:pt>
                <c:pt idx="14">
                  <c:v>55.546000000000006</c:v>
                </c:pt>
                <c:pt idx="15">
                  <c:v>459.22499999999991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362.55299999999988</c:v>
                </c:pt>
                <c:pt idx="20">
                  <c:v>10090.469999999999</c:v>
                </c:pt>
                <c:pt idx="21">
                  <c:v>1533.598999999999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99649"/>
        <c:axId val="62389349"/>
      </c:barChart>
      <c:catAx>
        <c:axId val="286996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89349"/>
        <c:crosses val="autoZero"/>
        <c:auto val="1"/>
        <c:lblAlgn val="ctr"/>
        <c:lblOffset val="100"/>
        <c:noMultiLvlLbl val="0"/>
      </c:catAx>
      <c:valAx>
        <c:axId val="623893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996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32221</c:v>
                </c:pt>
                <c:pt idx="1">
                  <c:v>8257</c:v>
                </c:pt>
                <c:pt idx="2">
                  <c:v>33663</c:v>
                </c:pt>
                <c:pt idx="3">
                  <c:v>24219</c:v>
                </c:pt>
                <c:pt idx="4">
                  <c:v>1450942</c:v>
                </c:pt>
                <c:pt idx="5">
                  <c:v>55774</c:v>
                </c:pt>
                <c:pt idx="6">
                  <c:v>61049</c:v>
                </c:pt>
                <c:pt idx="7">
                  <c:v>835534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33055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16268</c:v>
                </c:pt>
                <c:pt idx="21">
                  <c:v>406530</c:v>
                </c:pt>
                <c:pt idx="22">
                  <c:v>26798</c:v>
                </c:pt>
                <c:pt idx="23">
                  <c:v>19479</c:v>
                </c:pt>
                <c:pt idx="24">
                  <c:v>51610</c:v>
                </c:pt>
                <c:pt idx="25">
                  <c:v>257178</c:v>
                </c:pt>
                <c:pt idx="26">
                  <c:v>65161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50535"/>
        <c:axId val="2392317"/>
      </c:barChart>
      <c:catAx>
        <c:axId val="39250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2317"/>
        <c:crosses val="autoZero"/>
        <c:auto val="1"/>
        <c:lblAlgn val="ctr"/>
        <c:lblOffset val="100"/>
        <c:noMultiLvlLbl val="0"/>
      </c:catAx>
      <c:valAx>
        <c:axId val="23923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50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14230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14258</c:v>
                </c:pt>
                <c:pt idx="6">
                  <c:v>122</c:v>
                </c:pt>
                <c:pt idx="7">
                  <c:v>674279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337231</c:v>
                </c:pt>
                <c:pt idx="22">
                  <c:v>16166</c:v>
                </c:pt>
                <c:pt idx="23">
                  <c:v>8214</c:v>
                </c:pt>
                <c:pt idx="24">
                  <c:v>18451</c:v>
                </c:pt>
                <c:pt idx="25">
                  <c:v>209250</c:v>
                </c:pt>
                <c:pt idx="26">
                  <c:v>37580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96918"/>
        <c:axId val="27937269"/>
      </c:barChart>
      <c:catAx>
        <c:axId val="421969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37269"/>
        <c:crosses val="autoZero"/>
        <c:auto val="1"/>
        <c:lblAlgn val="ctr"/>
        <c:lblOffset val="100"/>
        <c:noMultiLvlLbl val="0"/>
      </c:catAx>
      <c:valAx>
        <c:axId val="279372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969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D92B92F-7B4B-4D0F-9B88-3EF8E055066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5AFE8A45-86A8-4E90-8054-59365E9E9B60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A3D3871-5FED-46F6-9D0A-F5A0CB9B2F9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432D751-18F3-4C20-99D8-65F950263CDF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9313B1A-62A8-42FD-ADDF-24ABC7E4720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868AC14-C43F-43B7-B64D-6B0F12F90F9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719AAA6-05DA-489A-AF01-5FDFA8D510B9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EC0FC1-52AC-4AA6-8663-3197AF85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0353B1-00F3-400E-9344-E16884178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ED7A0B-E01F-4422-9AB3-A06DDE34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456AA1-CC28-4FBD-9E1B-B4EAB7AFC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1FC8DC-2F0B-435D-92A7-9C6F5952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0E96A0-4E1A-4D08-B30A-1146D6BCF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4C5F67-DECC-407C-95AD-5F44BD26D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B5F6F5-3CF9-4F50-9E16-74413DA87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2EAD79-4FF2-442B-BBE0-182E8EEF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7BB43A-6821-4770-B51B-95F55B16B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90DE06-E261-49F3-92AC-DCC60799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1CF1C2-EC4B-43BA-B6E2-D5A3AA1F6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7CDF00-9E0E-422A-A76E-39F2B3592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C8BA559-88F9-48DD-9418-41F7B010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438406-B0B0-4BEE-BDFC-D652DA3B8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E5ADA3-59C2-442D-A936-A77C53D40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31BAF18-7D7F-451D-8A07-2A5706C8559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4C24E315-BA79-4BAB-9115-24702D2BC1E1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653D1F6-6770-4F0D-A827-44C2CA945FDB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59932F3-227F-46F5-ADE5-8FE24B960B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7D7A017-4382-461C-92F2-7E831600B95B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EA4E6A2-BA8C-4B2F-A552-2DD1790FB42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C26D589-FF4F-44EB-A030-C77800830881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F7C447-8419-4D47-90E3-53B1429D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DE2E94-77CB-446B-B42E-2F867769E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DCD1FA-A7BF-4806-8C14-297CAFA8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573912-B8B3-45FB-B515-AD762DDBE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67D677-C44C-4097-90FD-AC010ACE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CF2ABB-5E72-40C1-B6BB-665EAB914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1BFB524-A1EF-47CB-8C86-DAC09D6F7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0B9476-9847-4870-B98C-DFD72FAC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AC0C9BB-7609-4C85-AA26-91404430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9CC675B-8F14-4751-8B33-51FFC8756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055B2C-2E47-4428-AA0F-8C2331F0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5B8054-D902-4669-9450-4E15A89A6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6EE8A6-A44A-4410-9C45-8030E411E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D7B06D-ABF7-4F9B-9313-74E1EB60A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2DD851-01BF-4972-A1A7-5FA3A980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44E7FC-8396-4D23-82C7-ED2FB85EB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2FBD26-BEFA-40A0-ADA8-04579385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92E1FC-4370-4467-B82A-572C48E9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79C5CE-ABC8-4DC1-9779-99A793DA8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224C6A-5B45-42C8-9BE9-83D9132A5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C653ED8-325F-46B5-B579-57B194F8B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9D639DC-70FB-47FA-94E6-8F6516BA6627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99A045-C7CA-4CE9-97C0-C22E4094C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E4FE372-918C-42DA-8643-8B8F4ADC1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315986-221A-48FA-8BEF-7913CE416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A09E16-24E0-4194-9772-126D8AEC3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1B239D-8EE6-404A-B81F-43C9627D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C83317-DF34-437E-B04A-114E009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E1FDE6-4825-4C8A-8EEC-66C0647B9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B432E-06BC-442A-802C-B348F21880D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D5C6F-ED9E-4496-8EBD-438713E9EBF7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39295</v>
      </c>
      <c r="D7" s="189">
        <v>256306</v>
      </c>
      <c r="E7" s="189">
        <v>191835</v>
      </c>
      <c r="F7" s="190">
        <v>-25.153917582889211</v>
      </c>
      <c r="G7" s="13"/>
    </row>
    <row r="8" spans="1:14" ht="15.6" customHeight="1">
      <c r="A8" s="188" t="s">
        <v>11</v>
      </c>
      <c r="B8" s="189">
        <v>97630</v>
      </c>
      <c r="C8" s="189">
        <v>104134</v>
      </c>
      <c r="D8" s="189">
        <v>576121</v>
      </c>
      <c r="E8" s="189">
        <v>683085</v>
      </c>
      <c r="F8" s="190">
        <v>18.56623868944197</v>
      </c>
      <c r="G8" s="6"/>
    </row>
    <row r="9" spans="1:14" ht="15.6" customHeight="1">
      <c r="A9" s="188" t="s">
        <v>8</v>
      </c>
      <c r="B9" s="189">
        <v>133288</v>
      </c>
      <c r="C9" s="189">
        <v>163663</v>
      </c>
      <c r="D9" s="189">
        <v>725332</v>
      </c>
      <c r="E9" s="189">
        <v>889320</v>
      </c>
      <c r="F9" s="190">
        <v>22.608681265958211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5447098</v>
      </c>
      <c r="D11" s="189">
        <v>35129052</v>
      </c>
      <c r="E11" s="189">
        <v>33519419</v>
      </c>
      <c r="F11" s="190">
        <v>-4.5820564699554041</v>
      </c>
    </row>
    <row r="12" spans="1:14" ht="15.6" customHeight="1">
      <c r="A12" s="188" t="s">
        <v>6</v>
      </c>
      <c r="B12" s="189">
        <v>188070</v>
      </c>
      <c r="C12" s="189">
        <v>200696</v>
      </c>
      <c r="D12" s="189">
        <v>1139594</v>
      </c>
      <c r="E12" s="189">
        <v>1247760</v>
      </c>
      <c r="F12" s="190">
        <v>9.4916259650366754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3904303</v>
      </c>
      <c r="D14" s="189">
        <v>25896851</v>
      </c>
      <c r="E14" s="189">
        <v>23790557</v>
      </c>
      <c r="F14" s="190">
        <v>-8.1333981494506844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4197243</v>
      </c>
      <c r="F15" s="190">
        <v>-1.7917694240749431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630877</v>
      </c>
      <c r="F17" s="190">
        <v>14.560978842944589</v>
      </c>
      <c r="G17" s="2"/>
    </row>
    <row r="18" spans="1:7" ht="15.6" customHeight="1">
      <c r="A18" s="188" t="s">
        <v>147</v>
      </c>
      <c r="B18" s="189">
        <v>45565</v>
      </c>
      <c r="C18" s="189">
        <v>49964</v>
      </c>
      <c r="D18" s="189">
        <v>286926</v>
      </c>
      <c r="E18" s="189">
        <v>317054</v>
      </c>
      <c r="F18" s="190">
        <v>10.50026836187727</v>
      </c>
    </row>
    <row r="19" spans="1:7" ht="15.6" customHeight="1">
      <c r="A19" s="188" t="s">
        <v>143</v>
      </c>
      <c r="B19" s="189">
        <v>59029</v>
      </c>
      <c r="C19" s="189">
        <v>128641</v>
      </c>
      <c r="D19" s="189">
        <v>351111</v>
      </c>
      <c r="E19" s="189">
        <v>540019</v>
      </c>
      <c r="F19" s="190">
        <v>53.802928418648243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2075855</v>
      </c>
      <c r="D22" s="189">
        <v>9944282</v>
      </c>
      <c r="E22" s="189">
        <v>10988674</v>
      </c>
      <c r="F22" s="190">
        <v>10.502437481157511</v>
      </c>
    </row>
    <row r="23" spans="1:7" ht="15.6" customHeight="1">
      <c r="A23" s="188" t="s">
        <v>165</v>
      </c>
      <c r="B23" s="189">
        <v>329716</v>
      </c>
      <c r="C23" s="189">
        <v>377449</v>
      </c>
      <c r="D23" s="189">
        <v>1424902</v>
      </c>
      <c r="E23" s="189">
        <v>2146622</v>
      </c>
      <c r="F23" s="190">
        <v>50.650500876551519</v>
      </c>
    </row>
    <row r="24" spans="1:7" ht="15.6" customHeight="1">
      <c r="A24" s="188" t="s">
        <v>141</v>
      </c>
      <c r="B24" s="189">
        <v>106220</v>
      </c>
      <c r="C24" s="189">
        <v>94452</v>
      </c>
      <c r="D24" s="189">
        <v>573147</v>
      </c>
      <c r="E24" s="189">
        <v>571046</v>
      </c>
      <c r="F24" s="190">
        <v>-0.36657262447505451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232131</v>
      </c>
      <c r="D27" s="189">
        <v>1279244</v>
      </c>
      <c r="E27" s="189">
        <v>1208173</v>
      </c>
      <c r="F27" s="190">
        <v>-5.555703212209707</v>
      </c>
    </row>
    <row r="28" spans="1:7" ht="15.6" customHeight="1">
      <c r="A28" s="188" t="s">
        <v>177</v>
      </c>
      <c r="B28" s="189">
        <v>677142</v>
      </c>
      <c r="C28" s="189">
        <v>777145</v>
      </c>
      <c r="D28" s="189">
        <v>4360941</v>
      </c>
      <c r="E28" s="189">
        <v>4982241</v>
      </c>
      <c r="F28" s="190">
        <v>14.246925147577089</v>
      </c>
    </row>
    <row r="29" spans="1:7" ht="15.6" customHeight="1">
      <c r="A29" s="188" t="s">
        <v>178</v>
      </c>
      <c r="B29" s="189">
        <v>312515</v>
      </c>
      <c r="C29" s="189">
        <v>304216</v>
      </c>
      <c r="D29" s="189">
        <v>1850859</v>
      </c>
      <c r="E29" s="189">
        <v>1873401</v>
      </c>
      <c r="F29" s="190">
        <v>1.2179209761521581</v>
      </c>
    </row>
    <row r="30" spans="1:7" ht="15.6" customHeight="1">
      <c r="A30" s="188" t="s">
        <v>179</v>
      </c>
      <c r="B30" s="189">
        <v>134918</v>
      </c>
      <c r="C30" s="189">
        <v>128399</v>
      </c>
      <c r="D30" s="189">
        <v>847766</v>
      </c>
      <c r="E30" s="189">
        <v>836443</v>
      </c>
      <c r="F30" s="190">
        <v>-1.33562799168638</v>
      </c>
    </row>
    <row r="31" spans="1:7" ht="15.6" customHeight="1">
      <c r="A31" s="188" t="s">
        <v>180</v>
      </c>
      <c r="B31" s="189">
        <v>115750</v>
      </c>
      <c r="C31" s="189">
        <v>199679</v>
      </c>
      <c r="D31" s="189">
        <v>838969</v>
      </c>
      <c r="E31" s="189">
        <v>1022730</v>
      </c>
      <c r="F31" s="190">
        <v>21.903193085799359</v>
      </c>
    </row>
    <row r="32" spans="1:7" ht="15.6" customHeight="1">
      <c r="A32" s="188" t="s">
        <v>181</v>
      </c>
      <c r="B32" s="189">
        <v>6592243</v>
      </c>
      <c r="C32" s="189">
        <v>6490912</v>
      </c>
      <c r="D32" s="189">
        <v>37921517</v>
      </c>
      <c r="E32" s="189">
        <v>37570321</v>
      </c>
      <c r="F32" s="190">
        <v>-0.92611273963538565</v>
      </c>
    </row>
    <row r="33" spans="1:6" ht="15.6" customHeight="1">
      <c r="A33" s="188" t="s">
        <v>182</v>
      </c>
      <c r="B33" s="189">
        <v>487962</v>
      </c>
      <c r="C33" s="189">
        <v>493398</v>
      </c>
      <c r="D33" s="189">
        <v>2483883</v>
      </c>
      <c r="E33" s="189">
        <v>2519074</v>
      </c>
      <c r="F33" s="190">
        <v>1.416773656408125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398202</v>
      </c>
      <c r="F34" s="190">
        <v>5.672083815427726</v>
      </c>
    </row>
    <row r="35" spans="1:6" ht="15.6" customHeight="1">
      <c r="A35" s="156" t="s">
        <v>153</v>
      </c>
      <c r="B35" s="76">
        <f>SUM(B7:B34)</f>
        <v>24141374</v>
      </c>
      <c r="C35" s="77">
        <f>SUM(C7:C34)</f>
        <v>24208592</v>
      </c>
      <c r="D35" s="76">
        <f>SUM(D7:D34)</f>
        <v>142206375</v>
      </c>
      <c r="E35" s="78">
        <f>SUM(E7:E34)</f>
        <v>141488222</v>
      </c>
      <c r="F35" s="177">
        <f>E35*100/D35-100</f>
        <v>-0.50500759899125569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3012F-2C17-47C9-AA06-2C84747A8085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615624</v>
      </c>
      <c r="F8" s="190">
        <v>13.818961692057391</v>
      </c>
      <c r="G8" s="6"/>
    </row>
    <row r="9" spans="1:14" ht="15.6" customHeight="1">
      <c r="A9" s="188" t="s">
        <v>8</v>
      </c>
      <c r="B9" s="189">
        <v>28855</v>
      </c>
      <c r="C9" s="189">
        <v>34284</v>
      </c>
      <c r="D9" s="189">
        <v>130247</v>
      </c>
      <c r="E9" s="189">
        <v>166831</v>
      </c>
      <c r="F9" s="190">
        <v>28.088170936758619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4468594</v>
      </c>
      <c r="D11" s="189">
        <v>28757790</v>
      </c>
      <c r="E11" s="189">
        <v>26642228</v>
      </c>
      <c r="F11" s="190">
        <v>-7.3564832346296498</v>
      </c>
    </row>
    <row r="12" spans="1:14" ht="15.6" customHeight="1">
      <c r="A12" s="188" t="s">
        <v>6</v>
      </c>
      <c r="B12" s="189">
        <v>131436</v>
      </c>
      <c r="C12" s="189">
        <v>129496</v>
      </c>
      <c r="D12" s="189">
        <v>799167</v>
      </c>
      <c r="E12" s="189">
        <v>798692</v>
      </c>
      <c r="F12" s="190">
        <v>-5.9436888660314928E-2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2812050</v>
      </c>
      <c r="D14" s="189">
        <v>19933544</v>
      </c>
      <c r="E14" s="189">
        <v>17794698</v>
      </c>
      <c r="F14" s="190">
        <v>-10.72988325608331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623306</v>
      </c>
      <c r="F17" s="190">
        <v>17.502478971160979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49108</v>
      </c>
      <c r="D19" s="189">
        <v>68239</v>
      </c>
      <c r="E19" s="189">
        <v>187035</v>
      </c>
      <c r="F19" s="190">
        <v>174.08813142044869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1617157</v>
      </c>
      <c r="D22" s="189">
        <v>7545936</v>
      </c>
      <c r="E22" s="189">
        <v>7965069</v>
      </c>
      <c r="F22" s="190">
        <v>5.5544202866284564</v>
      </c>
    </row>
    <row r="23" spans="1:7" ht="15.6" customHeight="1">
      <c r="A23" s="188" t="s">
        <v>165</v>
      </c>
      <c r="B23" s="189">
        <v>296302</v>
      </c>
      <c r="C23" s="189">
        <v>339911</v>
      </c>
      <c r="D23" s="189">
        <v>1147986</v>
      </c>
      <c r="E23" s="189">
        <v>1930678</v>
      </c>
      <c r="F23" s="190">
        <v>68.179577102856655</v>
      </c>
    </row>
    <row r="24" spans="1:7" ht="15.6" customHeight="1">
      <c r="A24" s="188" t="s">
        <v>141</v>
      </c>
      <c r="B24" s="189">
        <v>49307</v>
      </c>
      <c r="C24" s="189">
        <v>40341</v>
      </c>
      <c r="D24" s="189">
        <v>235236</v>
      </c>
      <c r="E24" s="189">
        <v>225597</v>
      </c>
      <c r="F24" s="190">
        <v>-4.0975871040146927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346231</v>
      </c>
      <c r="D28" s="189">
        <v>2126868</v>
      </c>
      <c r="E28" s="189">
        <v>2334592</v>
      </c>
      <c r="F28" s="190">
        <v>9.7666615887774952</v>
      </c>
    </row>
    <row r="29" spans="1:7" ht="15.6" customHeight="1">
      <c r="A29" s="188" t="s">
        <v>178</v>
      </c>
      <c r="B29" s="189">
        <v>125911</v>
      </c>
      <c r="C29" s="189">
        <v>123368</v>
      </c>
      <c r="D29" s="189">
        <v>636733</v>
      </c>
      <c r="E29" s="189">
        <v>713468</v>
      </c>
      <c r="F29" s="190">
        <v>12.05136218791864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524990</v>
      </c>
      <c r="F30" s="190">
        <v>-1.950017836098396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71600</v>
      </c>
      <c r="F31" s="190">
        <v>9.0449429646213133</v>
      </c>
    </row>
    <row r="32" spans="1:7" ht="15.6" customHeight="1">
      <c r="A32" s="188" t="s">
        <v>181</v>
      </c>
      <c r="B32" s="189">
        <v>5200915</v>
      </c>
      <c r="C32" s="189">
        <v>5056856</v>
      </c>
      <c r="D32" s="189">
        <v>29734739</v>
      </c>
      <c r="E32" s="189">
        <v>29578702</v>
      </c>
      <c r="F32" s="190">
        <v>-0.52476330799473203</v>
      </c>
    </row>
    <row r="33" spans="1:6" ht="15.6" customHeight="1">
      <c r="A33" s="188" t="s">
        <v>182</v>
      </c>
      <c r="B33" s="189">
        <v>299399</v>
      </c>
      <c r="C33" s="189">
        <v>316966</v>
      </c>
      <c r="D33" s="189">
        <v>1423748</v>
      </c>
      <c r="E33" s="189">
        <v>1579651</v>
      </c>
      <c r="F33" s="190">
        <v>10.95018219516375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143814</v>
      </c>
      <c r="F34" s="190">
        <v>5.5221296078891697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16361695</v>
      </c>
      <c r="D35" s="178">
        <f>SUM(D7:D34)</f>
        <v>98440572</v>
      </c>
      <c r="E35" s="78">
        <f>SUM(E7:E34)</f>
        <v>95803848</v>
      </c>
      <c r="F35" s="140">
        <f>E35*100/D35-100</f>
        <v>-2.6784931725102155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751B6-9808-4A7C-A773-2D7A42764973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3121.1019999999999</v>
      </c>
      <c r="D7" s="189">
        <v>9173.35</v>
      </c>
      <c r="E7" s="189">
        <v>11454.94</v>
      </c>
      <c r="F7" s="190">
        <v>24.87193882278557</v>
      </c>
      <c r="G7" s="37"/>
    </row>
    <row r="8" spans="1:14" ht="15.6" customHeight="1">
      <c r="A8" s="188" t="s">
        <v>11</v>
      </c>
      <c r="B8" s="189">
        <v>108.128</v>
      </c>
      <c r="C8" s="189">
        <v>555.95299999999997</v>
      </c>
      <c r="D8" s="189">
        <v>310.24099999999999</v>
      </c>
      <c r="E8" s="189">
        <v>555.95299999999997</v>
      </c>
      <c r="F8" s="190">
        <v>79.200363588307113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2494.2669999999989</v>
      </c>
      <c r="F9" s="190">
        <v>56.227283232794413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5894.6420000000016</v>
      </c>
      <c r="E10" s="189">
        <v>6413.655999999999</v>
      </c>
      <c r="F10" s="190">
        <v>8.80484344935617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572.39600000000007</v>
      </c>
      <c r="E11" s="189">
        <v>563.88100000000009</v>
      </c>
      <c r="F11" s="190">
        <v>-1.487606482225601</v>
      </c>
    </row>
    <row r="12" spans="1:14" ht="15.6" customHeight="1">
      <c r="A12" s="188" t="s">
        <v>6</v>
      </c>
      <c r="B12" s="189">
        <v>1266.366</v>
      </c>
      <c r="C12" s="189">
        <v>1061.442</v>
      </c>
      <c r="D12" s="189">
        <v>5671.7779999999993</v>
      </c>
      <c r="E12" s="189">
        <v>5369.0430000000006</v>
      </c>
      <c r="F12" s="190">
        <v>-5.337567866725351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965.25300000000016</v>
      </c>
      <c r="E13" s="189">
        <v>1023.903</v>
      </c>
      <c r="F13" s="190">
        <v>6.0761271915238808</v>
      </c>
    </row>
    <row r="14" spans="1:14" ht="15.6" customHeight="1">
      <c r="A14" s="188" t="s">
        <v>148</v>
      </c>
      <c r="B14" s="189">
        <v>444.57100000000003</v>
      </c>
      <c r="C14" s="189">
        <v>83.283999999999992</v>
      </c>
      <c r="D14" s="189">
        <v>1389.0450000000001</v>
      </c>
      <c r="E14" s="189">
        <v>848.24400000000003</v>
      </c>
      <c r="F14" s="190">
        <v>-38.9332958975411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-6.944939597786159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0</v>
      </c>
      <c r="D18" s="189">
        <v>10.319000000000001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8.8249999999999993</v>
      </c>
      <c r="C19" s="189">
        <v>3.61</v>
      </c>
      <c r="D19" s="189">
        <v>64.515000000000001</v>
      </c>
      <c r="E19" s="189">
        <v>66.91</v>
      </c>
      <c r="F19" s="190">
        <v>3.7123149655118941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7141.8909999999996</v>
      </c>
      <c r="E20" s="189">
        <v>9662.9210000000003</v>
      </c>
      <c r="F20" s="190">
        <v>35.29919456905742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55.546000000000006</v>
      </c>
      <c r="E21" s="189">
        <v>70.653000000000006</v>
      </c>
      <c r="F21" s="190">
        <v>27.197277931804269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459.22499999999991</v>
      </c>
      <c r="E22" s="189">
        <v>278.59199999999993</v>
      </c>
      <c r="F22" s="190">
        <v>-39.334313245141281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98.361999999999995</v>
      </c>
      <c r="D26" s="189">
        <v>362.55299999999988</v>
      </c>
      <c r="E26" s="189">
        <v>418.56100000000009</v>
      </c>
      <c r="F26" s="190">
        <v>15.448224121714659</v>
      </c>
    </row>
    <row r="27" spans="1:7" ht="15.6" customHeight="1">
      <c r="A27" s="188" t="s">
        <v>173</v>
      </c>
      <c r="B27" s="189">
        <v>987.51499999999999</v>
      </c>
      <c r="C27" s="189">
        <v>1009.174</v>
      </c>
      <c r="D27" s="189">
        <v>10090.469999999999</v>
      </c>
      <c r="E27" s="189">
        <v>10844.386</v>
      </c>
      <c r="F27" s="190">
        <v>7.4715647536735332</v>
      </c>
    </row>
    <row r="28" spans="1:7" ht="15.6" customHeight="1">
      <c r="A28" s="188" t="s">
        <v>177</v>
      </c>
      <c r="B28" s="189">
        <v>202.334</v>
      </c>
      <c r="C28" s="189">
        <v>156.089</v>
      </c>
      <c r="D28" s="189">
        <v>1533.598999999999</v>
      </c>
      <c r="E28" s="189">
        <v>821.42100000000016</v>
      </c>
      <c r="F28" s="190">
        <v>-46.438345356250203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590.50400000000002</v>
      </c>
      <c r="F31" s="190">
        <v>-41.671070528631361</v>
      </c>
    </row>
    <row r="32" spans="1:7" ht="15.6" customHeight="1">
      <c r="A32" s="188" t="s">
        <v>181</v>
      </c>
      <c r="B32" s="189">
        <v>105.523</v>
      </c>
      <c r="C32" s="189">
        <v>105.514</v>
      </c>
      <c r="D32" s="189">
        <v>1163.182</v>
      </c>
      <c r="E32" s="189">
        <v>621.86900000000014</v>
      </c>
      <c r="F32" s="190">
        <v>-46.537257282179382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-9.0255876360709664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13494.335999999996</v>
      </c>
      <c r="D35" s="76">
        <f>SUM(D7:D34)</f>
        <v>67456.28</v>
      </c>
      <c r="E35" s="78">
        <f>SUM(E7:E34)</f>
        <v>69690.014999999999</v>
      </c>
      <c r="F35" s="140">
        <f>E35*100/D35-100</f>
        <v>3.3113818313135539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080C5-9F0D-48E3-9344-8477DFA8D355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9957</v>
      </c>
      <c r="D7" s="189">
        <v>29564</v>
      </c>
      <c r="E7" s="189">
        <v>32221</v>
      </c>
      <c r="F7" s="190">
        <v>8.9872818292517991</v>
      </c>
      <c r="G7" s="37"/>
    </row>
    <row r="8" spans="1:14" ht="15.6" customHeight="1">
      <c r="A8" s="188" t="s">
        <v>11</v>
      </c>
      <c r="B8" s="189">
        <v>1212</v>
      </c>
      <c r="C8" s="189">
        <v>3881</v>
      </c>
      <c r="D8" s="189">
        <v>10820</v>
      </c>
      <c r="E8" s="189">
        <v>8257</v>
      </c>
      <c r="F8" s="190">
        <v>-23.687615526802219</v>
      </c>
      <c r="G8" s="6"/>
    </row>
    <row r="9" spans="1:14" ht="15.6" customHeight="1">
      <c r="A9" s="188" t="s">
        <v>8</v>
      </c>
      <c r="B9" s="189">
        <v>7735</v>
      </c>
      <c r="C9" s="189">
        <v>7446</v>
      </c>
      <c r="D9" s="189">
        <v>37332</v>
      </c>
      <c r="E9" s="189">
        <v>33663</v>
      </c>
      <c r="F9" s="190">
        <v>-9.8280295724847377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1450942</v>
      </c>
      <c r="F11" s="190">
        <v>-18.94450465347531</v>
      </c>
    </row>
    <row r="12" spans="1:14" ht="15.6" customHeight="1">
      <c r="A12" s="188" t="s">
        <v>6</v>
      </c>
      <c r="B12" s="189">
        <v>8057</v>
      </c>
      <c r="C12" s="189">
        <v>9400</v>
      </c>
      <c r="D12" s="189">
        <v>53551</v>
      </c>
      <c r="E12" s="189">
        <v>55774</v>
      </c>
      <c r="F12" s="190">
        <v>4.1511829844447314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163154</v>
      </c>
      <c r="D14" s="189">
        <v>842712</v>
      </c>
      <c r="E14" s="189">
        <v>835534</v>
      </c>
      <c r="F14" s="190">
        <v>-0.85177379697927336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3235</v>
      </c>
      <c r="D17" s="189">
        <v>14862</v>
      </c>
      <c r="E17" s="189">
        <v>10873</v>
      </c>
      <c r="F17" s="190">
        <v>-26.840263759924639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373423</v>
      </c>
      <c r="F18" s="190">
        <v>45.011882941377479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5814</v>
      </c>
      <c r="D21" s="189">
        <v>77065</v>
      </c>
      <c r="E21" s="189">
        <v>55447</v>
      </c>
      <c r="F21" s="190">
        <v>-28.051644715499901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1518768</v>
      </c>
      <c r="F22" s="190">
        <v>0.86904082731889787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33055</v>
      </c>
      <c r="F23" s="190">
        <v>-10.720073465859979</v>
      </c>
    </row>
    <row r="24" spans="1:7" ht="15.6" customHeight="1">
      <c r="A24" s="188" t="s">
        <v>141</v>
      </c>
      <c r="B24" s="189">
        <v>2334</v>
      </c>
      <c r="C24" s="189">
        <v>2328</v>
      </c>
      <c r="D24" s="189">
        <v>12964</v>
      </c>
      <c r="E24" s="189">
        <v>13457</v>
      </c>
      <c r="F24" s="190">
        <v>3.8028386300524488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2171</v>
      </c>
      <c r="D27" s="189">
        <v>13253</v>
      </c>
      <c r="E27" s="189">
        <v>16268</v>
      </c>
      <c r="F27" s="190">
        <v>22.749566135969221</v>
      </c>
    </row>
    <row r="28" spans="1:7" ht="15.6" customHeight="1">
      <c r="A28" s="188" t="s">
        <v>177</v>
      </c>
      <c r="B28" s="189">
        <v>56720</v>
      </c>
      <c r="C28" s="189">
        <v>52904</v>
      </c>
      <c r="D28" s="189">
        <v>462323</v>
      </c>
      <c r="E28" s="189">
        <v>406530</v>
      </c>
      <c r="F28" s="190">
        <v>-12.067969796008409</v>
      </c>
    </row>
    <row r="29" spans="1:7" ht="15.6" customHeight="1">
      <c r="A29" s="188" t="s">
        <v>178</v>
      </c>
      <c r="B29" s="189">
        <v>5024</v>
      </c>
      <c r="C29" s="189">
        <v>4488</v>
      </c>
      <c r="D29" s="189">
        <v>28131</v>
      </c>
      <c r="E29" s="189">
        <v>26798</v>
      </c>
      <c r="F29" s="190">
        <v>-4.7385446660267974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7579</v>
      </c>
      <c r="D31" s="189">
        <v>55274</v>
      </c>
      <c r="E31" s="189">
        <v>51610</v>
      </c>
      <c r="F31" s="190">
        <v>-6.6287947317002534</v>
      </c>
    </row>
    <row r="32" spans="1:7" ht="15.6" customHeight="1">
      <c r="A32" s="188" t="s">
        <v>181</v>
      </c>
      <c r="B32" s="189">
        <v>48664</v>
      </c>
      <c r="C32" s="189">
        <v>49661</v>
      </c>
      <c r="D32" s="189">
        <v>304849</v>
      </c>
      <c r="E32" s="189">
        <v>257178</v>
      </c>
      <c r="F32" s="190">
        <v>-15.63757794842692</v>
      </c>
    </row>
    <row r="33" spans="1:6" ht="15.6" customHeight="1">
      <c r="A33" s="188" t="s">
        <v>182</v>
      </c>
      <c r="B33" s="189">
        <v>16098</v>
      </c>
      <c r="C33" s="189">
        <v>15460</v>
      </c>
      <c r="D33" s="189">
        <v>65946</v>
      </c>
      <c r="E33" s="189">
        <v>65161</v>
      </c>
      <c r="F33" s="190">
        <v>-1.190367876747644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3368</v>
      </c>
      <c r="F34" s="190">
        <v>-31.808058311399069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931664</v>
      </c>
      <c r="D35" s="178">
        <f>SUM(D7:D34)</f>
        <v>5916302</v>
      </c>
      <c r="E35" s="178">
        <f>SUM(E7:E34)</f>
        <v>5507892</v>
      </c>
      <c r="F35" s="140">
        <f>E35*100/D35-100</f>
        <v>-6.9031296914863418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0BA4-42D9-421D-AA68-7443DD5E4FA4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3141</v>
      </c>
      <c r="D7" s="189">
        <v>12220</v>
      </c>
      <c r="E7" s="189">
        <v>14230</v>
      </c>
      <c r="F7" s="190">
        <v>16.448445171849428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14258</v>
      </c>
      <c r="F12" s="190">
        <v>-6.8287263935176128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130040</v>
      </c>
      <c r="D14" s="189">
        <v>721244</v>
      </c>
      <c r="E14" s="189">
        <v>674279</v>
      </c>
      <c r="F14" s="190">
        <v>-6.5116659549334193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354904</v>
      </c>
      <c r="F18" s="190">
        <v>44.169703173810063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1900</v>
      </c>
      <c r="D23" s="189">
        <v>17250</v>
      </c>
      <c r="E23" s="189">
        <v>15268</v>
      </c>
      <c r="F23" s="190">
        <v>-11.48985507246377</v>
      </c>
    </row>
    <row r="24" spans="1:7" ht="15.6" customHeight="1">
      <c r="A24" s="188" t="s">
        <v>141</v>
      </c>
      <c r="B24" s="189">
        <v>1145</v>
      </c>
      <c r="C24" s="189">
        <v>1425</v>
      </c>
      <c r="D24" s="189">
        <v>6945</v>
      </c>
      <c r="E24" s="189">
        <v>9023</v>
      </c>
      <c r="F24" s="190">
        <v>29.92080633549315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46650</v>
      </c>
      <c r="D28" s="189">
        <v>382804</v>
      </c>
      <c r="E28" s="189">
        <v>337231</v>
      </c>
      <c r="F28" s="190">
        <v>-11.905048014127329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1935</v>
      </c>
      <c r="D31" s="189">
        <v>18037</v>
      </c>
      <c r="E31" s="189">
        <v>18451</v>
      </c>
      <c r="F31" s="190">
        <v>2.2952819204967621</v>
      </c>
    </row>
    <row r="32" spans="1:7" ht="15.6" customHeight="1">
      <c r="A32" s="188" t="s">
        <v>181</v>
      </c>
      <c r="B32" s="189">
        <v>42231</v>
      </c>
      <c r="C32" s="189">
        <v>42095</v>
      </c>
      <c r="D32" s="189">
        <v>272566</v>
      </c>
      <c r="E32" s="189">
        <v>209250</v>
      </c>
      <c r="F32" s="190">
        <v>-23.229603105302939</v>
      </c>
    </row>
    <row r="33" spans="1:6" ht="15.6" customHeight="1">
      <c r="A33" s="188" t="s">
        <v>182</v>
      </c>
      <c r="B33" s="189">
        <v>9426</v>
      </c>
      <c r="C33" s="189">
        <v>10462</v>
      </c>
      <c r="D33" s="189">
        <v>36517</v>
      </c>
      <c r="E33" s="189">
        <v>37580</v>
      </c>
      <c r="F33" s="190">
        <v>2.9109729714927259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1052</v>
      </c>
      <c r="F34" s="190">
        <v>-31.016393442622959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759673</v>
      </c>
      <c r="D35" s="76">
        <f>SUM(D7:D34)</f>
        <v>4995357</v>
      </c>
      <c r="E35" s="78">
        <f>SUM(E7:E34)</f>
        <v>4581221</v>
      </c>
      <c r="F35" s="140">
        <f>E35*100/D35-100</f>
        <v>-8.290418482602945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A0F2-3FBA-4AC2-AAFF-A32023A1F0A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222804</v>
      </c>
      <c r="D11" s="189">
        <v>1846409</v>
      </c>
      <c r="E11" s="189">
        <v>1577574</v>
      </c>
      <c r="F11" s="190">
        <v>-14.559883536096279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32221</v>
      </c>
      <c r="D21" s="189">
        <v>26212</v>
      </c>
      <c r="E21" s="189">
        <v>98547</v>
      </c>
      <c r="F21" s="190">
        <v>275.96139172897909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184</v>
      </c>
      <c r="D28" s="189">
        <v>873</v>
      </c>
      <c r="E28" s="189">
        <v>1738</v>
      </c>
      <c r="F28" s="190">
        <v>99.083619702176406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277232</v>
      </c>
      <c r="D35" s="178">
        <f>SUM(D7:D34)</f>
        <v>1926650</v>
      </c>
      <c r="E35" s="178">
        <f>SUM(E7:E34)</f>
        <v>1787355</v>
      </c>
      <c r="F35" s="140">
        <f>E35*100/D35-100</f>
        <v>-7.2299068331040957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03508-D823-4ADC-858C-FD85E534DB09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78716</v>
      </c>
      <c r="D7" s="189">
        <v>320092</v>
      </c>
      <c r="E7" s="189">
        <v>227624</v>
      </c>
      <c r="F7" s="190">
        <v>-28.887944715894179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4859912</v>
      </c>
      <c r="D11" s="189">
        <v>32550350</v>
      </c>
      <c r="E11" s="189">
        <v>30697598</v>
      </c>
      <c r="F11" s="190">
        <v>-5.6919572293385414</v>
      </c>
    </row>
    <row r="12" spans="1:14" ht="15.6" customHeight="1">
      <c r="A12" s="188" t="s">
        <v>6</v>
      </c>
      <c r="B12" s="189">
        <v>52158</v>
      </c>
      <c r="C12" s="189">
        <v>100314</v>
      </c>
      <c r="D12" s="189">
        <v>449358</v>
      </c>
      <c r="E12" s="189">
        <v>548602</v>
      </c>
      <c r="F12" s="190">
        <v>22.085731198732422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2050303</v>
      </c>
      <c r="D14" s="189">
        <v>14083473</v>
      </c>
      <c r="E14" s="189">
        <v>12106033</v>
      </c>
      <c r="F14" s="190">
        <v>-14.0408548374396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54590</v>
      </c>
      <c r="D19" s="189">
        <v>337036</v>
      </c>
      <c r="E19" s="189">
        <v>195035</v>
      </c>
      <c r="F19" s="190">
        <v>-42.132294472993983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183639</v>
      </c>
      <c r="D21" s="189">
        <v>1252235</v>
      </c>
      <c r="E21" s="189">
        <v>1228247</v>
      </c>
      <c r="F21" s="190">
        <v>-1.9156148805934949</v>
      </c>
    </row>
    <row r="22" spans="1:7" ht="15.6" customHeight="1">
      <c r="A22" s="188" t="s">
        <v>146</v>
      </c>
      <c r="B22" s="189">
        <v>1551263</v>
      </c>
      <c r="C22" s="189">
        <v>1682575</v>
      </c>
      <c r="D22" s="189">
        <v>7207534</v>
      </c>
      <c r="E22" s="189">
        <v>8630232</v>
      </c>
      <c r="F22" s="190">
        <v>19.739039732590921</v>
      </c>
    </row>
    <row r="23" spans="1:7" ht="15.6" customHeight="1">
      <c r="A23" s="188" t="s">
        <v>165</v>
      </c>
      <c r="B23" s="189">
        <v>268002</v>
      </c>
      <c r="C23" s="189">
        <v>301913</v>
      </c>
      <c r="D23" s="189">
        <v>1052776</v>
      </c>
      <c r="E23" s="189">
        <v>1774225</v>
      </c>
      <c r="F23" s="190">
        <v>68.528252923698858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72412</v>
      </c>
      <c r="C28" s="189">
        <v>73623</v>
      </c>
      <c r="D28" s="189">
        <v>474522</v>
      </c>
      <c r="E28" s="189">
        <v>673729</v>
      </c>
      <c r="F28" s="190">
        <v>41.980561491353399</v>
      </c>
    </row>
    <row r="29" spans="1:7" ht="15.6" customHeight="1">
      <c r="A29" s="188" t="s">
        <v>178</v>
      </c>
      <c r="B29" s="189">
        <v>31595</v>
      </c>
      <c r="C29" s="189">
        <v>29610</v>
      </c>
      <c r="D29" s="189">
        <v>170302</v>
      </c>
      <c r="E29" s="189">
        <v>165165</v>
      </c>
      <c r="F29" s="190">
        <v>-3.016406149076345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220891</v>
      </c>
      <c r="D31" s="189">
        <v>499557</v>
      </c>
      <c r="E31" s="189">
        <v>1101845</v>
      </c>
      <c r="F31" s="190">
        <v>120.5644200761875</v>
      </c>
    </row>
    <row r="32" spans="1:7" ht="15.6" customHeight="1">
      <c r="A32" s="188" t="s">
        <v>181</v>
      </c>
      <c r="B32" s="189">
        <v>3069893</v>
      </c>
      <c r="C32" s="189">
        <v>2744007</v>
      </c>
      <c r="D32" s="189">
        <v>17565315</v>
      </c>
      <c r="E32" s="189">
        <v>16290343</v>
      </c>
      <c r="F32" s="190">
        <v>-7.2584636256167272</v>
      </c>
    </row>
    <row r="33" spans="1:6" ht="15.6" customHeight="1">
      <c r="A33" s="188" t="s">
        <v>182</v>
      </c>
      <c r="B33" s="189">
        <v>49698</v>
      </c>
      <c r="C33" s="189">
        <v>49168</v>
      </c>
      <c r="D33" s="189">
        <v>261541</v>
      </c>
      <c r="E33" s="189">
        <v>235009</v>
      </c>
      <c r="F33" s="190">
        <v>-10.144489774069839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13495182</v>
      </c>
      <c r="C35" s="77">
        <f>SUM(C7:C34)</f>
        <v>12463585</v>
      </c>
      <c r="D35" s="178">
        <f>SUM(D7:D34)</f>
        <v>77262346</v>
      </c>
      <c r="E35" s="178">
        <f>SUM(E7:E34)</f>
        <v>74374908</v>
      </c>
      <c r="F35" s="177">
        <f>E35*100/D35-100</f>
        <v>-3.7371865462122997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BBCFA-9B52-4CB5-9D08-52F12C9A38CC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3919007</v>
      </c>
      <c r="D11" s="189">
        <v>25717753</v>
      </c>
      <c r="E11" s="189">
        <v>23600885</v>
      </c>
      <c r="F11" s="190">
        <v>-8.2311545647086604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110550</v>
      </c>
      <c r="F12" s="190">
        <v>-0.67831633799021074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1151037</v>
      </c>
      <c r="D14" s="189">
        <v>10756535</v>
      </c>
      <c r="E14" s="189">
        <v>7824464</v>
      </c>
      <c r="F14" s="190">
        <v>-27.258508432315789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35017</v>
      </c>
      <c r="D19" s="189">
        <v>1217</v>
      </c>
      <c r="E19" s="189">
        <v>106599</v>
      </c>
      <c r="F19" s="190">
        <v>8659.1618734593267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1256957</v>
      </c>
      <c r="D22" s="189">
        <v>5352057</v>
      </c>
      <c r="E22" s="189">
        <v>5745845</v>
      </c>
      <c r="F22" s="190">
        <v>7.3576944341213144</v>
      </c>
    </row>
    <row r="23" spans="1:7" ht="15.6" customHeight="1">
      <c r="A23" s="188" t="s">
        <v>165</v>
      </c>
      <c r="B23" s="189">
        <v>266918</v>
      </c>
      <c r="C23" s="189">
        <v>301913</v>
      </c>
      <c r="D23" s="189">
        <v>1009962</v>
      </c>
      <c r="E23" s="189">
        <v>1761298</v>
      </c>
      <c r="F23" s="190">
        <v>74.392501896110929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71748</v>
      </c>
      <c r="D28" s="189">
        <v>459055</v>
      </c>
      <c r="E28" s="189">
        <v>654474</v>
      </c>
      <c r="F28" s="190">
        <v>42.569844572001188</v>
      </c>
    </row>
    <row r="29" spans="1:7" ht="15.6" customHeight="1">
      <c r="A29" s="188" t="s">
        <v>178</v>
      </c>
      <c r="B29" s="189">
        <v>30454</v>
      </c>
      <c r="C29" s="189">
        <v>28976</v>
      </c>
      <c r="D29" s="189">
        <v>149945</v>
      </c>
      <c r="E29" s="189">
        <v>159371</v>
      </c>
      <c r="F29" s="190">
        <v>6.2863049784921117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438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3007925</v>
      </c>
      <c r="C32" s="189">
        <v>2701175</v>
      </c>
      <c r="D32" s="189">
        <v>17300587</v>
      </c>
      <c r="E32" s="189">
        <v>16027932</v>
      </c>
      <c r="F32" s="190">
        <v>-7.3561376848080329</v>
      </c>
    </row>
    <row r="33" spans="1:6" ht="15.6" customHeight="1">
      <c r="A33" s="188" t="s">
        <v>182</v>
      </c>
      <c r="B33" s="189">
        <v>38722</v>
      </c>
      <c r="C33" s="189">
        <v>36031</v>
      </c>
      <c r="D33" s="189">
        <v>177203</v>
      </c>
      <c r="E33" s="189">
        <v>168726</v>
      </c>
      <c r="F33" s="190">
        <v>-4.7837790556593234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9573714</v>
      </c>
      <c r="D35" s="76">
        <f>SUM(D7:D34)</f>
        <v>61211135</v>
      </c>
      <c r="E35" s="78">
        <f>SUM(E7:E34)</f>
        <v>56436814</v>
      </c>
      <c r="F35" s="140">
        <f>E35*100/D35-100</f>
        <v>-7.7997589817604194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E04F-64E4-42DE-A15A-780C2C6C34B1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13293</v>
      </c>
      <c r="D8" s="189">
        <v>15379</v>
      </c>
      <c r="E8" s="189">
        <v>43738</v>
      </c>
      <c r="F8" s="190">
        <v>184.40080629429741</v>
      </c>
      <c r="G8" s="6"/>
    </row>
    <row r="9" spans="1:14" ht="15.6" customHeight="1">
      <c r="A9" s="188" t="s">
        <v>8</v>
      </c>
      <c r="B9" s="189">
        <v>64590</v>
      </c>
      <c r="C9" s="189">
        <v>95815</v>
      </c>
      <c r="D9" s="189">
        <v>426381</v>
      </c>
      <c r="E9" s="189">
        <v>544210</v>
      </c>
      <c r="F9" s="190">
        <v>27.634674152928952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973383</v>
      </c>
      <c r="D11" s="189">
        <v>6414822</v>
      </c>
      <c r="E11" s="189">
        <v>6832172</v>
      </c>
      <c r="F11" s="190">
        <v>6.5060261999475557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457928</v>
      </c>
      <c r="F12" s="190">
        <v>9.8955108544879522</v>
      </c>
    </row>
    <row r="13" spans="1:14" ht="15.6" customHeight="1">
      <c r="A13" s="188" t="s">
        <v>175</v>
      </c>
      <c r="B13" s="189">
        <v>1377907</v>
      </c>
      <c r="C13" s="189">
        <v>1408640</v>
      </c>
      <c r="D13" s="189">
        <v>7430987</v>
      </c>
      <c r="E13" s="189">
        <v>7776181</v>
      </c>
      <c r="F13" s="190">
        <v>4.6453317708670454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5995724</v>
      </c>
      <c r="F14" s="190">
        <v>-0.48070563025287072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469776</v>
      </c>
      <c r="D22" s="189">
        <v>2473477</v>
      </c>
      <c r="E22" s="189">
        <v>2785170</v>
      </c>
      <c r="F22" s="190">
        <v>12.601410888397179</v>
      </c>
    </row>
    <row r="23" spans="1:7" ht="15.6" customHeight="1">
      <c r="A23" s="188" t="s">
        <v>165</v>
      </c>
      <c r="B23" s="189">
        <v>32442</v>
      </c>
      <c r="C23" s="189">
        <v>37778</v>
      </c>
      <c r="D23" s="189">
        <v>269701</v>
      </c>
      <c r="E23" s="189">
        <v>218332</v>
      </c>
      <c r="F23" s="190">
        <v>-19.046647954586749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59799</v>
      </c>
      <c r="D27" s="189">
        <v>307967</v>
      </c>
      <c r="E27" s="189">
        <v>275435</v>
      </c>
      <c r="F27" s="190">
        <v>-10.563469462637229</v>
      </c>
    </row>
    <row r="28" spans="1:7" ht="15.6" customHeight="1">
      <c r="A28" s="188" t="s">
        <v>177</v>
      </c>
      <c r="B28" s="189">
        <v>358461</v>
      </c>
      <c r="C28" s="189">
        <v>383303</v>
      </c>
      <c r="D28" s="189">
        <v>2284011</v>
      </c>
      <c r="E28" s="189">
        <v>2330813</v>
      </c>
      <c r="F28" s="190">
        <v>2.049114474492455</v>
      </c>
    </row>
    <row r="29" spans="1:7" ht="15.6" customHeight="1">
      <c r="A29" s="188" t="s">
        <v>178</v>
      </c>
      <c r="B29" s="189">
        <v>201986</v>
      </c>
      <c r="C29" s="189">
        <v>172169</v>
      </c>
      <c r="D29" s="189">
        <v>1216367</v>
      </c>
      <c r="E29" s="189">
        <v>1084149</v>
      </c>
      <c r="F29" s="190">
        <v>-10.86991015047268</v>
      </c>
    </row>
    <row r="30" spans="1:7" ht="15.6" customHeight="1">
      <c r="A30" s="188" t="s">
        <v>179</v>
      </c>
      <c r="B30" s="189">
        <v>14229</v>
      </c>
      <c r="C30" s="189">
        <v>12252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26233</v>
      </c>
      <c r="D31" s="189">
        <v>174877</v>
      </c>
      <c r="E31" s="189">
        <v>188475</v>
      </c>
      <c r="F31" s="190">
        <v>7.7757509563864886</v>
      </c>
    </row>
    <row r="32" spans="1:7" ht="15.6" customHeight="1">
      <c r="A32" s="188" t="s">
        <v>181</v>
      </c>
      <c r="B32" s="189">
        <v>1238639</v>
      </c>
      <c r="C32" s="189">
        <v>1269672</v>
      </c>
      <c r="D32" s="189">
        <v>7179029</v>
      </c>
      <c r="E32" s="189">
        <v>7092289</v>
      </c>
      <c r="F32" s="190">
        <v>-1.2082413930909011</v>
      </c>
    </row>
    <row r="33" spans="1:6" ht="15.6" customHeight="1">
      <c r="A33" s="188" t="s">
        <v>182</v>
      </c>
      <c r="B33" s="189">
        <v>151837</v>
      </c>
      <c r="C33" s="189">
        <v>133346</v>
      </c>
      <c r="D33" s="189">
        <v>850641</v>
      </c>
      <c r="E33" s="189">
        <v>714336</v>
      </c>
      <c r="F33" s="190">
        <v>-16.02379852370154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6503539</v>
      </c>
      <c r="D35" s="76">
        <f>SUM(D7:D34)</f>
        <v>37254451</v>
      </c>
      <c r="E35" s="78">
        <f>SUM(E7:E34)</f>
        <v>38299851</v>
      </c>
      <c r="F35" s="140">
        <f>E35*100/D35-100</f>
        <v>2.806107651405199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FF1EA-EBD7-4E94-955F-13D3D4668E0B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5122</v>
      </c>
      <c r="D9" s="189">
        <v>22410</v>
      </c>
      <c r="E9" s="189">
        <v>28398</v>
      </c>
      <c r="F9" s="190">
        <v>26.72021419009371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41117</v>
      </c>
      <c r="D11" s="189">
        <v>268037</v>
      </c>
      <c r="E11" s="189">
        <v>285256</v>
      </c>
      <c r="F11" s="190">
        <v>6.4241130888646012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16696</v>
      </c>
      <c r="F12" s="190">
        <v>22.34190664614934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217212</v>
      </c>
      <c r="F14" s="190">
        <v>-0.105315924779589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171371</v>
      </c>
      <c r="F22" s="190">
        <v>2.9403637761599271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10794</v>
      </c>
      <c r="F23" s="190">
        <v>-17.31903485254692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25951</v>
      </c>
      <c r="D28" s="189">
        <v>151535</v>
      </c>
      <c r="E28" s="189">
        <v>149150</v>
      </c>
      <c r="F28" s="190">
        <v>-1.573893819909586</v>
      </c>
    </row>
    <row r="29" spans="1:7" ht="15.6" customHeight="1">
      <c r="A29" s="188" t="s">
        <v>178</v>
      </c>
      <c r="B29" s="189">
        <v>4492</v>
      </c>
      <c r="C29" s="189">
        <v>3872</v>
      </c>
      <c r="D29" s="189">
        <v>29527</v>
      </c>
      <c r="E29" s="189">
        <v>23749</v>
      </c>
      <c r="F29" s="190">
        <v>-19.56853049751075</v>
      </c>
    </row>
    <row r="30" spans="1:7" ht="15.6" customHeight="1">
      <c r="A30" s="188" t="s">
        <v>179</v>
      </c>
      <c r="B30" s="189">
        <v>862</v>
      </c>
      <c r="C30" s="189">
        <v>705</v>
      </c>
      <c r="D30" s="189">
        <v>4573</v>
      </c>
      <c r="E30" s="189">
        <v>4218</v>
      </c>
      <c r="F30" s="190">
        <v>-7.762956483708721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48219</v>
      </c>
      <c r="D32" s="189">
        <v>260250</v>
      </c>
      <c r="E32" s="189">
        <v>269632</v>
      </c>
      <c r="F32" s="190">
        <v>3.6049951969260259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280585</v>
      </c>
      <c r="D35" s="178">
        <f>SUM(D7:D34)</f>
        <v>1588404</v>
      </c>
      <c r="E35" s="178">
        <f>SUM(E7:E34)</f>
        <v>1637724</v>
      </c>
      <c r="F35" s="140">
        <f>E35*100/D35-100</f>
        <v>3.105003512960181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3C6B8-3D06-426D-9EC3-113313727ED9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0976-0BFE-4885-9433-1DAD3F8A83DD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407663</v>
      </c>
      <c r="D11" s="189">
        <v>2398610</v>
      </c>
      <c r="E11" s="189">
        <v>2292111</v>
      </c>
      <c r="F11" s="190">
        <v>-4.4400298506218121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105405.75</v>
      </c>
      <c r="F12" s="190">
        <v>-3.0987851236250492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302893.5</v>
      </c>
      <c r="D14" s="189">
        <v>1992415.5</v>
      </c>
      <c r="E14" s="189">
        <v>1848120.75</v>
      </c>
      <c r="F14" s="190">
        <v>-7.2422017395468004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53305.5</v>
      </c>
      <c r="F17" s="190">
        <v>32.765877957658773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5268.75</v>
      </c>
      <c r="D19" s="189">
        <v>7345.5</v>
      </c>
      <c r="E19" s="189">
        <v>17217.5</v>
      </c>
      <c r="F19" s="190">
        <v>134.39520795044589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142333</v>
      </c>
      <c r="D22" s="189">
        <v>681756</v>
      </c>
      <c r="E22" s="189">
        <v>735937</v>
      </c>
      <c r="F22" s="190">
        <v>7.947271457823617</v>
      </c>
    </row>
    <row r="23" spans="1:7" ht="15.6" customHeight="1">
      <c r="A23" s="188" t="s">
        <v>165</v>
      </c>
      <c r="B23" s="189">
        <v>21791.25</v>
      </c>
      <c r="C23" s="189">
        <v>33331.25</v>
      </c>
      <c r="D23" s="189">
        <v>98437.25</v>
      </c>
      <c r="E23" s="189">
        <v>176863.75</v>
      </c>
      <c r="F23" s="190">
        <v>79.671567419853773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43075</v>
      </c>
      <c r="D28" s="189">
        <v>262381</v>
      </c>
      <c r="E28" s="189">
        <v>281957</v>
      </c>
      <c r="F28" s="190">
        <v>7.4609060869498904</v>
      </c>
    </row>
    <row r="29" spans="1:7" ht="15.6" customHeight="1">
      <c r="A29" s="188" t="s">
        <v>178</v>
      </c>
      <c r="B29" s="189">
        <v>13905</v>
      </c>
      <c r="C29" s="189">
        <v>14807.75</v>
      </c>
      <c r="D29" s="189">
        <v>71585</v>
      </c>
      <c r="E29" s="189">
        <v>80168.5</v>
      </c>
      <c r="F29" s="190">
        <v>11.99064049731089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73275.75</v>
      </c>
      <c r="F30" s="190">
        <v>-1.3443420835619411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7464</v>
      </c>
      <c r="F31" s="190">
        <v>7.6590220683686709</v>
      </c>
    </row>
    <row r="32" spans="1:7" ht="15.6" customHeight="1">
      <c r="A32" s="188" t="s">
        <v>181</v>
      </c>
      <c r="B32" s="189">
        <v>487833</v>
      </c>
      <c r="C32" s="189">
        <v>488831</v>
      </c>
      <c r="D32" s="189">
        <v>2729094</v>
      </c>
      <c r="E32" s="189">
        <v>2834549</v>
      </c>
      <c r="F32" s="190">
        <v>3.8641028854264472</v>
      </c>
    </row>
    <row r="33" spans="1:6" ht="15.6" customHeight="1">
      <c r="A33" s="188" t="s">
        <v>182</v>
      </c>
      <c r="B33" s="189">
        <v>29598</v>
      </c>
      <c r="C33" s="189">
        <v>30442</v>
      </c>
      <c r="D33" s="189">
        <v>142639</v>
      </c>
      <c r="E33" s="189">
        <v>155418</v>
      </c>
      <c r="F33" s="190">
        <v>8.9589803630143194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1604665.75</v>
      </c>
      <c r="D35" s="76">
        <f>SUM(D7:D34)</f>
        <v>9145327</v>
      </c>
      <c r="E35" s="178">
        <f>SUM(E7:E34)</f>
        <v>9205396.5</v>
      </c>
      <c r="F35" s="140">
        <f>E35*100/D35-100</f>
        <v>0.65683271904875085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3B971-0C18-4E4B-AF88-AA864E37C5BE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348773</v>
      </c>
      <c r="D11" s="189">
        <v>2056598</v>
      </c>
      <c r="E11" s="189">
        <v>1984693</v>
      </c>
      <c r="F11" s="190">
        <v>-3.4963079804609412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120737.5</v>
      </c>
      <c r="D14" s="189">
        <v>955837.5</v>
      </c>
      <c r="E14" s="189">
        <v>753009.5</v>
      </c>
      <c r="F14" s="190">
        <v>-21.219924934939261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3523.5</v>
      </c>
      <c r="D19" s="189">
        <v>228.5</v>
      </c>
      <c r="E19" s="189">
        <v>8192.75</v>
      </c>
      <c r="F19" s="190">
        <v>3485.448577680525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93409</v>
      </c>
      <c r="D22" s="189">
        <v>387725</v>
      </c>
      <c r="E22" s="189">
        <v>438015</v>
      </c>
      <c r="F22" s="190">
        <v>12.97053323876459</v>
      </c>
    </row>
    <row r="23" spans="1:7" ht="15.6" customHeight="1">
      <c r="A23" s="188" t="s">
        <v>165</v>
      </c>
      <c r="B23" s="189">
        <v>19006.25</v>
      </c>
      <c r="C23" s="189">
        <v>29230.5</v>
      </c>
      <c r="D23" s="189">
        <v>85242</v>
      </c>
      <c r="E23" s="189">
        <v>157442.25</v>
      </c>
      <c r="F23" s="190">
        <v>84.700323784050113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4290</v>
      </c>
      <c r="D28" s="189">
        <v>41874</v>
      </c>
      <c r="E28" s="189">
        <v>50731</v>
      </c>
      <c r="F28" s="190">
        <v>21.15154988775852</v>
      </c>
    </row>
    <row r="29" spans="1:7" ht="15.6" customHeight="1">
      <c r="A29" s="188" t="s">
        <v>178</v>
      </c>
      <c r="B29" s="189">
        <v>2375.75</v>
      </c>
      <c r="C29" s="189">
        <v>2438.5</v>
      </c>
      <c r="D29" s="189">
        <v>12559.75</v>
      </c>
      <c r="E29" s="189">
        <v>13011.75</v>
      </c>
      <c r="F29" s="190">
        <v>3.598797746770444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194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249220</v>
      </c>
      <c r="C32" s="189">
        <v>218353</v>
      </c>
      <c r="D32" s="189">
        <v>1385913</v>
      </c>
      <c r="E32" s="189">
        <v>1316172</v>
      </c>
      <c r="F32" s="190">
        <v>-5.0321340517045456</v>
      </c>
    </row>
    <row r="33" spans="1:6" ht="15.6" customHeight="1">
      <c r="A33" s="188" t="s">
        <v>182</v>
      </c>
      <c r="B33" s="189">
        <v>3777</v>
      </c>
      <c r="C33" s="189">
        <v>2927</v>
      </c>
      <c r="D33" s="189">
        <v>18882</v>
      </c>
      <c r="E33" s="189">
        <v>12679</v>
      </c>
      <c r="F33" s="190">
        <v>-32.851392860925763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830408.25</v>
      </c>
      <c r="D35" s="178">
        <f>SUM(D7:D34)</f>
        <v>4969065.75</v>
      </c>
      <c r="E35" s="78">
        <f>SUM(E7:E34)</f>
        <v>4769188.25</v>
      </c>
      <c r="F35" s="140">
        <f>E35*100/D35-100</f>
        <v>-4.0224362094625121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D918-F5C4-4E66-B245-574A9BAEDC55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2805</v>
      </c>
      <c r="F9" s="190">
        <v>21.271076523994811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81274.75</v>
      </c>
      <c r="F12" s="190">
        <v>0.20003082139004391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18177</v>
      </c>
      <c r="D14" s="189">
        <v>109675.5</v>
      </c>
      <c r="E14" s="189">
        <v>110470.25</v>
      </c>
      <c r="F14" s="190">
        <v>0.72463768115942173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41499</v>
      </c>
      <c r="D22" s="189">
        <v>254351</v>
      </c>
      <c r="E22" s="189">
        <v>254188</v>
      </c>
      <c r="F22" s="190">
        <v>-6.4084670396425736E-2</v>
      </c>
    </row>
    <row r="23" spans="1:7" ht="15.6" customHeight="1">
      <c r="A23" s="188" t="s">
        <v>165</v>
      </c>
      <c r="B23" s="189">
        <v>848</v>
      </c>
      <c r="C23" s="189">
        <v>723.5</v>
      </c>
      <c r="D23" s="189">
        <v>4165</v>
      </c>
      <c r="E23" s="189">
        <v>3832.75</v>
      </c>
      <c r="F23" s="190">
        <v>-7.9771908763505328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33117</v>
      </c>
      <c r="D28" s="189">
        <v>192685</v>
      </c>
      <c r="E28" s="189">
        <v>193215</v>
      </c>
      <c r="F28" s="190">
        <v>0.27506033162934779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72081.5</v>
      </c>
      <c r="F30" s="190">
        <v>-1.8528163284757679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20752</v>
      </c>
      <c r="D32" s="189">
        <v>103746</v>
      </c>
      <c r="E32" s="189">
        <v>108202</v>
      </c>
      <c r="F32" s="190">
        <v>4.2951053534594053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6636</v>
      </c>
      <c r="F33" s="190">
        <v>-4.1179020372778439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178312.25</v>
      </c>
      <c r="D35" s="76">
        <f>SUM(D7:D34)</f>
        <v>1041842.5</v>
      </c>
      <c r="E35" s="178">
        <f>SUM(E7:E34)</f>
        <v>1056082.25</v>
      </c>
      <c r="F35" s="177">
        <f>E35*100/D35-100</f>
        <v>1.3667852866436192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8FE3-4E99-4200-BF84-F08D6716D916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58890</v>
      </c>
      <c r="D11" s="189">
        <v>342012</v>
      </c>
      <c r="E11" s="189">
        <v>307418</v>
      </c>
      <c r="F11" s="190">
        <v>-10.11484977135305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15099</v>
      </c>
      <c r="F12" s="190">
        <v>-7.7782867613376112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163979</v>
      </c>
      <c r="D14" s="189">
        <v>926902.5</v>
      </c>
      <c r="E14" s="189">
        <v>984641</v>
      </c>
      <c r="F14" s="190">
        <v>6.2291880753369364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44202.75</v>
      </c>
      <c r="F17" s="190">
        <v>23.177188558052691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7425</v>
      </c>
      <c r="D22" s="189">
        <v>39680</v>
      </c>
      <c r="E22" s="189">
        <v>43734</v>
      </c>
      <c r="F22" s="190">
        <v>10.21673387096774</v>
      </c>
    </row>
    <row r="23" spans="1:7" ht="15.6" customHeight="1">
      <c r="A23" s="188" t="s">
        <v>165</v>
      </c>
      <c r="B23" s="189">
        <v>1937</v>
      </c>
      <c r="C23" s="189">
        <v>3377.25</v>
      </c>
      <c r="D23" s="189">
        <v>9030.25</v>
      </c>
      <c r="E23" s="189">
        <v>15588.75</v>
      </c>
      <c r="F23" s="190">
        <v>72.628111071122049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5668</v>
      </c>
      <c r="D28" s="189">
        <v>27822</v>
      </c>
      <c r="E28" s="189">
        <v>38011</v>
      </c>
      <c r="F28" s="190">
        <v>36.622097620588022</v>
      </c>
    </row>
    <row r="29" spans="1:7" ht="15.6" customHeight="1">
      <c r="A29" s="188" t="s">
        <v>178</v>
      </c>
      <c r="B29" s="189">
        <v>9724</v>
      </c>
      <c r="C29" s="189">
        <v>10213.75</v>
      </c>
      <c r="D29" s="189">
        <v>46298.5</v>
      </c>
      <c r="E29" s="189">
        <v>54423</v>
      </c>
      <c r="F29" s="190">
        <v>17.54808471116775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1194.25</v>
      </c>
      <c r="F30" s="190">
        <v>43.539663461538453</v>
      </c>
    </row>
    <row r="31" spans="1:7" ht="15.6" customHeight="1">
      <c r="A31" s="188" t="s">
        <v>180</v>
      </c>
      <c r="B31" s="189">
        <v>1140</v>
      </c>
      <c r="C31" s="189">
        <v>1028</v>
      </c>
      <c r="D31" s="189">
        <v>6577</v>
      </c>
      <c r="E31" s="189">
        <v>7174</v>
      </c>
      <c r="F31" s="190">
        <v>9.0770868176980457</v>
      </c>
    </row>
    <row r="32" spans="1:7" ht="15.6" customHeight="1">
      <c r="A32" s="188" t="s">
        <v>181</v>
      </c>
      <c r="B32" s="189">
        <v>223096</v>
      </c>
      <c r="C32" s="189">
        <v>249726</v>
      </c>
      <c r="D32" s="189">
        <v>1239435</v>
      </c>
      <c r="E32" s="189">
        <v>1410175</v>
      </c>
      <c r="F32" s="190">
        <v>13.77563163860952</v>
      </c>
    </row>
    <row r="33" spans="1:6" ht="15.6" customHeight="1">
      <c r="A33" s="188" t="s">
        <v>182</v>
      </c>
      <c r="B33" s="189">
        <v>24645</v>
      </c>
      <c r="C33" s="189">
        <v>26022</v>
      </c>
      <c r="D33" s="189">
        <v>116836</v>
      </c>
      <c r="E33" s="189">
        <v>136103</v>
      </c>
      <c r="F33" s="190">
        <v>16.490636447670241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595945.25</v>
      </c>
      <c r="D35" s="178">
        <f>SUM(D7:D34)</f>
        <v>3134418.75</v>
      </c>
      <c r="E35" s="178">
        <f>SUM(E7:E34)</f>
        <v>3380126</v>
      </c>
      <c r="F35" s="140">
        <f>E35*100/D35-100</f>
        <v>7.8390052382120246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8CAE7-9129-4B39-B113-87316C6F34EC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2618</v>
      </c>
      <c r="D11" s="189">
        <v>14386</v>
      </c>
      <c r="E11" s="189">
        <v>14173</v>
      </c>
      <c r="F11" s="190">
        <v>-1.4806061448630601</v>
      </c>
    </row>
    <row r="12" spans="1:14" ht="15.6" customHeight="1">
      <c r="A12" s="188" t="s">
        <v>6</v>
      </c>
      <c r="B12" s="189">
        <v>127</v>
      </c>
      <c r="C12" s="189">
        <v>134</v>
      </c>
      <c r="D12" s="189">
        <v>717</v>
      </c>
      <c r="E12" s="189">
        <v>768</v>
      </c>
      <c r="F12" s="190">
        <v>7.1129707112970664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892</v>
      </c>
      <c r="D18" s="189">
        <v>4848</v>
      </c>
      <c r="E18" s="189">
        <v>5075</v>
      </c>
      <c r="F18" s="190">
        <v>4.6823432343234259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38</v>
      </c>
      <c r="D24" s="189">
        <v>247</v>
      </c>
      <c r="E24" s="189">
        <v>246</v>
      </c>
      <c r="F24" s="190">
        <v>-0.40485829959514769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1455</v>
      </c>
      <c r="D28" s="189">
        <v>8374</v>
      </c>
      <c r="E28" s="189">
        <v>8944</v>
      </c>
      <c r="F28" s="190">
        <v>6.8067828994506812</v>
      </c>
    </row>
    <row r="29" spans="1:7" ht="15.6" customHeight="1">
      <c r="A29" s="188" t="s">
        <v>178</v>
      </c>
      <c r="B29" s="189">
        <v>129</v>
      </c>
      <c r="C29" s="189">
        <v>141</v>
      </c>
      <c r="D29" s="189">
        <v>769</v>
      </c>
      <c r="E29" s="189">
        <v>783</v>
      </c>
      <c r="F29" s="190">
        <v>1.820546163849158</v>
      </c>
    </row>
    <row r="30" spans="1:7" ht="15.6" customHeight="1">
      <c r="A30" s="188" t="s">
        <v>179</v>
      </c>
      <c r="B30" s="189">
        <v>75</v>
      </c>
      <c r="C30" s="189">
        <v>66</v>
      </c>
      <c r="D30" s="189">
        <v>465</v>
      </c>
      <c r="E30" s="189">
        <v>456</v>
      </c>
      <c r="F30" s="190">
        <v>-1.935483870967744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720</v>
      </c>
      <c r="D32" s="189">
        <v>3748</v>
      </c>
      <c r="E32" s="189">
        <v>3633</v>
      </c>
      <c r="F32" s="190">
        <v>-3.0683030949839889</v>
      </c>
    </row>
    <row r="33" spans="1:6" ht="15.6" customHeight="1">
      <c r="A33" s="188" t="s">
        <v>182</v>
      </c>
      <c r="B33" s="189">
        <v>174</v>
      </c>
      <c r="C33" s="189">
        <v>166</v>
      </c>
      <c r="D33" s="189">
        <v>958</v>
      </c>
      <c r="E33" s="189">
        <v>870</v>
      </c>
      <c r="F33" s="190">
        <v>-9.1858037578288076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14827</v>
      </c>
      <c r="D35" s="178">
        <f>SUM(D7:D34)</f>
        <v>79036</v>
      </c>
      <c r="E35" s="78">
        <f>SUM(E7:E34)</f>
        <v>78196</v>
      </c>
      <c r="F35" s="140">
        <f>E35*100/D35-100</f>
        <v>-1.0628068222076053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2ECC-3AAB-4BFD-A3F5-908DEC8E8DAA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14481721</v>
      </c>
      <c r="F7" s="190">
        <v>0.55525875528772417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44470273</v>
      </c>
      <c r="D11" s="189">
        <v>271182151</v>
      </c>
      <c r="E11" s="189">
        <v>261790343</v>
      </c>
      <c r="F11" s="190">
        <v>-3.4632839828754101</v>
      </c>
    </row>
    <row r="12" spans="1:14" ht="15.6" customHeight="1">
      <c r="A12" s="188" t="s">
        <v>6</v>
      </c>
      <c r="B12" s="189">
        <v>3220575</v>
      </c>
      <c r="C12" s="189">
        <v>2900258</v>
      </c>
      <c r="D12" s="189">
        <v>17204195</v>
      </c>
      <c r="E12" s="189">
        <v>16460163</v>
      </c>
      <c r="F12" s="190">
        <v>-4.3247126645565288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6459872</v>
      </c>
      <c r="D18" s="189">
        <v>34280074</v>
      </c>
      <c r="E18" s="189">
        <v>37119341</v>
      </c>
      <c r="F18" s="190">
        <v>8.2825579664734619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23122166</v>
      </c>
      <c r="D22" s="189">
        <v>158165395</v>
      </c>
      <c r="E22" s="189">
        <v>175045261</v>
      </c>
      <c r="F22" s="190">
        <v>10.672287702376369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208058</v>
      </c>
      <c r="D24" s="189">
        <v>1670024</v>
      </c>
      <c r="E24" s="189">
        <v>1561371</v>
      </c>
      <c r="F24" s="190">
        <v>-6.5060741642036248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14614397</v>
      </c>
      <c r="D28" s="189">
        <v>109572234</v>
      </c>
      <c r="E28" s="189">
        <v>116453965</v>
      </c>
      <c r="F28" s="190">
        <v>6.2805427513689267</v>
      </c>
    </row>
    <row r="29" spans="1:7" ht="15.6" customHeight="1">
      <c r="A29" s="188" t="s">
        <v>178</v>
      </c>
      <c r="B29" s="189">
        <v>2856867</v>
      </c>
      <c r="C29" s="189">
        <v>3078038</v>
      </c>
      <c r="D29" s="189">
        <v>15259619</v>
      </c>
      <c r="E29" s="189">
        <v>15301106</v>
      </c>
      <c r="F29" s="190">
        <v>0.27187441573737198</v>
      </c>
    </row>
    <row r="30" spans="1:7" ht="15.6" customHeight="1">
      <c r="A30" s="188" t="s">
        <v>179</v>
      </c>
      <c r="B30" s="189">
        <v>484377</v>
      </c>
      <c r="C30" s="189">
        <v>425722</v>
      </c>
      <c r="D30" s="189">
        <v>2841390</v>
      </c>
      <c r="E30" s="189">
        <v>2838531</v>
      </c>
      <c r="F30" s="190">
        <v>-0.1006197670858313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21930961</v>
      </c>
      <c r="F31" s="190">
        <v>-6.1338157264551958</v>
      </c>
    </row>
    <row r="32" spans="1:7" ht="15.6" customHeight="1">
      <c r="A32" s="188" t="s">
        <v>181</v>
      </c>
      <c r="B32" s="189">
        <v>26372090</v>
      </c>
      <c r="C32" s="189">
        <v>30137448</v>
      </c>
      <c r="D32" s="189">
        <v>150641323</v>
      </c>
      <c r="E32" s="189">
        <v>148628373</v>
      </c>
      <c r="F32" s="190">
        <v>-1.3362535325051541</v>
      </c>
    </row>
    <row r="33" spans="1:6" ht="15.6" customHeight="1">
      <c r="A33" s="188" t="s">
        <v>182</v>
      </c>
      <c r="B33" s="189">
        <v>4383179</v>
      </c>
      <c r="C33" s="189">
        <v>4620469</v>
      </c>
      <c r="D33" s="189">
        <v>22764778</v>
      </c>
      <c r="E33" s="189">
        <v>23714076</v>
      </c>
      <c r="F33" s="190">
        <v>4.1700296835752084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227843723</v>
      </c>
      <c r="D35" s="178">
        <f>SUM(D7:D34)</f>
        <v>1305673047</v>
      </c>
      <c r="E35" s="78">
        <f>SUM(E7:E34)</f>
        <v>1313753342</v>
      </c>
      <c r="F35" s="140">
        <f>E35*100/D35-100</f>
        <v>0.61886051937472075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1C337-E1EE-4203-BD57-5242DE5F35E0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362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71DC-4689-476D-8B00-46D9540CF9A1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229880</v>
      </c>
      <c r="F12" s="190">
        <v>-9.0754474438841157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627283</v>
      </c>
      <c r="D14" s="189">
        <v>2123951</v>
      </c>
      <c r="E14" s="189">
        <v>2345361</v>
      </c>
      <c r="F14" s="190">
        <v>10.42444011184816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170544</v>
      </c>
      <c r="C18" s="189">
        <v>174277</v>
      </c>
      <c r="D18" s="189">
        <v>840338</v>
      </c>
      <c r="E18" s="189">
        <v>905805</v>
      </c>
      <c r="F18" s="190">
        <v>7.7905557049663372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1883407</v>
      </c>
      <c r="F22" s="190">
        <v>12.782914356204421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1087</v>
      </c>
      <c r="F27" s="190">
        <v>94.802867383512535</v>
      </c>
    </row>
    <row r="28" spans="1:7" ht="15.6" customHeight="1">
      <c r="A28" s="188" t="s">
        <v>177</v>
      </c>
      <c r="B28" s="189">
        <v>465817</v>
      </c>
      <c r="C28" s="189">
        <v>484183</v>
      </c>
      <c r="D28" s="189">
        <v>3286778</v>
      </c>
      <c r="E28" s="189">
        <v>3647325</v>
      </c>
      <c r="F28" s="190">
        <v>10.96961827053728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175923</v>
      </c>
      <c r="C32" s="189">
        <v>184515</v>
      </c>
      <c r="D32" s="189">
        <v>667042</v>
      </c>
      <c r="E32" s="189">
        <v>677542</v>
      </c>
      <c r="F32" s="190">
        <v>1.5741137739452711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3681908</v>
      </c>
      <c r="D35" s="76">
        <f>SUM(D7:D34)</f>
        <v>16441405</v>
      </c>
      <c r="E35" s="78">
        <f>SUM(E7:E34)</f>
        <v>17743309</v>
      </c>
      <c r="F35" s="140">
        <f>E35*100/D35-100</f>
        <v>7.9184473589696296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183C-7A40-439F-8E81-ADA586D3E9AF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19773</v>
      </c>
      <c r="F12" s="190">
        <v>36.009079653322317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181016</v>
      </c>
      <c r="D14" s="189">
        <v>661255</v>
      </c>
      <c r="E14" s="189">
        <v>653407</v>
      </c>
      <c r="F14" s="190">
        <v>-1.186834126017956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173608</v>
      </c>
      <c r="D18" s="189">
        <v>837774</v>
      </c>
      <c r="E18" s="189">
        <v>898592</v>
      </c>
      <c r="F18" s="190">
        <v>7.2594757058586206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470124</v>
      </c>
      <c r="D28" s="189">
        <v>2631477</v>
      </c>
      <c r="E28" s="189">
        <v>2739211</v>
      </c>
      <c r="F28" s="190">
        <v>4.0940506035203867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94386</v>
      </c>
      <c r="D32" s="189">
        <v>361381</v>
      </c>
      <c r="E32" s="189">
        <v>365479</v>
      </c>
      <c r="F32" s="190">
        <v>1.133983247597413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2573961</v>
      </c>
      <c r="D35" s="76">
        <f>SUM(D7:D34)</f>
        <v>11141061</v>
      </c>
      <c r="E35" s="78">
        <f>SUM(E7:E34)</f>
        <v>11482425</v>
      </c>
      <c r="F35" s="140">
        <f>E35*100/D35-100</f>
        <v>3.0640169728897462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2F9C8-491F-4BA9-B80F-A60400AD6415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210107</v>
      </c>
      <c r="F12" s="190">
        <v>-11.82607527897032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446267</v>
      </c>
      <c r="D14" s="189">
        <v>1462696</v>
      </c>
      <c r="E14" s="189">
        <v>1691954</v>
      </c>
      <c r="F14" s="190">
        <v>15.67366014537539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2440</v>
      </c>
      <c r="C18" s="189">
        <v>669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1187066</v>
      </c>
      <c r="F22" s="190">
        <v>24.956814925772189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1084</v>
      </c>
      <c r="F27" s="190">
        <v>94.26523297491039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908114</v>
      </c>
      <c r="F28" s="190">
        <v>38.579675599457353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77749</v>
      </c>
      <c r="C32" s="189">
        <v>90129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1107947</v>
      </c>
      <c r="D35" s="76">
        <f>SUM(D7:D34)</f>
        <v>5300344</v>
      </c>
      <c r="E35" s="178">
        <f>SUM(E7:E34)</f>
        <v>6260884</v>
      </c>
      <c r="F35" s="140">
        <f>E35*100/D35-100</f>
        <v>18.122219991759025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FE36-ED8F-45F1-A730-1BC7F8D42253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14978481</v>
      </c>
      <c r="E7" s="53">
        <v>13409312</v>
      </c>
      <c r="F7" s="53">
        <v>91820642</v>
      </c>
      <c r="G7" s="53">
        <v>86850755</v>
      </c>
      <c r="H7" s="165">
        <f>G7-F7</f>
        <v>-4969887</v>
      </c>
      <c r="I7" s="142">
        <f>((G7*100/F7)-100)</f>
        <v>-5.4126031922103124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6548876</v>
      </c>
      <c r="F8" s="55">
        <v>41909215</v>
      </c>
      <c r="G8" s="53">
        <v>39951667</v>
      </c>
      <c r="H8" s="47">
        <f t="shared" ref="H8:H18" si="0">G8-F8</f>
        <v>-1957548</v>
      </c>
      <c r="I8" s="141">
        <f>((G8*100/F8)-100)</f>
        <v>-4.6709249982372683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24141374</v>
      </c>
      <c r="E9" s="66">
        <v>24208592</v>
      </c>
      <c r="F9" s="53">
        <v>142206375</v>
      </c>
      <c r="G9" s="67">
        <v>141488222</v>
      </c>
      <c r="H9" s="47">
        <f t="shared" si="0"/>
        <v>-718153</v>
      </c>
      <c r="I9" s="142">
        <f t="shared" ref="I9:I30" si="1">((G9*100/F9)-100)</f>
        <v>-0.50500759899125569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16361695</v>
      </c>
      <c r="F10" s="68">
        <v>98440572</v>
      </c>
      <c r="G10" s="56">
        <v>95803848</v>
      </c>
      <c r="H10" s="48">
        <f t="shared" si="0"/>
        <v>-2636724</v>
      </c>
      <c r="I10" s="143">
        <f t="shared" si="1"/>
        <v>-2.6784931725102155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7213131</v>
      </c>
      <c r="E11" s="69">
        <f t="shared" ref="E11:G11" si="2">E9-E10</f>
        <v>7846897</v>
      </c>
      <c r="F11" s="70">
        <f t="shared" si="2"/>
        <v>43765803</v>
      </c>
      <c r="G11" s="71">
        <f t="shared" si="2"/>
        <v>45684374</v>
      </c>
      <c r="H11" s="48">
        <f t="shared" si="0"/>
        <v>1918571</v>
      </c>
      <c r="I11" s="144">
        <f t="shared" si="1"/>
        <v>4.3837216924821405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46015882</v>
      </c>
      <c r="E12" s="49">
        <f>SUM(E7,E8,E9)</f>
        <v>44166780</v>
      </c>
      <c r="F12" s="49">
        <f>SUM(F7,F8,F9)</f>
        <v>275936232</v>
      </c>
      <c r="G12" s="49">
        <f>SUM(G7,G8,G9)</f>
        <v>268290644</v>
      </c>
      <c r="H12" s="50">
        <f t="shared" si="0"/>
        <v>-7645588</v>
      </c>
      <c r="I12" s="145">
        <f t="shared" si="1"/>
        <v>-2.7707807505322393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13494.335999999996</v>
      </c>
      <c r="F13" s="53">
        <v>67456.28</v>
      </c>
      <c r="G13" s="54">
        <v>69690.014999999999</v>
      </c>
      <c r="H13" s="53">
        <f>G13-F13</f>
        <v>2233.7350000000006</v>
      </c>
      <c r="I13" s="146">
        <f t="shared" si="1"/>
        <v>3.3113818313135539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931664</v>
      </c>
      <c r="F14" s="53">
        <v>5916302</v>
      </c>
      <c r="G14" s="52">
        <v>5507892</v>
      </c>
      <c r="H14" s="53">
        <f>G14-F14</f>
        <v>-408410</v>
      </c>
      <c r="I14" s="142">
        <f t="shared" si="1"/>
        <v>-6.9031296914863418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759673</v>
      </c>
      <c r="F15" s="58">
        <v>4995357</v>
      </c>
      <c r="G15" s="58">
        <v>4581221</v>
      </c>
      <c r="H15" s="56">
        <f>G15-F15</f>
        <v>-414136</v>
      </c>
      <c r="I15" s="147">
        <f t="shared" si="1"/>
        <v>-8.290418482602945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277232</v>
      </c>
      <c r="F16" s="51">
        <v>1926650</v>
      </c>
      <c r="G16" s="52">
        <v>1787355</v>
      </c>
      <c r="H16" s="53">
        <f>G16-F16</f>
        <v>-139295</v>
      </c>
      <c r="I16" s="141">
        <f t="shared" si="1"/>
        <v>-7.2299068331040957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1222390.3360000001</v>
      </c>
      <c r="F17" s="158">
        <f t="shared" si="3"/>
        <v>7910408.2800000003</v>
      </c>
      <c r="G17" s="158">
        <f t="shared" si="3"/>
        <v>7364937.0149999997</v>
      </c>
      <c r="H17" s="159">
        <f>G17-F17</f>
        <v>-545471.2650000006</v>
      </c>
      <c r="I17" s="145">
        <f t="shared" si="1"/>
        <v>-6.8956145585951987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47357704.737999998</v>
      </c>
      <c r="E18" s="172">
        <f>E12+E17</f>
        <v>45389170.336000003</v>
      </c>
      <c r="F18" s="172">
        <f>F12+F17</f>
        <v>283846640.27999997</v>
      </c>
      <c r="G18" s="172">
        <f>G12+G17</f>
        <v>275655581.01499999</v>
      </c>
      <c r="H18" s="174">
        <f t="shared" si="0"/>
        <v>-8191059.2649999857</v>
      </c>
      <c r="I18" s="173">
        <f t="shared" si="1"/>
        <v>-2.8857340910993088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13495182</v>
      </c>
      <c r="E20" s="53">
        <v>12463585</v>
      </c>
      <c r="F20" s="53">
        <v>77262346</v>
      </c>
      <c r="G20" s="53">
        <v>74374908</v>
      </c>
      <c r="H20" s="61">
        <f>G20-F20</f>
        <v>-2887438</v>
      </c>
      <c r="I20" s="62">
        <f t="shared" si="1"/>
        <v>-3.7371865462122997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9573714</v>
      </c>
      <c r="F21" s="63">
        <v>61211135</v>
      </c>
      <c r="G21" s="63">
        <v>56436814</v>
      </c>
      <c r="H21" s="64">
        <f>G21-F21</f>
        <v>-4774321</v>
      </c>
      <c r="I21" s="65">
        <f t="shared" si="1"/>
        <v>-7.7997589817604194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6503539</v>
      </c>
      <c r="F22" s="53">
        <v>37254451</v>
      </c>
      <c r="G22" s="53">
        <v>38299851</v>
      </c>
      <c r="H22" s="61">
        <f t="shared" ref="H22:H30" si="4">G22-F22</f>
        <v>1045400</v>
      </c>
      <c r="I22" s="62">
        <f t="shared" si="1"/>
        <v>2.806107651405199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280585</v>
      </c>
      <c r="F23" s="63">
        <v>1588404</v>
      </c>
      <c r="G23" s="63">
        <v>1637724</v>
      </c>
      <c r="H23" s="64">
        <f t="shared" si="4"/>
        <v>49320</v>
      </c>
      <c r="I23" s="65">
        <f t="shared" si="1"/>
        <v>3.105003512960181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1604665.75</v>
      </c>
      <c r="F24" s="53">
        <v>9145327</v>
      </c>
      <c r="G24" s="53">
        <v>9205396.5</v>
      </c>
      <c r="H24" s="61">
        <f t="shared" si="4"/>
        <v>60069.5</v>
      </c>
      <c r="I24" s="62">
        <f t="shared" si="1"/>
        <v>0.65683271904875085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830408.25</v>
      </c>
      <c r="F25" s="63">
        <v>4969065.75</v>
      </c>
      <c r="G25" s="63">
        <v>4769188.25</v>
      </c>
      <c r="H25" s="64">
        <f t="shared" si="4"/>
        <v>-199877.5</v>
      </c>
      <c r="I25" s="65">
        <f t="shared" si="1"/>
        <v>-4.0224362094625121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178312.25</v>
      </c>
      <c r="F26" s="63">
        <v>1041842.5</v>
      </c>
      <c r="G26" s="63">
        <v>1056082.25</v>
      </c>
      <c r="H26" s="64">
        <f t="shared" si="4"/>
        <v>14239.75</v>
      </c>
      <c r="I26" s="65">
        <f t="shared" si="1"/>
        <v>1.3667852866436192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595945.25</v>
      </c>
      <c r="F27" s="63">
        <v>3134418.75</v>
      </c>
      <c r="G27" s="63">
        <v>3380126</v>
      </c>
      <c r="H27" s="64">
        <f t="shared" si="4"/>
        <v>245707.25</v>
      </c>
      <c r="I27" s="65">
        <f t="shared" si="1"/>
        <v>7.8390052382120246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14827</v>
      </c>
      <c r="F28" s="53">
        <v>79036</v>
      </c>
      <c r="G28" s="53">
        <v>78196</v>
      </c>
      <c r="H28" s="61">
        <f t="shared" si="4"/>
        <v>-840</v>
      </c>
      <c r="I28" s="62">
        <f t="shared" si="1"/>
        <v>-1.0628068222076053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227843723</v>
      </c>
      <c r="F29" s="53">
        <v>1305673047</v>
      </c>
      <c r="G29" s="53">
        <v>1313753342</v>
      </c>
      <c r="H29" s="61">
        <f t="shared" si="4"/>
        <v>8080295</v>
      </c>
      <c r="I29" s="62">
        <f t="shared" si="1"/>
        <v>0.61886051937472075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362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3681908</v>
      </c>
      <c r="F31" s="53">
        <v>16441405</v>
      </c>
      <c r="G31" s="53">
        <v>17743309</v>
      </c>
      <c r="H31" s="61">
        <f>G31-F31</f>
        <v>1301904</v>
      </c>
      <c r="I31" s="62">
        <f>((G31*100/F31)-100)</f>
        <v>7.9184473589696296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2573961</v>
      </c>
      <c r="F32" s="63">
        <v>11141061</v>
      </c>
      <c r="G32" s="63">
        <v>11482425</v>
      </c>
      <c r="H32" s="64">
        <f>G32-F32</f>
        <v>341364</v>
      </c>
      <c r="I32" s="65">
        <f>((G32*100/F32)-100)</f>
        <v>3.0640169728897462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1107947</v>
      </c>
      <c r="F33" s="63">
        <v>5300344</v>
      </c>
      <c r="G33" s="63">
        <v>6260884</v>
      </c>
      <c r="H33" s="64">
        <f>G33-F33</f>
        <v>960540</v>
      </c>
      <c r="I33" s="65">
        <f>((G33*100/F33)-100)</f>
        <v>18.122219991759025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617820</v>
      </c>
      <c r="F34" s="53">
        <v>2910079</v>
      </c>
      <c r="G34" s="53">
        <v>3066723</v>
      </c>
      <c r="H34" s="61">
        <f>G34-F34</f>
        <v>156644</v>
      </c>
      <c r="I34" s="62">
        <f>((G34*100/F34)-100)</f>
        <v>5.3828091952142927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349388</v>
      </c>
      <c r="F35" s="53">
        <v>1860794</v>
      </c>
      <c r="G35" s="53">
        <v>1921422</v>
      </c>
      <c r="H35" s="61">
        <f>G35-F35</f>
        <v>60628</v>
      </c>
      <c r="I35" s="62">
        <f>((G35*100/F35)-100)</f>
        <v>3.2581790354010138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BD19-632A-4BED-83D4-1CD2C77E7940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90630</v>
      </c>
      <c r="D11" s="189">
        <v>446763</v>
      </c>
      <c r="E11" s="189">
        <v>491990</v>
      </c>
      <c r="F11" s="190">
        <v>10.123264460127629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580583</v>
      </c>
      <c r="F13" s="190">
        <v>4.9074488999392827</v>
      </c>
    </row>
    <row r="14" spans="1:14" ht="15.6" customHeight="1">
      <c r="A14" s="188" t="s">
        <v>148</v>
      </c>
      <c r="B14" s="189">
        <v>49885</v>
      </c>
      <c r="C14" s="189">
        <v>54502</v>
      </c>
      <c r="D14" s="189">
        <v>185831</v>
      </c>
      <c r="E14" s="189">
        <v>201683</v>
      </c>
      <c r="F14" s="190">
        <v>8.5303313225457487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229404</v>
      </c>
      <c r="F18" s="190">
        <v>10.1230822404424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160839</v>
      </c>
      <c r="D28" s="189">
        <v>835927</v>
      </c>
      <c r="E28" s="189">
        <v>876791</v>
      </c>
      <c r="F28" s="190">
        <v>4.888465141094855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18851</v>
      </c>
      <c r="D32" s="189">
        <v>92577</v>
      </c>
      <c r="E32" s="189">
        <v>96914</v>
      </c>
      <c r="F32" s="190">
        <v>4.6847489117167376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617820</v>
      </c>
      <c r="D35" s="178">
        <f>SUM(D7:D34)</f>
        <v>2910079</v>
      </c>
      <c r="E35" s="178">
        <f>SUM(E7:E34)</f>
        <v>3066723</v>
      </c>
      <c r="F35" s="140">
        <f>E35*100/D35-100</f>
        <v>5.3828091952142927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503DD-AF92-47DC-9358-B07B1148ACFE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655</v>
      </c>
      <c r="D11" s="189">
        <v>2091</v>
      </c>
      <c r="E11" s="189">
        <v>3441</v>
      </c>
      <c r="F11" s="190">
        <v>64.562410329985653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22270</v>
      </c>
      <c r="F12" s="190">
        <v>17.762149013801491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362952</v>
      </c>
      <c r="F14" s="190">
        <v>-6.5260165030441053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22061</v>
      </c>
      <c r="D22" s="189">
        <v>153810</v>
      </c>
      <c r="E22" s="189">
        <v>229139</v>
      </c>
      <c r="F22" s="190">
        <v>48.975359209414222</v>
      </c>
    </row>
    <row r="23" spans="1:7" ht="15.6" customHeight="1">
      <c r="A23" s="188" t="s">
        <v>165</v>
      </c>
      <c r="B23" s="189">
        <v>9403</v>
      </c>
      <c r="C23" s="189">
        <v>16701</v>
      </c>
      <c r="D23" s="189">
        <v>52064</v>
      </c>
      <c r="E23" s="189">
        <v>76968</v>
      </c>
      <c r="F23" s="190">
        <v>47.833435771358317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59903</v>
      </c>
      <c r="D32" s="189">
        <v>311356</v>
      </c>
      <c r="E32" s="189">
        <v>262398</v>
      </c>
      <c r="F32" s="190">
        <v>-15.72412286899883</v>
      </c>
    </row>
    <row r="33" spans="1:6" ht="15.6" customHeight="1">
      <c r="A33" s="188" t="s">
        <v>182</v>
      </c>
      <c r="B33" s="189">
        <v>58489</v>
      </c>
      <c r="C33" s="189">
        <v>69897</v>
      </c>
      <c r="D33" s="189">
        <v>333726</v>
      </c>
      <c r="E33" s="189">
        <v>350354</v>
      </c>
      <c r="F33" s="190">
        <v>4.9825305789779577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349388</v>
      </c>
      <c r="D35" s="76">
        <f>SUM(D7:D34)</f>
        <v>1860794</v>
      </c>
      <c r="E35" s="78">
        <f>SUM(E7:E34)</f>
        <v>1921422</v>
      </c>
      <c r="F35" s="140">
        <f>E35*100/D35-100</f>
        <v>3.2581790354010138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006E4-0AA5-4A7C-B217-48C82D83A00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A649-EC82-48C7-869E-31033CF4EF67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759720</v>
      </c>
      <c r="C7" s="237">
        <v>378747</v>
      </c>
      <c r="D7" s="237">
        <v>4587464</v>
      </c>
      <c r="E7" s="237">
        <v>4003978</v>
      </c>
      <c r="F7" s="238">
        <v>-12.719140684264771</v>
      </c>
      <c r="G7" s="6"/>
    </row>
    <row r="8" spans="1:27" s="33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6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1314869</v>
      </c>
      <c r="D11" s="237">
        <v>8903341</v>
      </c>
      <c r="E11" s="237">
        <v>8682228</v>
      </c>
      <c r="F11" s="238">
        <v>-2.4834834473935099</v>
      </c>
    </row>
    <row r="12" spans="1:27" ht="15.6" customHeight="1">
      <c r="A12" s="236" t="s">
        <v>6</v>
      </c>
      <c r="B12" s="237">
        <v>111947</v>
      </c>
      <c r="C12" s="237">
        <v>103896</v>
      </c>
      <c r="D12" s="237">
        <v>584823</v>
      </c>
      <c r="E12" s="237">
        <v>493273</v>
      </c>
      <c r="F12" s="238">
        <v>-15.65430908155118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1513759</v>
      </c>
      <c r="D14" s="237">
        <v>8497857</v>
      </c>
      <c r="E14" s="237">
        <v>9111725</v>
      </c>
      <c r="F14" s="238">
        <v>7.2237977174715979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6585636</v>
      </c>
      <c r="F17" s="238">
        <v>6.7072952385921383</v>
      </c>
      <c r="G17" s="2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1155934</v>
      </c>
      <c r="D21" s="237">
        <v>8462419</v>
      </c>
      <c r="E21" s="237">
        <v>7415219</v>
      </c>
      <c r="F21" s="238">
        <v>-12.374712242445099</v>
      </c>
    </row>
    <row r="22" spans="1:7" ht="15.6" customHeight="1">
      <c r="A22" s="236" t="s">
        <v>146</v>
      </c>
      <c r="B22" s="237">
        <v>186757</v>
      </c>
      <c r="C22" s="237">
        <v>155781</v>
      </c>
      <c r="D22" s="237">
        <v>1072506</v>
      </c>
      <c r="E22" s="237">
        <v>970991</v>
      </c>
      <c r="F22" s="238">
        <v>-9.4652151130156881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125425</v>
      </c>
      <c r="D24" s="237">
        <v>810893</v>
      </c>
      <c r="E24" s="237">
        <v>795706</v>
      </c>
      <c r="F24" s="238">
        <v>-1.87287348639093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189410</v>
      </c>
      <c r="D27" s="237">
        <v>1058645</v>
      </c>
      <c r="E27" s="237">
        <v>1129127</v>
      </c>
      <c r="F27" s="238">
        <v>6.6577559049539721</v>
      </c>
    </row>
    <row r="28" spans="1:7" ht="15.6" customHeight="1">
      <c r="A28" s="236" t="s">
        <v>177</v>
      </c>
      <c r="B28" s="237">
        <v>76733</v>
      </c>
      <c r="C28" s="237">
        <v>85218</v>
      </c>
      <c r="D28" s="237">
        <v>452188</v>
      </c>
      <c r="E28" s="237">
        <v>613163</v>
      </c>
      <c r="F28" s="238">
        <v>35.59913133475456</v>
      </c>
    </row>
    <row r="29" spans="1:7" ht="15.6" customHeight="1">
      <c r="A29" s="236" t="s">
        <v>178</v>
      </c>
      <c r="B29" s="237">
        <v>202219</v>
      </c>
      <c r="C29" s="237">
        <v>246346</v>
      </c>
      <c r="D29" s="237">
        <v>1611324</v>
      </c>
      <c r="E29" s="237">
        <v>1380346</v>
      </c>
      <c r="F29" s="238">
        <v>-14.334671363425359</v>
      </c>
    </row>
    <row r="30" spans="1:7" ht="15.6" customHeight="1">
      <c r="A30" s="236" t="s">
        <v>179</v>
      </c>
      <c r="B30" s="237">
        <v>154219</v>
      </c>
      <c r="C30" s="237">
        <v>120470</v>
      </c>
      <c r="D30" s="237">
        <v>1088528</v>
      </c>
      <c r="E30" s="237">
        <v>1022167</v>
      </c>
      <c r="F30" s="238">
        <v>-6.0963980715241064</v>
      </c>
    </row>
    <row r="31" spans="1:7" ht="15.6" customHeight="1">
      <c r="A31" s="236" t="s">
        <v>180</v>
      </c>
      <c r="B31" s="237">
        <v>1794910</v>
      </c>
      <c r="C31" s="237">
        <v>1563388</v>
      </c>
      <c r="D31" s="237">
        <v>11778760</v>
      </c>
      <c r="E31" s="237">
        <v>10163252</v>
      </c>
      <c r="F31" s="238">
        <v>-13.71543354308943</v>
      </c>
    </row>
    <row r="32" spans="1:7" ht="15.6" customHeight="1">
      <c r="A32" s="236" t="s">
        <v>181</v>
      </c>
      <c r="B32" s="237">
        <v>1445013</v>
      </c>
      <c r="C32" s="237">
        <v>1536459</v>
      </c>
      <c r="D32" s="237">
        <v>8171854</v>
      </c>
      <c r="E32" s="237">
        <v>8658982</v>
      </c>
      <c r="F32" s="238">
        <v>5.9610462937786224</v>
      </c>
    </row>
    <row r="33" spans="1:6" ht="15.6" customHeight="1">
      <c r="A33" s="236" t="s">
        <v>182</v>
      </c>
      <c r="B33" s="237">
        <v>177202</v>
      </c>
      <c r="C33" s="237">
        <v>192061</v>
      </c>
      <c r="D33" s="237">
        <v>885076</v>
      </c>
      <c r="E33" s="237">
        <v>936167</v>
      </c>
      <c r="F33" s="238">
        <v>5.7724986328857577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416315</v>
      </c>
      <c r="F34" s="238">
        <v>8.1837836714117174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14954773</v>
      </c>
      <c r="D35" s="241">
        <f>SUM(D7:D34)</f>
        <v>99854667</v>
      </c>
      <c r="E35" s="241">
        <f>SUM(E7:E34)</f>
        <v>95638262</v>
      </c>
      <c r="F35" s="242">
        <f>E35*100/D35-100</f>
        <v>-4.2225417465965762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B0603-C6F3-4E06-AE62-8B9EA8C44B5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464618</v>
      </c>
      <c r="C7" s="237">
        <v>264986</v>
      </c>
      <c r="D7" s="237">
        <v>2904636</v>
      </c>
      <c r="E7" s="237">
        <v>2677553</v>
      </c>
      <c r="F7" s="238">
        <v>-7.8179503386999292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6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25662</v>
      </c>
      <c r="F12" s="238">
        <v>0.52097614477652598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587980</v>
      </c>
      <c r="D14" s="237">
        <v>3053864</v>
      </c>
      <c r="E14" s="237">
        <v>3752146</v>
      </c>
      <c r="F14" s="238">
        <v>22.86552380852585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7082365</v>
      </c>
      <c r="F15" s="238">
        <v>-20.198938008744989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3205489</v>
      </c>
      <c r="F17" s="238">
        <v>6.7442056395633188</v>
      </c>
      <c r="G17" s="2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91682</v>
      </c>
      <c r="D22" s="237">
        <v>738804</v>
      </c>
      <c r="E22" s="237">
        <v>582787</v>
      </c>
      <c r="F22" s="238">
        <v>-21.117508838609421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74810</v>
      </c>
      <c r="D26" s="237">
        <v>496411</v>
      </c>
      <c r="E26" s="237">
        <v>408133</v>
      </c>
      <c r="F26" s="238">
        <v>-17.783248155258448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203675</v>
      </c>
      <c r="F30" s="238">
        <v>-32.804700619249182</v>
      </c>
    </row>
    <row r="31" spans="1:7" ht="15.6" customHeight="1">
      <c r="A31" s="236" t="s">
        <v>180</v>
      </c>
      <c r="B31" s="237">
        <v>1060435</v>
      </c>
      <c r="C31" s="237">
        <v>1016686</v>
      </c>
      <c r="D31" s="237">
        <v>7110969</v>
      </c>
      <c r="E31" s="237">
        <v>6630475</v>
      </c>
      <c r="F31" s="238">
        <v>-6.7570819110588189</v>
      </c>
    </row>
    <row r="32" spans="1:7" ht="15.6" customHeight="1">
      <c r="A32" s="236" t="s">
        <v>181</v>
      </c>
      <c r="B32" s="237">
        <v>153816</v>
      </c>
      <c r="C32" s="237">
        <v>324548</v>
      </c>
      <c r="D32" s="237">
        <v>1159786</v>
      </c>
      <c r="E32" s="237">
        <v>1483441</v>
      </c>
      <c r="F32" s="238">
        <v>27.90644136073379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181923</v>
      </c>
      <c r="F34" s="238">
        <v>33.494034253511217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7204194</v>
      </c>
      <c r="D35" s="241">
        <f>SUM(D7:D34)</f>
        <v>52845485</v>
      </c>
      <c r="E35" s="241">
        <f>SUM(E7:E34)</f>
        <v>49576759</v>
      </c>
      <c r="F35" s="242">
        <f>E35*100/D35-100</f>
        <v>-6.1854404401814094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9CD57-35FD-4280-A693-E63DA035F2C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271443</v>
      </c>
      <c r="C7" s="237">
        <v>87170</v>
      </c>
      <c r="D7" s="237">
        <v>1491535</v>
      </c>
      <c r="E7" s="237">
        <v>1187276</v>
      </c>
      <c r="F7" s="238">
        <v>-20.399051983359431</v>
      </c>
      <c r="G7" s="6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429744</v>
      </c>
      <c r="F12" s="238">
        <v>-20.085689420480659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194600</v>
      </c>
      <c r="D14" s="237">
        <v>1422742</v>
      </c>
      <c r="E14" s="237">
        <v>1128247</v>
      </c>
      <c r="F14" s="238">
        <v>-20.699114807885049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307962</v>
      </c>
      <c r="D21" s="237">
        <v>1529795</v>
      </c>
      <c r="E21" s="237">
        <v>1471425</v>
      </c>
      <c r="F21" s="238">
        <v>-3.815543912746477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569721</v>
      </c>
      <c r="F24" s="238">
        <v>-9.1868240469909352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6360</v>
      </c>
      <c r="D26" s="237">
        <v>70984</v>
      </c>
      <c r="E26" s="237">
        <v>80390</v>
      </c>
      <c r="F26" s="238">
        <v>13.25087343626733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8957</v>
      </c>
      <c r="D28" s="237">
        <v>65878</v>
      </c>
      <c r="E28" s="237">
        <v>76476</v>
      </c>
      <c r="F28" s="238">
        <v>16.087312911745951</v>
      </c>
    </row>
    <row r="29" spans="1:7" ht="15.6" customHeight="1">
      <c r="A29" s="236" t="s">
        <v>178</v>
      </c>
      <c r="B29" s="237">
        <v>121742</v>
      </c>
      <c r="C29" s="237">
        <v>158427</v>
      </c>
      <c r="D29" s="237">
        <v>1114214</v>
      </c>
      <c r="E29" s="237">
        <v>857113</v>
      </c>
      <c r="F29" s="238">
        <v>-23.07465172758555</v>
      </c>
    </row>
    <row r="30" spans="1:7" ht="15.6" customHeight="1">
      <c r="A30" s="236" t="s">
        <v>179</v>
      </c>
      <c r="B30" s="237">
        <v>100471</v>
      </c>
      <c r="C30" s="237">
        <v>77480</v>
      </c>
      <c r="D30" s="237">
        <v>671735</v>
      </c>
      <c r="E30" s="237">
        <v>722644</v>
      </c>
      <c r="F30" s="238">
        <v>7.578732684764077</v>
      </c>
    </row>
    <row r="31" spans="1:7" ht="15.6" customHeight="1">
      <c r="A31" s="236" t="s">
        <v>180</v>
      </c>
      <c r="B31" s="237">
        <v>674200</v>
      </c>
      <c r="C31" s="237">
        <v>412712</v>
      </c>
      <c r="D31" s="237">
        <v>4147178</v>
      </c>
      <c r="E31" s="237">
        <v>2958849</v>
      </c>
      <c r="F31" s="238">
        <v>-28.653918399451381</v>
      </c>
    </row>
    <row r="32" spans="1:7" ht="15.6" customHeight="1">
      <c r="A32" s="236" t="s">
        <v>181</v>
      </c>
      <c r="B32" s="237">
        <v>247924</v>
      </c>
      <c r="C32" s="237">
        <v>178872</v>
      </c>
      <c r="D32" s="237">
        <v>1102428</v>
      </c>
      <c r="E32" s="237">
        <v>969973</v>
      </c>
      <c r="F32" s="238">
        <v>-12.01484359976344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33" customFormat="1" ht="15.6" customHeight="1">
      <c r="A35" s="240" t="s">
        <v>153</v>
      </c>
      <c r="B35" s="241">
        <f>SUM(B7:B34)</f>
        <v>4552591</v>
      </c>
      <c r="C35" s="241">
        <f>SUM(C7:C34)</f>
        <v>4152728</v>
      </c>
      <c r="D35" s="241">
        <f>SUM(D7:D34)</f>
        <v>27031644</v>
      </c>
      <c r="E35" s="241">
        <f>SUM(E7:E34)</f>
        <v>25480988</v>
      </c>
      <c r="F35" s="242">
        <f>E35*100/D35-100</f>
        <v>-5.7364472541884624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D08A7-C7BB-4877-AE11-D864E575F74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23659</v>
      </c>
      <c r="C7" s="237">
        <v>26591</v>
      </c>
      <c r="D7" s="237">
        <v>191293</v>
      </c>
      <c r="E7" s="237">
        <v>139149</v>
      </c>
      <c r="F7" s="238">
        <v>-27.258707846079052</v>
      </c>
      <c r="G7" s="6"/>
    </row>
    <row r="8" spans="1:14" s="33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465837</v>
      </c>
      <c r="D11" s="237">
        <v>2841848</v>
      </c>
      <c r="E11" s="237">
        <v>2977163</v>
      </c>
      <c r="F11" s="238">
        <v>4.7615143385571628</v>
      </c>
    </row>
    <row r="12" spans="1:14" ht="15.6" customHeight="1">
      <c r="A12" s="236" t="s">
        <v>6</v>
      </c>
      <c r="B12" s="237">
        <v>2531</v>
      </c>
      <c r="C12" s="237">
        <v>10646</v>
      </c>
      <c r="D12" s="237">
        <v>21538</v>
      </c>
      <c r="E12" s="237">
        <v>37867</v>
      </c>
      <c r="F12" s="238">
        <v>75.814838889404768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731179</v>
      </c>
      <c r="D14" s="237">
        <v>4021251</v>
      </c>
      <c r="E14" s="237">
        <v>4231332</v>
      </c>
      <c r="F14" s="238">
        <v>5.2242697608281654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1952480</v>
      </c>
      <c r="F15" s="238">
        <v>-1.713450368937004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2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34162</v>
      </c>
      <c r="D22" s="237">
        <v>206992</v>
      </c>
      <c r="E22" s="237">
        <v>217884</v>
      </c>
      <c r="F22" s="238">
        <v>5.2620391126227162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40232</v>
      </c>
      <c r="D24" s="237">
        <v>183538</v>
      </c>
      <c r="E24" s="237">
        <v>225985</v>
      </c>
      <c r="F24" s="238">
        <v>23.12709084767187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117389</v>
      </c>
      <c r="D27" s="237">
        <v>700534</v>
      </c>
      <c r="E27" s="237">
        <v>680031</v>
      </c>
      <c r="F27" s="238">
        <v>-2.9267672946637902</v>
      </c>
    </row>
    <row r="28" spans="1:7" ht="15.6" customHeight="1">
      <c r="A28" s="236" t="s">
        <v>177</v>
      </c>
      <c r="B28" s="237">
        <v>21206</v>
      </c>
      <c r="C28" s="237">
        <v>51253</v>
      </c>
      <c r="D28" s="237">
        <v>161637</v>
      </c>
      <c r="E28" s="237">
        <v>278560</v>
      </c>
      <c r="F28" s="238">
        <v>72.336779326515597</v>
      </c>
    </row>
    <row r="29" spans="1:7" ht="15.6" customHeight="1">
      <c r="A29" s="236" t="s">
        <v>178</v>
      </c>
      <c r="B29" s="237">
        <v>67476</v>
      </c>
      <c r="C29" s="237">
        <v>71402</v>
      </c>
      <c r="D29" s="237">
        <v>417699</v>
      </c>
      <c r="E29" s="237">
        <v>446783</v>
      </c>
      <c r="F29" s="238">
        <v>6.9629086974112937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95848</v>
      </c>
      <c r="F30" s="238">
        <v>-15.68910312796875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1033039</v>
      </c>
      <c r="D32" s="237">
        <v>5909640</v>
      </c>
      <c r="E32" s="237">
        <v>6205568</v>
      </c>
      <c r="F32" s="238">
        <v>5.0075469910180601</v>
      </c>
    </row>
    <row r="33" spans="1:6" ht="15.6" customHeight="1">
      <c r="A33" s="236" t="s">
        <v>182</v>
      </c>
      <c r="B33" s="237">
        <v>168894</v>
      </c>
      <c r="C33" s="237">
        <v>177398</v>
      </c>
      <c r="D33" s="237">
        <v>833992</v>
      </c>
      <c r="E33" s="237">
        <v>889050</v>
      </c>
      <c r="F33" s="238">
        <v>6.6017419831365354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3597851</v>
      </c>
      <c r="D35" s="241">
        <f>SUM(D7:D34)</f>
        <v>19977538</v>
      </c>
      <c r="E35" s="241">
        <f>SUM(E7:E34)</f>
        <v>20580515</v>
      </c>
      <c r="F35" s="242">
        <f>E35*100/D35-100</f>
        <v>3.0182748244553466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1E39-CA89-4893-90E4-941A33677CD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1219277</v>
      </c>
      <c r="F7" s="238">
        <v>-14.98746367393839</v>
      </c>
      <c r="G7" s="6"/>
    </row>
    <row r="8" spans="1:14" s="33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256205</v>
      </c>
      <c r="F8" s="238">
        <v>-47.181305598218792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1772724</v>
      </c>
      <c r="F9" s="238">
        <v>10.92725343158358</v>
      </c>
      <c r="G9" s="6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749365</v>
      </c>
      <c r="D11" s="237">
        <v>4564582</v>
      </c>
      <c r="E11" s="237">
        <v>4363507</v>
      </c>
      <c r="F11" s="238">
        <v>-4.4051131078376926</v>
      </c>
    </row>
    <row r="12" spans="1:14" ht="15.6" customHeight="1">
      <c r="A12" s="236" t="s">
        <v>6</v>
      </c>
      <c r="B12" s="237">
        <v>58205</v>
      </c>
      <c r="C12" s="237">
        <v>65431</v>
      </c>
      <c r="D12" s="237">
        <v>332579</v>
      </c>
      <c r="E12" s="237">
        <v>416537</v>
      </c>
      <c r="F12" s="238">
        <v>25.244528367696091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1021232</v>
      </c>
      <c r="D14" s="237">
        <v>5846144</v>
      </c>
      <c r="E14" s="237">
        <v>5823535</v>
      </c>
      <c r="F14" s="238">
        <v>-0.38673354607755073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1344055</v>
      </c>
      <c r="F17" s="238">
        <v>-12.40466087196809</v>
      </c>
      <c r="G17" s="2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122633</v>
      </c>
      <c r="D19" s="237">
        <v>844142</v>
      </c>
      <c r="E19" s="237">
        <v>801241</v>
      </c>
      <c r="F19" s="238">
        <v>-5.0822018096481401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28434</v>
      </c>
      <c r="D22" s="237">
        <v>178500</v>
      </c>
      <c r="E22" s="237">
        <v>489721</v>
      </c>
      <c r="F22" s="238">
        <v>174.35350140056019</v>
      </c>
    </row>
    <row r="23" spans="1:7" ht="15.6" customHeight="1">
      <c r="A23" s="236" t="s">
        <v>165</v>
      </c>
      <c r="B23" s="237">
        <v>59268</v>
      </c>
      <c r="C23" s="237">
        <v>58198</v>
      </c>
      <c r="D23" s="237">
        <v>271633</v>
      </c>
      <c r="E23" s="237">
        <v>262520</v>
      </c>
      <c r="F23" s="238">
        <v>-3.3548942875129351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109904</v>
      </c>
      <c r="D27" s="237">
        <v>571270</v>
      </c>
      <c r="E27" s="237">
        <v>546198</v>
      </c>
      <c r="F27" s="238">
        <v>-4.3888178969664011</v>
      </c>
    </row>
    <row r="28" spans="1:7" ht="15.6" customHeight="1">
      <c r="A28" s="236" t="s">
        <v>177</v>
      </c>
      <c r="B28" s="237">
        <v>8802</v>
      </c>
      <c r="C28" s="237">
        <v>30099</v>
      </c>
      <c r="D28" s="237">
        <v>153872</v>
      </c>
      <c r="E28" s="237">
        <v>147669</v>
      </c>
      <c r="F28" s="238">
        <v>-4.0312727461786437</v>
      </c>
    </row>
    <row r="29" spans="1:7" ht="15.6" customHeight="1">
      <c r="A29" s="236" t="s">
        <v>178</v>
      </c>
      <c r="B29" s="237">
        <v>200377</v>
      </c>
      <c r="C29" s="237">
        <v>208101</v>
      </c>
      <c r="D29" s="237">
        <v>1259804</v>
      </c>
      <c r="E29" s="237">
        <v>1452915</v>
      </c>
      <c r="F29" s="238">
        <v>15.328654298605169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340395</v>
      </c>
      <c r="F30" s="238">
        <v>19.844312768676659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1697150</v>
      </c>
      <c r="F31" s="238">
        <v>-17.367302741001279</v>
      </c>
    </row>
    <row r="32" spans="1:7" ht="15.6" customHeight="1">
      <c r="A32" s="236" t="s">
        <v>181</v>
      </c>
      <c r="B32" s="237">
        <v>1267169</v>
      </c>
      <c r="C32" s="237">
        <v>1362324</v>
      </c>
      <c r="D32" s="237">
        <v>7376809</v>
      </c>
      <c r="E32" s="237">
        <v>7567486</v>
      </c>
      <c r="F32" s="238">
        <v>2.5848168225583659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996168</v>
      </c>
      <c r="F33" s="238">
        <v>0.55832762152029147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161535</v>
      </c>
      <c r="F34" s="238">
        <v>-5.6592203241349068</v>
      </c>
    </row>
    <row r="35" spans="1:6" ht="15.6" customHeight="1">
      <c r="A35" s="240" t="s">
        <v>153</v>
      </c>
      <c r="B35" s="241">
        <f>SUM(B7:B34)</f>
        <v>7380545</v>
      </c>
      <c r="C35" s="241">
        <f>SUM(C7:C34)</f>
        <v>7201577</v>
      </c>
      <c r="D35" s="241">
        <f>SUM(D7:D34)</f>
        <v>45236115</v>
      </c>
      <c r="E35" s="241">
        <f>SUM(E7:E34)</f>
        <v>43272391</v>
      </c>
      <c r="F35" s="242">
        <f>E35*100/D35-100</f>
        <v>-4.3410536028569169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7B6E6-0D53-401B-A603-2586DAC2B23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860052</v>
      </c>
      <c r="F7" s="238">
        <v>-14.81698644681533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304367</v>
      </c>
      <c r="D11" s="237">
        <v>2057586</v>
      </c>
      <c r="E11" s="237">
        <v>1529309</v>
      </c>
      <c r="F11" s="238">
        <v>-25.67460120743435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53864</v>
      </c>
      <c r="D14" s="237">
        <v>234120</v>
      </c>
      <c r="E14" s="237">
        <v>202538</v>
      </c>
      <c r="F14" s="238">
        <v>-13.48966342046813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491286</v>
      </c>
      <c r="F17" s="238">
        <v>-21.998161434906379</v>
      </c>
      <c r="G17" s="2"/>
    </row>
    <row r="18" spans="1:10" ht="15.6" customHeight="1">
      <c r="A18" s="236" t="s">
        <v>147</v>
      </c>
      <c r="B18" s="237">
        <v>0</v>
      </c>
      <c r="C18" s="237">
        <v>1054</v>
      </c>
      <c r="D18" s="237">
        <v>0</v>
      </c>
      <c r="E18" s="237">
        <v>5552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6851</v>
      </c>
      <c r="D22" s="237">
        <v>57866</v>
      </c>
      <c r="E22" s="237">
        <v>88003</v>
      </c>
      <c r="F22" s="238">
        <v>52.080669132132869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</v>
      </c>
      <c r="C28" s="237">
        <v>24443</v>
      </c>
      <c r="D28" s="237">
        <v>102866</v>
      </c>
      <c r="E28" s="237">
        <v>63968</v>
      </c>
      <c r="F28" s="238">
        <v>-37.814243773452837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30737</v>
      </c>
      <c r="D32" s="237">
        <v>164275</v>
      </c>
      <c r="E32" s="237">
        <v>119871</v>
      </c>
      <c r="F32" s="238">
        <v>-27.030284583777199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2072376</v>
      </c>
      <c r="C35" s="241">
        <f>SUM(C7:C34)</f>
        <v>1632189</v>
      </c>
      <c r="D35" s="241">
        <f>SUM(D7:D34)</f>
        <v>13118005</v>
      </c>
      <c r="E35" s="241">
        <f>SUM(E7:E34)</f>
        <v>9988974</v>
      </c>
      <c r="F35" s="242">
        <f>E35*100/D35-100</f>
        <v>-23.852948676265939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6BDB8-BB4A-4D40-86C1-3A309537A77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6"/>
    </row>
    <row r="8" spans="1:14" s="33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6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28511</v>
      </c>
      <c r="C12" s="237">
        <v>38091</v>
      </c>
      <c r="D12" s="237">
        <v>192146</v>
      </c>
      <c r="E12" s="237">
        <v>249062</v>
      </c>
      <c r="F12" s="238">
        <v>29.62122552642262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646051</v>
      </c>
      <c r="F14" s="238">
        <v>-25.693434854619071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205146</v>
      </c>
      <c r="F30" s="238">
        <v>20.73235325274544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66626</v>
      </c>
      <c r="D32" s="237">
        <v>303012</v>
      </c>
      <c r="E32" s="237">
        <v>340725</v>
      </c>
      <c r="F32" s="238">
        <v>12.446041740921149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1674512</v>
      </c>
      <c r="D35" s="241">
        <f>SUM(D7:D34)</f>
        <v>10705629</v>
      </c>
      <c r="E35" s="241">
        <f>SUM(E7:E34)</f>
        <v>10387049</v>
      </c>
      <c r="F35" s="242">
        <f>E35*100/D35-100</f>
        <v>-2.9758176749820109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3959-BE65-4403-9A69-2F17D42D7D8E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67AC7-96F5-4F5E-8063-35830A1FE76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6"/>
    </row>
    <row r="8" spans="1:14" s="33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57399</v>
      </c>
      <c r="F8" s="238">
        <v>77.327072198708635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239166</v>
      </c>
      <c r="F9" s="238">
        <v>23.321490999654529</v>
      </c>
      <c r="G9" s="6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444998</v>
      </c>
      <c r="D11" s="237">
        <v>2506996</v>
      </c>
      <c r="E11" s="237">
        <v>2829058</v>
      </c>
      <c r="F11" s="238">
        <v>12.846530269693289</v>
      </c>
    </row>
    <row r="12" spans="1:14" ht="15.6" customHeight="1">
      <c r="A12" s="236" t="s">
        <v>6</v>
      </c>
      <c r="B12" s="237">
        <v>29694</v>
      </c>
      <c r="C12" s="237">
        <v>27340</v>
      </c>
      <c r="D12" s="237">
        <v>137429</v>
      </c>
      <c r="E12" s="237">
        <v>163466</v>
      </c>
      <c r="F12" s="238">
        <v>18.945782913358901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832845</v>
      </c>
      <c r="D14" s="237">
        <v>4742584</v>
      </c>
      <c r="E14" s="237">
        <v>4974946</v>
      </c>
      <c r="F14" s="238">
        <v>4.8994809580599963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2"/>
    </row>
    <row r="18" spans="1:8" ht="15.6" customHeight="1">
      <c r="A18" s="236" t="s">
        <v>147</v>
      </c>
      <c r="B18" s="237">
        <v>0</v>
      </c>
      <c r="C18" s="237">
        <v>1656</v>
      </c>
      <c r="D18" s="237">
        <v>0</v>
      </c>
      <c r="E18" s="237">
        <v>1695</v>
      </c>
      <c r="F18" s="238"/>
    </row>
    <row r="19" spans="1:8" ht="15.6" customHeight="1">
      <c r="A19" s="236" t="s">
        <v>143</v>
      </c>
      <c r="B19" s="237">
        <v>42967</v>
      </c>
      <c r="C19" s="237">
        <v>59412</v>
      </c>
      <c r="D19" s="237">
        <v>260298</v>
      </c>
      <c r="E19" s="237">
        <v>323335</v>
      </c>
      <c r="F19" s="238">
        <v>24.217243313433059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16541</v>
      </c>
      <c r="D22" s="237">
        <v>113853</v>
      </c>
      <c r="E22" s="237">
        <v>396659</v>
      </c>
      <c r="F22" s="238">
        <v>248.3957383643822</v>
      </c>
    </row>
    <row r="23" spans="1:8" ht="15.6" customHeight="1">
      <c r="A23" s="236" t="s">
        <v>165</v>
      </c>
      <c r="B23" s="237">
        <v>13757</v>
      </c>
      <c r="C23" s="237">
        <v>17941</v>
      </c>
      <c r="D23" s="237">
        <v>76584</v>
      </c>
      <c r="E23" s="237">
        <v>74982</v>
      </c>
      <c r="F23" s="238">
        <v>-2.0918207458476989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106366</v>
      </c>
      <c r="D27" s="237">
        <v>531570</v>
      </c>
      <c r="E27" s="237">
        <v>494040</v>
      </c>
      <c r="F27" s="238">
        <v>-7.060217845250861</v>
      </c>
    </row>
    <row r="28" spans="1:8" ht="15.6" customHeight="1">
      <c r="A28" s="236" t="s">
        <v>177</v>
      </c>
      <c r="B28" s="237">
        <v>8793</v>
      </c>
      <c r="C28" s="237">
        <v>5656</v>
      </c>
      <c r="D28" s="237">
        <v>51006</v>
      </c>
      <c r="E28" s="237">
        <v>81720</v>
      </c>
      <c r="F28" s="238">
        <v>60.216445124103039</v>
      </c>
    </row>
    <row r="29" spans="1:8" ht="15.6" customHeight="1">
      <c r="A29" s="236" t="s">
        <v>178</v>
      </c>
      <c r="B29" s="237">
        <v>135382</v>
      </c>
      <c r="C29" s="237">
        <v>132244</v>
      </c>
      <c r="D29" s="237">
        <v>781973</v>
      </c>
      <c r="E29" s="237">
        <v>840485</v>
      </c>
      <c r="F29" s="238">
        <v>7.4826112922057462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135249</v>
      </c>
      <c r="F30" s="238">
        <v>18.521991359441959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345476</v>
      </c>
      <c r="F31" s="238">
        <v>27.023042220171401</v>
      </c>
    </row>
    <row r="32" spans="1:8" ht="15.6" customHeight="1">
      <c r="A32" s="236" t="s">
        <v>181</v>
      </c>
      <c r="B32" s="237">
        <v>1166548</v>
      </c>
      <c r="C32" s="237">
        <v>1264961</v>
      </c>
      <c r="D32" s="237">
        <v>6909522</v>
      </c>
      <c r="E32" s="237">
        <v>7106890</v>
      </c>
      <c r="F32" s="238">
        <v>2.8564638769512531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996145</v>
      </c>
      <c r="F33" s="238">
        <v>0.55600588308331567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134296</v>
      </c>
      <c r="F34" s="238">
        <v>5.5603590573957291</v>
      </c>
    </row>
    <row r="35" spans="1:6" ht="15.6" customHeight="1">
      <c r="A35" s="240" t="s">
        <v>153</v>
      </c>
      <c r="B35" s="241">
        <f>SUM(B7:B34)</f>
        <v>3635895</v>
      </c>
      <c r="C35" s="241">
        <f>SUM(C7:C34)</f>
        <v>3894876</v>
      </c>
      <c r="D35" s="241">
        <f>SUM(D7:D34)</f>
        <v>21412481</v>
      </c>
      <c r="E35" s="241">
        <f>SUM(E7:E34)</f>
        <v>22896368</v>
      </c>
      <c r="F35" s="242">
        <f>E35*100/D35-100</f>
        <v>6.9300096518474419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2170D-4BC4-49C3-A574-5C437CB0600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1FF8C-65FC-4BDC-A891-1444597ADC9D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837EA-E1D8-4B99-B4E1-42F213648621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B442-7211-4E0A-B271-4B754C5BD4E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F6C5-91D8-4EB8-8659-5CE55C28BCFC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F029-98BE-4986-A57E-F6650A1AD3B9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29121742</v>
      </c>
      <c r="E8" s="185">
        <v>-4259776</v>
      </c>
      <c r="F8" s="186">
        <v>-12.760881635161111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8701426</v>
      </c>
      <c r="D9" s="184">
        <v>5563002</v>
      </c>
      <c r="E9" s="185">
        <v>-3138424</v>
      </c>
      <c r="F9" s="186">
        <v>-36.067927256980639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239405</v>
      </c>
      <c r="M9" s="185">
        <v>8484</v>
      </c>
      <c r="N9" s="186">
        <v>3.6739837433581219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11908158</v>
      </c>
      <c r="D10" s="184">
        <v>11925852</v>
      </c>
      <c r="E10" s="185">
        <v>17694</v>
      </c>
      <c r="F10" s="186">
        <v>0.14858721222879009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8717306</v>
      </c>
      <c r="D11" s="184">
        <v>10530083</v>
      </c>
      <c r="E11" s="185">
        <v>1812777</v>
      </c>
      <c r="F11" s="186">
        <v>20.795151621383951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8110</v>
      </c>
      <c r="M11" s="185">
        <v>1057</v>
      </c>
      <c r="N11" s="186">
        <v>14.986530554374029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3991147</v>
      </c>
      <c r="D12" s="184">
        <v>2842764</v>
      </c>
      <c r="E12" s="185">
        <v>-1148383</v>
      </c>
      <c r="F12" s="186">
        <v>-28.773257411967041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180926</v>
      </c>
      <c r="M12" s="185">
        <v>-9054</v>
      </c>
      <c r="N12" s="186">
        <v>-4.7657648173491944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1269151</v>
      </c>
      <c r="E13" s="185">
        <v>-182995</v>
      </c>
      <c r="F13" s="186">
        <v>-12.601694319992619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72260</v>
      </c>
      <c r="M13" s="185">
        <v>-7489</v>
      </c>
      <c r="N13" s="186">
        <v>-9.390713363176971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4791145</v>
      </c>
      <c r="I14" s="185">
        <v>-226566</v>
      </c>
      <c r="J14" s="186">
        <v>-4.5153258129055303</v>
      </c>
      <c r="K14" s="187">
        <v>163168</v>
      </c>
      <c r="L14" s="184">
        <v>157092</v>
      </c>
      <c r="M14" s="185">
        <v>-6076</v>
      </c>
      <c r="N14" s="186">
        <v>-3.7237693665424558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7849060</v>
      </c>
      <c r="D15" s="184">
        <v>8773752</v>
      </c>
      <c r="E15" s="185">
        <v>924692</v>
      </c>
      <c r="F15" s="186">
        <v>11.7809266332529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1812550</v>
      </c>
      <c r="E16" s="185">
        <v>-331792</v>
      </c>
      <c r="F16" s="186">
        <v>-15.472904975045971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530394</v>
      </c>
      <c r="M16" s="185">
        <v>49962</v>
      </c>
      <c r="N16" s="186">
        <v>10.39939054850635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3827972</v>
      </c>
      <c r="I17" s="185">
        <v>1211824</v>
      </c>
      <c r="J17" s="186">
        <v>46.320926797719409</v>
      </c>
      <c r="K17" s="187">
        <v>14514</v>
      </c>
      <c r="L17" s="184">
        <v>45262</v>
      </c>
      <c r="M17" s="185">
        <v>30748</v>
      </c>
      <c r="N17" s="186">
        <v>211.8506269808461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2812821</v>
      </c>
      <c r="I18" s="185">
        <v>82079</v>
      </c>
      <c r="J18" s="186">
        <v>3.0057398318845259</v>
      </c>
      <c r="K18" s="187">
        <v>1135491</v>
      </c>
      <c r="L18" s="184">
        <v>1038060</v>
      </c>
      <c r="M18" s="185">
        <v>-97431</v>
      </c>
      <c r="N18" s="186">
        <v>-8.5805171507303868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1039597</v>
      </c>
      <c r="I19" s="185">
        <v>287924</v>
      </c>
      <c r="J19" s="186">
        <v>38.304422268725887</v>
      </c>
      <c r="K19" s="187">
        <v>1091130</v>
      </c>
      <c r="L19" s="184">
        <v>619185</v>
      </c>
      <c r="M19" s="185">
        <v>-471945</v>
      </c>
      <c r="N19" s="186">
        <v>-43.252866294575348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8503245</v>
      </c>
      <c r="L20" s="184">
        <v>7878498</v>
      </c>
      <c r="M20" s="185">
        <v>-624747</v>
      </c>
      <c r="N20" s="186">
        <v>-7.3471598195747561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1870610</v>
      </c>
      <c r="M21" s="185">
        <v>-152275</v>
      </c>
      <c r="N21" s="186">
        <v>-7.5276152623604418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254861</v>
      </c>
      <c r="I22" s="185">
        <v>-95482</v>
      </c>
      <c r="J22" s="186">
        <v>-27.253862643181112</v>
      </c>
      <c r="K22" s="187">
        <v>182258</v>
      </c>
      <c r="L22" s="184">
        <v>165605</v>
      </c>
      <c r="M22" s="185">
        <v>-16653</v>
      </c>
      <c r="N22" s="186">
        <v>-9.1370474821407015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7917399</v>
      </c>
      <c r="I23" s="185">
        <v>716330</v>
      </c>
      <c r="J23" s="186">
        <v>9.9475508427984778</v>
      </c>
      <c r="K23" s="187">
        <v>1764954</v>
      </c>
      <c r="L23" s="184">
        <v>1520950</v>
      </c>
      <c r="M23" s="185">
        <v>-244004</v>
      </c>
      <c r="N23" s="186">
        <v>-13.82494954542724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304883</v>
      </c>
      <c r="I25" s="185">
        <v>-87917</v>
      </c>
      <c r="J25" s="186">
        <v>-22.382128309572291</v>
      </c>
      <c r="K25" s="187">
        <v>129542</v>
      </c>
      <c r="L25" s="184">
        <v>125446</v>
      </c>
      <c r="M25" s="185">
        <v>-4096</v>
      </c>
      <c r="N25" s="186">
        <v>-3.1619088789736201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153728</v>
      </c>
      <c r="E26" s="185">
        <v>-21102</v>
      </c>
      <c r="F26" s="186">
        <v>-12.07001086770005</v>
      </c>
      <c r="G26" s="187">
        <v>1541516</v>
      </c>
      <c r="H26" s="184">
        <v>1545886</v>
      </c>
      <c r="I26" s="185">
        <v>4370</v>
      </c>
      <c r="J26" s="186">
        <v>0.28348716458343398</v>
      </c>
      <c r="K26" s="187">
        <v>1138659</v>
      </c>
      <c r="L26" s="184">
        <v>1293122</v>
      </c>
      <c r="M26" s="185">
        <v>154463</v>
      </c>
      <c r="N26" s="186">
        <v>13.565343092181241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11432151</v>
      </c>
      <c r="E27" s="185">
        <v>1745418</v>
      </c>
      <c r="F27" s="186">
        <v>18.0186446761772</v>
      </c>
      <c r="G27" s="187">
        <v>1282423</v>
      </c>
      <c r="H27" s="184">
        <v>1311133</v>
      </c>
      <c r="I27" s="185">
        <v>28710</v>
      </c>
      <c r="J27" s="186">
        <v>2.238730902362164</v>
      </c>
      <c r="K27" s="187">
        <v>12660957</v>
      </c>
      <c r="L27" s="184">
        <v>13335352</v>
      </c>
      <c r="M27" s="185">
        <v>674395</v>
      </c>
      <c r="N27" s="186">
        <v>5.3265720750808896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1067643</v>
      </c>
      <c r="E28" s="185">
        <v>-42883</v>
      </c>
      <c r="F28" s="186">
        <v>-3.8615034677261089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59006</v>
      </c>
      <c r="M28" s="185">
        <v>-7953</v>
      </c>
      <c r="N28" s="186">
        <v>-11.87741752415657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3822556</v>
      </c>
      <c r="I29" s="185">
        <v>223368</v>
      </c>
      <c r="J29" s="186">
        <v>6.2060664794392579</v>
      </c>
      <c r="K29" s="187">
        <v>599648</v>
      </c>
      <c r="L29" s="184">
        <v>659506</v>
      </c>
      <c r="M29" s="185">
        <v>59858</v>
      </c>
      <c r="N29" s="186">
        <v>9.9821895512033763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1011957</v>
      </c>
      <c r="H30" s="184">
        <v>548276</v>
      </c>
      <c r="I30" s="185">
        <v>-463681</v>
      </c>
      <c r="J30" s="186">
        <v>-45.820227539312441</v>
      </c>
      <c r="K30" s="187">
        <v>9793056</v>
      </c>
      <c r="L30" s="184">
        <v>9510338</v>
      </c>
      <c r="M30" s="185">
        <v>-282718</v>
      </c>
      <c r="N30" s="186">
        <v>-2.8869231422755059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7168377</v>
      </c>
      <c r="I31" s="185">
        <v>-2901474</v>
      </c>
      <c r="J31" s="186">
        <v>-28.813474995806789</v>
      </c>
      <c r="K31" s="187">
        <v>1427676</v>
      </c>
      <c r="L31" s="184">
        <v>1249550</v>
      </c>
      <c r="M31" s="185">
        <v>-178126</v>
      </c>
      <c r="N31" s="186">
        <v>-12.47664035817651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1425830</v>
      </c>
      <c r="I32" s="185">
        <v>-392411</v>
      </c>
      <c r="J32" s="186">
        <v>-21.581902509073331</v>
      </c>
      <c r="K32" s="187">
        <v>346550</v>
      </c>
      <c r="L32" s="184">
        <v>124257</v>
      </c>
      <c r="M32" s="185">
        <v>-222293</v>
      </c>
      <c r="N32" s="186">
        <v>-64.144567883422297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5432001</v>
      </c>
      <c r="M33" s="185">
        <v>-554507</v>
      </c>
      <c r="N33" s="186">
        <v>-9.2626118598688976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4599369</v>
      </c>
      <c r="M34" s="185">
        <v>167970</v>
      </c>
      <c r="N34" s="186">
        <v>3.7904508260258178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1837382</v>
      </c>
      <c r="M35" s="185">
        <v>123229</v>
      </c>
      <c r="N35" s="186">
        <v>7.1889148751599228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2022237</v>
      </c>
      <c r="M36" s="185">
        <v>-84528</v>
      </c>
      <c r="N36" s="186">
        <v>-4.0122177841382438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2181728</v>
      </c>
      <c r="E37" s="185">
        <v>-320208</v>
      </c>
      <c r="F37" s="186">
        <v>-12.79840891213844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1402168</v>
      </c>
      <c r="M37" s="185">
        <v>74486</v>
      </c>
      <c r="N37" s="186">
        <v>5.6102289554275728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64781</v>
      </c>
      <c r="I38" s="185">
        <v>-54574</v>
      </c>
      <c r="J38" s="186">
        <v>-45.724100372837327</v>
      </c>
      <c r="K38" s="187">
        <v>11373686</v>
      </c>
      <c r="L38" s="184">
        <v>10707089</v>
      </c>
      <c r="M38" s="185">
        <v>-666597</v>
      </c>
      <c r="N38" s="186">
        <v>-5.8608704337362516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1960309</v>
      </c>
      <c r="L39" s="184">
        <v>2018577</v>
      </c>
      <c r="M39" s="185">
        <v>58268</v>
      </c>
      <c r="N39" s="186">
        <v>2.9723885367051821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2318073</v>
      </c>
      <c r="I40" s="185">
        <v>112162</v>
      </c>
      <c r="J40" s="186">
        <v>5.0846113011812406</v>
      </c>
      <c r="K40" s="187">
        <v>1762688</v>
      </c>
      <c r="L40" s="184">
        <v>2387233</v>
      </c>
      <c r="M40" s="185">
        <v>624545</v>
      </c>
      <c r="N40" s="186">
        <v>35.431397955849228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276408</v>
      </c>
      <c r="I41" s="185">
        <v>-111</v>
      </c>
      <c r="J41" s="186">
        <v>-4.0141907066058018E-2</v>
      </c>
      <c r="K41" s="187">
        <v>2613241</v>
      </c>
      <c r="L41" s="184">
        <v>2725170</v>
      </c>
      <c r="M41" s="185">
        <v>111929</v>
      </c>
      <c r="N41" s="186">
        <v>4.2831487796188696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6065450</v>
      </c>
      <c r="L42" s="184">
        <v>5385479</v>
      </c>
      <c r="M42" s="185">
        <v>-679971</v>
      </c>
      <c r="N42" s="186">
        <v>-11.210561458754089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7123037</v>
      </c>
      <c r="L43" s="184">
        <v>7006711</v>
      </c>
      <c r="M43" s="185">
        <v>-116326</v>
      </c>
      <c r="N43" s="186">
        <v>-1.6330955461834551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1861</v>
      </c>
      <c r="E44" s="185">
        <v>1755</v>
      </c>
      <c r="F44" s="186">
        <v>1655.66037735849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14121794</v>
      </c>
      <c r="L44" s="184">
        <v>15342609</v>
      </c>
      <c r="M44" s="185">
        <v>1220815</v>
      </c>
      <c r="N44" s="186">
        <v>8.6449002159357349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5230889</v>
      </c>
      <c r="M45" s="185">
        <v>-127920</v>
      </c>
      <c r="N45" s="186">
        <v>-2.387097580824403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15276037</v>
      </c>
      <c r="L46" s="184">
        <v>15687310</v>
      </c>
      <c r="M46" s="185">
        <v>411273</v>
      </c>
      <c r="N46" s="186">
        <v>2.6922754900371051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18981094</v>
      </c>
      <c r="M47" s="185">
        <v>44262</v>
      </c>
      <c r="N47" s="186">
        <v>0.23373497742389299</v>
      </c>
      <c r="O47" s="152"/>
    </row>
    <row r="48" spans="1:15" ht="19.5" customHeight="1">
      <c r="A48" s="203" t="s">
        <v>162</v>
      </c>
      <c r="B48" s="203"/>
      <c r="C48" s="175">
        <f>SUM(C8:C47)</f>
        <v>91820642</v>
      </c>
      <c r="D48" s="175">
        <f>SUM(D8:D47)</f>
        <v>86850755</v>
      </c>
      <c r="E48" s="175">
        <f>D48-C48</f>
        <v>-4969887</v>
      </c>
      <c r="F48" s="176">
        <f t="shared" ref="F48" si="0">((D48*100/C48)-100)</f>
        <v>-5.4126031922103124</v>
      </c>
      <c r="G48" s="175">
        <f>SUM(G8:G47)</f>
        <v>41909215</v>
      </c>
      <c r="H48" s="175">
        <f>SUM(H8:H47)</f>
        <v>39951667</v>
      </c>
      <c r="I48" s="175">
        <f>H48-G48</f>
        <v>-1957548</v>
      </c>
      <c r="J48" s="176">
        <f t="shared" ref="J48" si="1">((H48*100/G48)-100)</f>
        <v>-4.6709249982372683</v>
      </c>
      <c r="K48" s="175">
        <f>SUM(K8:K47)</f>
        <v>142206375</v>
      </c>
      <c r="L48" s="175">
        <f>SUM(L8:L47)</f>
        <v>141488222</v>
      </c>
      <c r="M48" s="175">
        <f>L48-K48</f>
        <v>-718153</v>
      </c>
      <c r="N48" s="176">
        <f t="shared" ref="N48" si="2">((L48*100/K48)-100)</f>
        <v>-0.50500759899125569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A1B7A-3EAD-406B-930D-EBC652D96FDF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949341.10199999996</v>
      </c>
      <c r="D7" s="189">
        <v>7618468.3499999996</v>
      </c>
      <c r="E7" s="189">
        <v>6465818.9400000004</v>
      </c>
      <c r="F7" s="190">
        <v>-15.12967380116503</v>
      </c>
      <c r="G7" s="37"/>
    </row>
    <row r="8" spans="1:27" ht="15.6" customHeight="1">
      <c r="A8" s="188" t="s">
        <v>11</v>
      </c>
      <c r="B8" s="189">
        <v>263060.12800000003</v>
      </c>
      <c r="C8" s="189">
        <v>164256.95300000001</v>
      </c>
      <c r="D8" s="189">
        <v>1597597.2409999999</v>
      </c>
      <c r="E8" s="189">
        <v>1343035.953</v>
      </c>
      <c r="F8" s="190">
        <v>-15.93400898969128</v>
      </c>
      <c r="G8" s="6"/>
    </row>
    <row r="9" spans="1:27" ht="15.6" customHeight="1">
      <c r="A9" s="188" t="s">
        <v>8</v>
      </c>
      <c r="B9" s="189">
        <v>450132.23600000009</v>
      </c>
      <c r="C9" s="189">
        <v>374837.71299999999</v>
      </c>
      <c r="D9" s="189">
        <v>2658992.5630000001</v>
      </c>
      <c r="E9" s="189">
        <v>2966773.267</v>
      </c>
      <c r="F9" s="190">
        <v>11.57508705675909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7961517.4730000002</v>
      </c>
      <c r="D11" s="189">
        <v>53471075.395999998</v>
      </c>
      <c r="E11" s="189">
        <v>50626755.880999997</v>
      </c>
      <c r="F11" s="190">
        <v>-5.3193609702728679</v>
      </c>
    </row>
    <row r="12" spans="1:27" ht="15.6" customHeight="1">
      <c r="A12" s="188" t="s">
        <v>6</v>
      </c>
      <c r="B12" s="189">
        <v>391260.36599999998</v>
      </c>
      <c r="C12" s="189">
        <v>446978.44199999998</v>
      </c>
      <c r="D12" s="189">
        <v>2440875.7779999999</v>
      </c>
      <c r="E12" s="189">
        <v>2572418.0430000001</v>
      </c>
      <c r="F12" s="190">
        <v>5.3891421343769963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5911550.284</v>
      </c>
      <c r="D14" s="189">
        <v>35827853.045000002</v>
      </c>
      <c r="E14" s="189">
        <v>34641211.244000003</v>
      </c>
      <c r="F14" s="190">
        <v>-3.3120650559484379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1745197.746</v>
      </c>
      <c r="D17" s="189">
        <v>8683473.9690000005</v>
      </c>
      <c r="E17" s="189">
        <v>9200028.1040000003</v>
      </c>
      <c r="F17" s="190">
        <v>5.9487036737151158</v>
      </c>
      <c r="G17" s="2"/>
    </row>
    <row r="18" spans="1:7" ht="15.6" customHeight="1">
      <c r="A18" s="188" t="s">
        <v>147</v>
      </c>
      <c r="B18" s="189">
        <v>178802.41</v>
      </c>
      <c r="C18" s="189">
        <v>172933</v>
      </c>
      <c r="D18" s="189">
        <v>845578.31900000002</v>
      </c>
      <c r="E18" s="189">
        <v>1048329</v>
      </c>
      <c r="F18" s="190">
        <v>23.977753029403299</v>
      </c>
    </row>
    <row r="19" spans="1:7" ht="15.6" customHeight="1">
      <c r="A19" s="188" t="s">
        <v>143</v>
      </c>
      <c r="B19" s="189">
        <v>613313.82499999995</v>
      </c>
      <c r="C19" s="189">
        <v>661557.61</v>
      </c>
      <c r="D19" s="189">
        <v>3656026.5150000001</v>
      </c>
      <c r="E19" s="189">
        <v>3437506.91</v>
      </c>
      <c r="F19" s="190">
        <v>-5.9769699181188827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2356886.1060000001</v>
      </c>
      <c r="D21" s="189">
        <v>15705931.546</v>
      </c>
      <c r="E21" s="189">
        <v>14467290.653000001</v>
      </c>
      <c r="F21" s="190">
        <v>-7.8864528943872614</v>
      </c>
    </row>
    <row r="22" spans="1:7" ht="15.6" customHeight="1">
      <c r="A22" s="188" t="s">
        <v>146</v>
      </c>
      <c r="B22" s="189">
        <v>2872956.594</v>
      </c>
      <c r="C22" s="189">
        <v>3188010.4920000001</v>
      </c>
      <c r="D22" s="189">
        <v>15846166.225</v>
      </c>
      <c r="E22" s="189">
        <v>18093681.592</v>
      </c>
      <c r="F22" s="190">
        <v>14.18333832352563</v>
      </c>
    </row>
    <row r="23" spans="1:7" ht="15.6" customHeight="1">
      <c r="A23" s="188" t="s">
        <v>165</v>
      </c>
      <c r="B23" s="189">
        <v>455973.78500000009</v>
      </c>
      <c r="C23" s="189">
        <v>477149.73</v>
      </c>
      <c r="D23" s="189">
        <v>2254454.1779999998</v>
      </c>
      <c r="E23" s="189">
        <v>2722549.3050000002</v>
      </c>
      <c r="F23" s="190">
        <v>20.763124465686062</v>
      </c>
    </row>
    <row r="24" spans="1:7" ht="15.6" customHeight="1">
      <c r="A24" s="188" t="s">
        <v>141</v>
      </c>
      <c r="B24" s="189">
        <v>173513.859</v>
      </c>
      <c r="C24" s="189">
        <v>186915.96299999999</v>
      </c>
      <c r="D24" s="189">
        <v>1228650.5959999999</v>
      </c>
      <c r="E24" s="189">
        <v>1165019.1370000001</v>
      </c>
      <c r="F24" s="190">
        <v>-5.1789710766558557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7.0432867522780649</v>
      </c>
    </row>
    <row r="27" spans="1:7" ht="15.6" customHeight="1">
      <c r="A27" s="188" t="s">
        <v>173</v>
      </c>
      <c r="B27" s="189">
        <v>293683.51500000001</v>
      </c>
      <c r="C27" s="189">
        <v>310870.174</v>
      </c>
      <c r="D27" s="189">
        <v>1700398.47</v>
      </c>
      <c r="E27" s="189">
        <v>1736539.3859999999</v>
      </c>
      <c r="F27" s="190">
        <v>2.1254380451189121</v>
      </c>
    </row>
    <row r="28" spans="1:7" ht="15.6" customHeight="1">
      <c r="A28" s="188" t="s">
        <v>177</v>
      </c>
      <c r="B28" s="189">
        <v>1073133.334</v>
      </c>
      <c r="C28" s="189">
        <v>1101597.0889999999</v>
      </c>
      <c r="D28" s="189">
        <v>7011345.5990000004</v>
      </c>
      <c r="E28" s="189">
        <v>7299190.4210000001</v>
      </c>
      <c r="F28" s="190">
        <v>4.105414829944408</v>
      </c>
    </row>
    <row r="29" spans="1:7" ht="15.6" customHeight="1">
      <c r="A29" s="188" t="s">
        <v>178</v>
      </c>
      <c r="B29" s="189">
        <v>517465.37400000001</v>
      </c>
      <c r="C29" s="189">
        <v>567578.44500000007</v>
      </c>
      <c r="D29" s="189">
        <v>3574735.639</v>
      </c>
      <c r="E29" s="189">
        <v>3474531.4580000001</v>
      </c>
      <c r="F29" s="190">
        <v>-2.8031214366394721</v>
      </c>
    </row>
    <row r="30" spans="1:7" ht="15.6" customHeight="1">
      <c r="A30" s="188" t="s">
        <v>179</v>
      </c>
      <c r="B30" s="189">
        <v>327947</v>
      </c>
      <c r="C30" s="189">
        <v>279594</v>
      </c>
      <c r="D30" s="189">
        <v>2091674</v>
      </c>
      <c r="E30" s="189">
        <v>2064673</v>
      </c>
      <c r="F30" s="190">
        <v>-1.2908799363572001</v>
      </c>
    </row>
    <row r="31" spans="1:7" ht="15.6" customHeight="1">
      <c r="A31" s="188" t="s">
        <v>180</v>
      </c>
      <c r="B31" s="189">
        <v>2546259.372</v>
      </c>
      <c r="C31" s="189">
        <v>2334858.338</v>
      </c>
      <c r="D31" s="189">
        <v>16033703.369000001</v>
      </c>
      <c r="E31" s="189">
        <v>14340341.504000001</v>
      </c>
      <c r="F31" s="190">
        <v>-10.561264768524961</v>
      </c>
    </row>
    <row r="32" spans="1:7" ht="15.6" customHeight="1">
      <c r="A32" s="188" t="s">
        <v>181</v>
      </c>
      <c r="B32" s="189">
        <v>7183676.523</v>
      </c>
      <c r="C32" s="189">
        <v>7210659.5140000004</v>
      </c>
      <c r="D32" s="189">
        <v>41363159.181999996</v>
      </c>
      <c r="E32" s="189">
        <v>41170786.869000003</v>
      </c>
      <c r="F32" s="190">
        <v>-0.46508128683679217</v>
      </c>
    </row>
    <row r="33" spans="1:6" ht="15.6" customHeight="1">
      <c r="A33" s="188" t="s">
        <v>182</v>
      </c>
      <c r="B33" s="189">
        <v>533845.951</v>
      </c>
      <c r="C33" s="189">
        <v>543913.08700000006</v>
      </c>
      <c r="D33" s="189">
        <v>2703331.858</v>
      </c>
      <c r="E33" s="189">
        <v>2756015.0869999998</v>
      </c>
      <c r="F33" s="190">
        <v>1.9488258107895431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763597</v>
      </c>
      <c r="F34" s="190">
        <v>7.2621358677788086</v>
      </c>
    </row>
    <row r="35" spans="1:6" ht="15.6" customHeight="1">
      <c r="A35" s="179" t="s">
        <v>153</v>
      </c>
      <c r="B35" s="178">
        <f>SUM(B7:B34)</f>
        <v>47357704.737999991</v>
      </c>
      <c r="C35" s="77">
        <f>SUM(C7:C34)</f>
        <v>45389170.335999988</v>
      </c>
      <c r="D35" s="76">
        <f>SUM(D7:D34)</f>
        <v>283846640.27999997</v>
      </c>
      <c r="E35" s="78">
        <f>SUM(E7:E34)</f>
        <v>275655581.01500005</v>
      </c>
      <c r="F35" s="177">
        <f>E35*100/D35-100</f>
        <v>-2.8857340910992946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599A-2E03-4741-A3D4-3F7B331F197D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936263</v>
      </c>
      <c r="D7" s="189">
        <v>7579731</v>
      </c>
      <c r="E7" s="189">
        <v>6422143</v>
      </c>
      <c r="F7" s="190">
        <v>-15.272151478726609</v>
      </c>
      <c r="G7" s="13"/>
    </row>
    <row r="8" spans="1:14" ht="15.6" customHeight="1">
      <c r="A8" s="188" t="s">
        <v>11</v>
      </c>
      <c r="B8" s="189">
        <v>261740</v>
      </c>
      <c r="C8" s="189">
        <v>159820</v>
      </c>
      <c r="D8" s="189">
        <v>1586467</v>
      </c>
      <c r="E8" s="189">
        <v>1334223</v>
      </c>
      <c r="F8" s="190">
        <v>-15.899731920046239</v>
      </c>
      <c r="G8" s="6"/>
    </row>
    <row r="9" spans="1:14" ht="15.6" customHeight="1">
      <c r="A9" s="188" t="s">
        <v>8</v>
      </c>
      <c r="B9" s="189">
        <v>442106</v>
      </c>
      <c r="C9" s="189">
        <v>366436</v>
      </c>
      <c r="D9" s="189">
        <v>2620064</v>
      </c>
      <c r="E9" s="189">
        <v>2930616</v>
      </c>
      <c r="F9" s="190">
        <v>11.852840235963701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7501025</v>
      </c>
      <c r="D11" s="189">
        <v>49834034</v>
      </c>
      <c r="E11" s="189">
        <v>47597676</v>
      </c>
      <c r="F11" s="190">
        <v>-4.487611819665247</v>
      </c>
    </row>
    <row r="12" spans="1:14" ht="15.6" customHeight="1">
      <c r="A12" s="188" t="s">
        <v>6</v>
      </c>
      <c r="B12" s="189">
        <v>381937</v>
      </c>
      <c r="C12" s="189">
        <v>436517</v>
      </c>
      <c r="D12" s="189">
        <v>2381653</v>
      </c>
      <c r="E12" s="189">
        <v>2511275</v>
      </c>
      <c r="F12" s="190">
        <v>5.4425224833340593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5748313</v>
      </c>
      <c r="D14" s="189">
        <v>34983752</v>
      </c>
      <c r="E14" s="189">
        <v>33804829</v>
      </c>
      <c r="F14" s="190">
        <v>-3.3699158397875659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9187979</v>
      </c>
      <c r="F17" s="190">
        <v>6.0077380749098381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674906</v>
      </c>
      <c r="F18" s="190">
        <v>14.769001591685139</v>
      </c>
    </row>
    <row r="19" spans="1:7" ht="15.6" customHeight="1">
      <c r="A19" s="188" t="s">
        <v>143</v>
      </c>
      <c r="B19" s="189">
        <v>612061</v>
      </c>
      <c r="C19" s="189">
        <v>660119</v>
      </c>
      <c r="D19" s="189">
        <v>3649181</v>
      </c>
      <c r="E19" s="189">
        <v>3425238</v>
      </c>
      <c r="F19" s="190">
        <v>-6.1368016549466802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2318840</v>
      </c>
      <c r="D21" s="189">
        <v>15602599</v>
      </c>
      <c r="E21" s="189">
        <v>14313226</v>
      </c>
      <c r="F21" s="190">
        <v>-8.2638347624008048</v>
      </c>
    </row>
    <row r="22" spans="1:7" ht="15.6" customHeight="1">
      <c r="A22" s="188" t="s">
        <v>146</v>
      </c>
      <c r="B22" s="189">
        <v>2640352</v>
      </c>
      <c r="C22" s="189">
        <v>2954355</v>
      </c>
      <c r="D22" s="189">
        <v>14339996</v>
      </c>
      <c r="E22" s="189">
        <v>16574623</v>
      </c>
      <c r="F22" s="190">
        <v>15.5831772895892</v>
      </c>
    </row>
    <row r="23" spans="1:7" ht="15.6" customHeight="1">
      <c r="A23" s="188" t="s">
        <v>165</v>
      </c>
      <c r="B23" s="189">
        <v>449702</v>
      </c>
      <c r="C23" s="189">
        <v>471875</v>
      </c>
      <c r="D23" s="189">
        <v>2217330</v>
      </c>
      <c r="E23" s="189">
        <v>2689483</v>
      </c>
      <c r="F23" s="190">
        <v>21.29376321972823</v>
      </c>
    </row>
    <row r="24" spans="1:7" ht="15.6" customHeight="1">
      <c r="A24" s="188" t="s">
        <v>141</v>
      </c>
      <c r="B24" s="189">
        <v>170969</v>
      </c>
      <c r="C24" s="189">
        <v>184402</v>
      </c>
      <c r="D24" s="189">
        <v>1214636</v>
      </c>
      <c r="E24" s="189">
        <v>1150560</v>
      </c>
      <c r="F24" s="190">
        <v>-5.2753252826361177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307690</v>
      </c>
      <c r="D27" s="189">
        <v>1677055</v>
      </c>
      <c r="E27" s="189">
        <v>1709427</v>
      </c>
      <c r="F27" s="190">
        <v>1.930288511706536</v>
      </c>
    </row>
    <row r="28" spans="1:7" ht="15.6" customHeight="1">
      <c r="A28" s="188" t="s">
        <v>177</v>
      </c>
      <c r="B28" s="189">
        <v>1016084</v>
      </c>
      <c r="C28" s="189">
        <v>1048353</v>
      </c>
      <c r="D28" s="189">
        <v>6546616</v>
      </c>
      <c r="E28" s="189">
        <v>6890101</v>
      </c>
      <c r="F28" s="190">
        <v>5.2467564922091006</v>
      </c>
    </row>
    <row r="29" spans="1:7" ht="15.6" customHeight="1">
      <c r="A29" s="188" t="s">
        <v>178</v>
      </c>
      <c r="B29" s="189">
        <v>512253</v>
      </c>
      <c r="C29" s="189">
        <v>562983</v>
      </c>
      <c r="D29" s="189">
        <v>3544221</v>
      </c>
      <c r="E29" s="189">
        <v>3446087</v>
      </c>
      <c r="F29" s="190">
        <v>-2.7688453964919262</v>
      </c>
    </row>
    <row r="30" spans="1:7" ht="15.6" customHeight="1">
      <c r="A30" s="188" t="s">
        <v>179</v>
      </c>
      <c r="B30" s="189">
        <v>324634</v>
      </c>
      <c r="C30" s="189">
        <v>276131</v>
      </c>
      <c r="D30" s="189">
        <v>2075063</v>
      </c>
      <c r="E30" s="189">
        <v>2045194</v>
      </c>
      <c r="F30" s="190">
        <v>-1.439426176458255</v>
      </c>
    </row>
    <row r="31" spans="1:7" ht="15.6" customHeight="1">
      <c r="A31" s="188" t="s">
        <v>180</v>
      </c>
      <c r="B31" s="189">
        <v>2535988</v>
      </c>
      <c r="C31" s="189">
        <v>2305371</v>
      </c>
      <c r="D31" s="189">
        <v>15924289</v>
      </c>
      <c r="E31" s="189">
        <v>14198622</v>
      </c>
      <c r="F31" s="190">
        <v>-10.836697324445691</v>
      </c>
    </row>
    <row r="32" spans="1:7" ht="15.6" customHeight="1">
      <c r="A32" s="188" t="s">
        <v>181</v>
      </c>
      <c r="B32" s="189">
        <v>7134907</v>
      </c>
      <c r="C32" s="189">
        <v>7160893</v>
      </c>
      <c r="D32" s="189">
        <v>41057147</v>
      </c>
      <c r="E32" s="189">
        <v>40912987</v>
      </c>
      <c r="F32" s="190">
        <v>-0.35112035427108879</v>
      </c>
    </row>
    <row r="33" spans="1:6" ht="15.6" customHeight="1">
      <c r="A33" s="188" t="s">
        <v>182</v>
      </c>
      <c r="B33" s="189">
        <v>515069</v>
      </c>
      <c r="C33" s="189">
        <v>526458</v>
      </c>
      <c r="D33" s="189">
        <v>2622442</v>
      </c>
      <c r="E33" s="189">
        <v>2677175</v>
      </c>
      <c r="F33" s="190">
        <v>2.0871004964075439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760229</v>
      </c>
      <c r="F34" s="190">
        <v>7.5350904366448361</v>
      </c>
    </row>
    <row r="35" spans="1:6" ht="15.6" customHeight="1">
      <c r="A35" s="156" t="s">
        <v>153</v>
      </c>
      <c r="B35" s="178">
        <f>SUM(B7:B34)</f>
        <v>46015882</v>
      </c>
      <c r="C35" s="178">
        <f>SUM(C7:C34)</f>
        <v>44166780</v>
      </c>
      <c r="D35" s="76">
        <f>SUM(D7:D34)</f>
        <v>275936232</v>
      </c>
      <c r="E35" s="78">
        <f>SUM(E7:E34)</f>
        <v>268290644</v>
      </c>
      <c r="F35" s="140">
        <f>E35*100/D35-100</f>
        <v>-2.7707807505322393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1EB3-693D-49B6-BFD0-07A4321B7601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711290</v>
      </c>
      <c r="D7" s="189">
        <v>5095787</v>
      </c>
      <c r="E7" s="189">
        <v>4494878</v>
      </c>
      <c r="F7" s="190">
        <v>-11.792270752290079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2039143</v>
      </c>
      <c r="D11" s="189">
        <v>14628047</v>
      </c>
      <c r="E11" s="189">
        <v>13908532</v>
      </c>
      <c r="F11" s="190">
        <v>-4.9187359050733193</v>
      </c>
    </row>
    <row r="12" spans="1:14" ht="15.6" customHeight="1">
      <c r="A12" s="188" t="s">
        <v>6</v>
      </c>
      <c r="B12" s="189">
        <v>40714</v>
      </c>
      <c r="C12" s="189">
        <v>74518</v>
      </c>
      <c r="D12" s="189">
        <v>326779</v>
      </c>
      <c r="E12" s="189">
        <v>434194</v>
      </c>
      <c r="F12" s="190">
        <v>32.870839313419758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1514887</v>
      </c>
      <c r="D14" s="189">
        <v>6751792</v>
      </c>
      <c r="E14" s="189">
        <v>8189403</v>
      </c>
      <c r="F14" s="190">
        <v>21.292288032569729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9007424</v>
      </c>
      <c r="F15" s="190">
        <v>-23.296159793990011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4665491</v>
      </c>
      <c r="F17" s="190">
        <v>6.4053377244197964</v>
      </c>
      <c r="G17" s="2"/>
    </row>
    <row r="18" spans="1:7" ht="15.6" customHeight="1">
      <c r="A18" s="188" t="s">
        <v>147</v>
      </c>
      <c r="B18" s="189">
        <v>75437</v>
      </c>
      <c r="C18" s="189">
        <v>61255</v>
      </c>
      <c r="D18" s="189">
        <v>298404</v>
      </c>
      <c r="E18" s="189">
        <v>353852</v>
      </c>
      <c r="F18" s="190">
        <v>18.581520354955028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1566904</v>
      </c>
      <c r="D21" s="189">
        <v>12106940</v>
      </c>
      <c r="E21" s="189">
        <v>10610606</v>
      </c>
      <c r="F21" s="190">
        <v>-12.359307967165931</v>
      </c>
    </row>
    <row r="22" spans="1:7" ht="15.6" customHeight="1">
      <c r="A22" s="188" t="s">
        <v>146</v>
      </c>
      <c r="B22" s="189">
        <v>863182</v>
      </c>
      <c r="C22" s="189">
        <v>830492</v>
      </c>
      <c r="D22" s="189">
        <v>4191871</v>
      </c>
      <c r="E22" s="189">
        <v>5352350</v>
      </c>
      <c r="F22" s="190">
        <v>27.684034169944638</v>
      </c>
    </row>
    <row r="23" spans="1:7" ht="15.6" customHeight="1">
      <c r="A23" s="188" t="s">
        <v>165</v>
      </c>
      <c r="B23" s="189">
        <v>19093</v>
      </c>
      <c r="C23" s="189">
        <v>1450</v>
      </c>
      <c r="D23" s="189">
        <v>70349</v>
      </c>
      <c r="E23" s="189">
        <v>41814</v>
      </c>
      <c r="F23" s="190">
        <v>-40.562054897724202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114596</v>
      </c>
      <c r="D26" s="189">
        <v>677032</v>
      </c>
      <c r="E26" s="189">
        <v>694474</v>
      </c>
      <c r="F26" s="190">
        <v>2.5762445497406361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296142</v>
      </c>
      <c r="C28" s="189">
        <v>237791</v>
      </c>
      <c r="D28" s="189">
        <v>2015199</v>
      </c>
      <c r="E28" s="189">
        <v>1710509</v>
      </c>
      <c r="F28" s="190">
        <v>-15.119598610360571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220433</v>
      </c>
      <c r="F30" s="190">
        <v>-29.334807975892801</v>
      </c>
    </row>
    <row r="31" spans="1:7" ht="15.6" customHeight="1">
      <c r="A31" s="188" t="s">
        <v>180</v>
      </c>
      <c r="B31" s="189">
        <v>1670858</v>
      </c>
      <c r="C31" s="189">
        <v>1466348</v>
      </c>
      <c r="D31" s="189">
        <v>10438895</v>
      </c>
      <c r="E31" s="189">
        <v>9173728</v>
      </c>
      <c r="F31" s="190">
        <v>-12.119740643047001</v>
      </c>
    </row>
    <row r="32" spans="1:7" ht="15.6" customHeight="1">
      <c r="A32" s="188" t="s">
        <v>181</v>
      </c>
      <c r="B32" s="189">
        <v>262344</v>
      </c>
      <c r="C32" s="189">
        <v>419530</v>
      </c>
      <c r="D32" s="189">
        <v>1710249</v>
      </c>
      <c r="E32" s="189">
        <v>2016028</v>
      </c>
      <c r="F32" s="190">
        <v>17.879209401671911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10655</v>
      </c>
      <c r="F33" s="190">
        <v>-28.966666666666669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181923</v>
      </c>
      <c r="F34" s="190">
        <v>31.382702140566781</v>
      </c>
    </row>
    <row r="35" spans="1:6" ht="15.6" customHeight="1">
      <c r="A35" s="156" t="s">
        <v>153</v>
      </c>
      <c r="B35" s="76">
        <f>SUM(B7:B34)</f>
        <v>14978481</v>
      </c>
      <c r="C35" s="77">
        <f>SUM(C7:C34)</f>
        <v>13409312</v>
      </c>
      <c r="D35" s="76">
        <f>SUM(D7:D34)</f>
        <v>91820642</v>
      </c>
      <c r="E35" s="78">
        <f>SUM(E7:E34)</f>
        <v>86850755</v>
      </c>
      <c r="F35" s="140">
        <f>E35*100/D35-100</f>
        <v>-5.4126031922103124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489E-6886-4B2B-A192-CFD0195D7084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185678</v>
      </c>
      <c r="D7" s="189">
        <v>2227638</v>
      </c>
      <c r="E7" s="189">
        <v>1735430</v>
      </c>
      <c r="F7" s="190">
        <v>-22.095511030068621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14784</v>
      </c>
      <c r="D11" s="189">
        <v>76935</v>
      </c>
      <c r="E11" s="189">
        <v>169725</v>
      </c>
      <c r="F11" s="190">
        <v>120.6083057126145</v>
      </c>
    </row>
    <row r="12" spans="1:14" ht="15.6" customHeight="1">
      <c r="A12" s="188" t="s">
        <v>6</v>
      </c>
      <c r="B12" s="189">
        <v>153153</v>
      </c>
      <c r="C12" s="189">
        <v>161303</v>
      </c>
      <c r="D12" s="189">
        <v>915280</v>
      </c>
      <c r="E12" s="189">
        <v>829321</v>
      </c>
      <c r="F12" s="190">
        <v>-9.391552311860849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329123</v>
      </c>
      <c r="D14" s="189">
        <v>2335109</v>
      </c>
      <c r="E14" s="189">
        <v>1824869</v>
      </c>
      <c r="F14" s="190">
        <v>-21.850800112542931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1645236</v>
      </c>
      <c r="F19" s="190">
        <v>-18.23463839299691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587314</v>
      </c>
      <c r="D21" s="189">
        <v>2557997</v>
      </c>
      <c r="E21" s="189">
        <v>2756423</v>
      </c>
      <c r="F21" s="190">
        <v>7.7570849379416842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579514</v>
      </c>
      <c r="F24" s="190">
        <v>-9.6611165585068477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96743</v>
      </c>
      <c r="D26" s="189">
        <v>396583</v>
      </c>
      <c r="E26" s="189">
        <v>391630</v>
      </c>
      <c r="F26" s="190">
        <v>-1.2489188896145289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33417</v>
      </c>
      <c r="D28" s="189">
        <v>170476</v>
      </c>
      <c r="E28" s="189">
        <v>197351</v>
      </c>
      <c r="F28" s="190">
        <v>15.76468241863958</v>
      </c>
    </row>
    <row r="29" spans="1:7" ht="15.6" customHeight="1">
      <c r="A29" s="188" t="s">
        <v>178</v>
      </c>
      <c r="B29" s="189">
        <v>186737</v>
      </c>
      <c r="C29" s="189">
        <v>234284</v>
      </c>
      <c r="D29" s="189">
        <v>1608820</v>
      </c>
      <c r="E29" s="189">
        <v>1468358</v>
      </c>
      <c r="F29" s="190">
        <v>-8.7307467584938081</v>
      </c>
    </row>
    <row r="30" spans="1:7" ht="15.6" customHeight="1">
      <c r="A30" s="188" t="s">
        <v>179</v>
      </c>
      <c r="B30" s="189">
        <v>143794</v>
      </c>
      <c r="C30" s="189">
        <v>118184</v>
      </c>
      <c r="D30" s="189">
        <v>915357</v>
      </c>
      <c r="E30" s="189">
        <v>988318</v>
      </c>
      <c r="F30" s="190">
        <v>7.9707698744861233</v>
      </c>
    </row>
    <row r="31" spans="1:7" ht="15.6" customHeight="1">
      <c r="A31" s="188" t="s">
        <v>180</v>
      </c>
      <c r="B31" s="189">
        <v>749380</v>
      </c>
      <c r="C31" s="189">
        <v>639344</v>
      </c>
      <c r="D31" s="189">
        <v>4646425</v>
      </c>
      <c r="E31" s="189">
        <v>4002164</v>
      </c>
      <c r="F31" s="190">
        <v>-13.86573548480821</v>
      </c>
    </row>
    <row r="32" spans="1:7" ht="15.6" customHeight="1">
      <c r="A32" s="188" t="s">
        <v>181</v>
      </c>
      <c r="B32" s="189">
        <v>280320</v>
      </c>
      <c r="C32" s="189">
        <v>250451</v>
      </c>
      <c r="D32" s="189">
        <v>1425381</v>
      </c>
      <c r="E32" s="189">
        <v>1326638</v>
      </c>
      <c r="F32" s="190">
        <v>-6.9274811436380901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6548876</v>
      </c>
      <c r="D35" s="76">
        <f>SUM(D7:D34)</f>
        <v>41909215</v>
      </c>
      <c r="E35" s="78">
        <f>SUM(E7:E34)</f>
        <v>39951667</v>
      </c>
      <c r="F35" s="140">
        <f>E35*100/D35-100</f>
        <v>-4.6709249982372683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2025-10-21T16:11:52Z</dcterms:modified>
  <cp:category/>
</cp:coreProperties>
</file>