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06F834FC-7BF1-4EB0-96D7-749005E19363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D35" i="6" s="1" a="1"/>
  <c r="C35" i="31"/>
  <c r="B35" i="31"/>
  <c r="E35" i="30"/>
  <c r="F35" i="30" s="1"/>
  <c r="D35" i="30"/>
  <c r="D34" i="6" s="1" a="1"/>
  <c r="C35" i="30"/>
  <c r="B35" i="30"/>
  <c r="F35" i="29"/>
  <c r="E35" i="29"/>
  <c r="D35" i="29"/>
  <c r="C35" i="29"/>
  <c r="B35" i="29"/>
  <c r="D33" i="6" s="1" a="1"/>
  <c r="E35" i="38"/>
  <c r="F35" i="38" s="1"/>
  <c r="D35" i="38"/>
  <c r="C35" i="38"/>
  <c r="B35" i="38"/>
  <c r="E35" i="28"/>
  <c r="D35" i="28"/>
  <c r="F35" i="28" s="1"/>
  <c r="C35" i="28"/>
  <c r="B35" i="28"/>
  <c r="D31" i="6" s="1" a="1"/>
  <c r="E35" i="34"/>
  <c r="D30" i="6" s="1" a="1"/>
  <c r="D35" i="34"/>
  <c r="C35" i="34"/>
  <c r="B35" i="34"/>
  <c r="E35" i="33"/>
  <c r="F35" i="33" s="1"/>
  <c r="D35" i="33"/>
  <c r="C35" i="33"/>
  <c r="B35" i="33"/>
  <c r="E35" i="32"/>
  <c r="F35" i="32" s="1"/>
  <c r="D35" i="32"/>
  <c r="C35" i="32"/>
  <c r="D28" i="6" s="1" a="1"/>
  <c r="B35" i="32"/>
  <c r="F35" i="26"/>
  <c r="E35" i="26"/>
  <c r="D35" i="26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F35" i="22"/>
  <c r="E35" i="22"/>
  <c r="D35" i="22"/>
  <c r="C35" i="22"/>
  <c r="D24" i="6" s="1" a="1"/>
  <c r="B35" i="22"/>
  <c r="E35" i="21"/>
  <c r="F35" i="21" s="1"/>
  <c r="D35" i="21"/>
  <c r="D23" i="6" s="1" a="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D21" i="6" s="1" a="1"/>
  <c r="E35" i="18"/>
  <c r="F35" i="18" s="1"/>
  <c r="D35" i="18"/>
  <c r="C35" i="18"/>
  <c r="B35" i="18"/>
  <c r="E35" i="17"/>
  <c r="D35" i="17"/>
  <c r="F35" i="17" s="1"/>
  <c r="C35" i="17"/>
  <c r="B35" i="17"/>
  <c r="D16" i="6" s="1" a="1"/>
  <c r="E35" i="16"/>
  <c r="D15" i="6" s="1" a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D13" i="6" s="1" a="1"/>
  <c r="B35" i="14"/>
  <c r="F35" i="13"/>
  <c r="E35" i="13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F35" i="10"/>
  <c r="E35" i="10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I48" i="40" s="1"/>
  <c r="G48" i="40"/>
  <c r="J48" i="40" s="1"/>
  <c r="D48" i="40"/>
  <c r="F48" i="40" s="1"/>
  <c r="C48" i="40"/>
  <c r="L48" i="39"/>
  <c r="N48" i="39" s="1"/>
  <c r="K48" i="39"/>
  <c r="H48" i="39"/>
  <c r="I48" i="39" s="1"/>
  <c r="G48" i="39"/>
  <c r="J48" i="39" s="1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2" i="6" a="1"/>
  <c r="I32" i="6" s="1"/>
  <c r="D32" i="6"/>
  <c r="D29" i="6" a="1"/>
  <c r="I29" i="6" s="1"/>
  <c r="D29" i="6"/>
  <c r="D27" i="6" a="1"/>
  <c r="I27" i="6" s="1"/>
  <c r="D27" i="6"/>
  <c r="D26" i="6" a="1"/>
  <c r="I26" i="6" s="1"/>
  <c r="D26" i="6"/>
  <c r="H25" i="6"/>
  <c r="D25" i="6" a="1"/>
  <c r="I25" i="6" s="1"/>
  <c r="H22" i="6"/>
  <c r="D22" i="6" a="1"/>
  <c r="I22" i="6" s="1"/>
  <c r="D20" i="6" a="1"/>
  <c r="I20" i="6" s="1"/>
  <c r="D20" i="6"/>
  <c r="D14" i="6" a="1"/>
  <c r="I14" i="6" s="1"/>
  <c r="D14" i="6"/>
  <c r="D10" i="6" a="1"/>
  <c r="I10" i="6" s="1"/>
  <c r="D10" i="6"/>
  <c r="D9" i="6" a="1"/>
  <c r="G11" i="6" s="1"/>
  <c r="D9" i="6"/>
  <c r="D11" i="6" s="1"/>
  <c r="H8" i="6"/>
  <c r="D8" i="6" a="1"/>
  <c r="I8" i="6" s="1"/>
  <c r="H30" i="6" l="1"/>
  <c r="D30" i="6"/>
  <c r="I30" i="6"/>
  <c r="I31" i="6"/>
  <c r="H31" i="6"/>
  <c r="D31" i="6"/>
  <c r="I28" i="6"/>
  <c r="H28" i="6"/>
  <c r="D28" i="6"/>
  <c r="H21" i="6"/>
  <c r="I21" i="6"/>
  <c r="D21" i="6"/>
  <c r="H7" i="6"/>
  <c r="F12" i="6"/>
  <c r="I7" i="6"/>
  <c r="G12" i="6"/>
  <c r="D7" i="6"/>
  <c r="E12" i="6"/>
  <c r="I23" i="6"/>
  <c r="H23" i="6"/>
  <c r="D23" i="6"/>
  <c r="H24" i="6"/>
  <c r="D24" i="6"/>
  <c r="I24" i="6"/>
  <c r="G17" i="6"/>
  <c r="F17" i="6"/>
  <c r="I13" i="6"/>
  <c r="H13" i="6"/>
  <c r="D13" i="6"/>
  <c r="D17" i="6" s="1"/>
  <c r="E17" i="6"/>
  <c r="I34" i="6"/>
  <c r="H34" i="6"/>
  <c r="D34" i="6"/>
  <c r="D15" i="6"/>
  <c r="I15" i="6"/>
  <c r="H15" i="6"/>
  <c r="I35" i="6"/>
  <c r="H35" i="6"/>
  <c r="D35" i="6"/>
  <c r="H11" i="6"/>
  <c r="I11" i="6"/>
  <c r="I16" i="6"/>
  <c r="H16" i="6"/>
  <c r="D16" i="6"/>
  <c r="H33" i="6"/>
  <c r="D33" i="6"/>
  <c r="I33" i="6"/>
  <c r="M48" i="39"/>
  <c r="F35" i="16"/>
  <c r="F35" i="34"/>
  <c r="E48" i="39"/>
  <c r="E48" i="40"/>
  <c r="H10" i="6"/>
  <c r="H27" i="6"/>
  <c r="D8" i="6"/>
  <c r="D22" i="6"/>
  <c r="D25" i="6"/>
  <c r="E11" i="6"/>
  <c r="M48" i="40"/>
  <c r="H9" i="6"/>
  <c r="H14" i="6"/>
  <c r="I9" i="6"/>
  <c r="F11" i="6"/>
  <c r="H20" i="6"/>
  <c r="H26" i="6"/>
  <c r="H29" i="6"/>
  <c r="H32" i="6"/>
  <c r="E18" i="6" l="1"/>
  <c r="D12" i="6"/>
  <c r="D18" i="6" s="1"/>
  <c r="G18" i="6"/>
  <c r="H12" i="6"/>
  <c r="I12" i="6"/>
  <c r="F18" i="6"/>
  <c r="I17" i="6"/>
  <c r="H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<sst xmlns="http://schemas.openxmlformats.org/spreadsheetml/2006/main" count="1939" uniqueCount="242">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</sst>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E966466E-CD2D-41F2-87F9-483DBC1720DB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210344</c:v>
                </c:pt>
                <c:pt idx="2">
                  <c:v>356627.13699999999</c:v>
                </c:pt>
                <c:pt idx="3">
                  <c:v>370650.87800000003</c:v>
                </c:pt>
                <c:pt idx="4">
                  <c:v>8171796.0489999996</c:v>
                </c:pt>
                <c:pt idx="5">
                  <c:v>479173.41600000003</c:v>
                </c:pt>
                <c:pt idx="6">
                  <c:v>1242594.0330000001</c:v>
                </c:pt>
                <c:pt idx="7">
                  <c:v>4799703.4479999999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210549.973</c:v>
                </c:pt>
                <c:pt idx="21">
                  <c:v>1265124.5630000001</c:v>
                </c:pt>
                <c:pt idx="22">
                  <c:v>416840.43599999999</c:v>
                </c:pt>
                <c:pt idx="23">
                  <c:v>300661</c:v>
                </c:pt>
                <c:pt idx="24">
                  <c:v>2337170.7740000002</c:v>
                </c:pt>
                <c:pt idx="25">
                  <c:v>6134259.6809999999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1136703.32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64763"/>
        <c:axId val="65428866"/>
      </c:barChart>
      <c:catAx>
        <c:axId val="422647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28866"/>
        <c:crosses val="autoZero"/>
        <c:auto val="1"/>
        <c:lblAlgn val="ctr"/>
        <c:lblOffset val="100"/>
        <c:noMultiLvlLbl val="0"/>
      </c:catAx>
      <c:valAx>
        <c:axId val="654288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6476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76068"/>
        <c:axId val="57033860"/>
      </c:barChart>
      <c:catAx>
        <c:axId val="338760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33860"/>
        <c:crosses val="autoZero"/>
        <c:auto val="1"/>
        <c:lblAlgn val="ctr"/>
        <c:lblOffset val="100"/>
        <c:noMultiLvlLbl val="0"/>
      </c:catAx>
      <c:valAx>
        <c:axId val="570338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760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4960950</c:v>
                </c:pt>
                <c:pt idx="5">
                  <c:v>48455</c:v>
                </c:pt>
                <c:pt idx="6">
                  <c:v>1123</c:v>
                </c:pt>
                <c:pt idx="7">
                  <c:v>1585179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1604091</c:v>
                </c:pt>
                <c:pt idx="16">
                  <c:v>242938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2397925</c:v>
                </c:pt>
                <c:pt idx="26">
                  <c:v>31268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50484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22213"/>
        <c:axId val="64503832"/>
      </c:barChart>
      <c:catAx>
        <c:axId val="27222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03832"/>
        <c:crosses val="autoZero"/>
        <c:auto val="1"/>
        <c:lblAlgn val="ctr"/>
        <c:lblOffset val="100"/>
        <c:noMultiLvlLbl val="0"/>
      </c:catAx>
      <c:valAx>
        <c:axId val="645038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22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3804549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234359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2351250</c:v>
                </c:pt>
                <c:pt idx="26">
                  <c:v>21272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85920"/>
        <c:axId val="14083590"/>
      </c:barChart>
      <c:catAx>
        <c:axId val="9385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83590"/>
        <c:crosses val="autoZero"/>
        <c:auto val="1"/>
        <c:lblAlgn val="ctr"/>
        <c:lblOffset val="100"/>
        <c:noMultiLvlLbl val="0"/>
      </c:catAx>
      <c:valAx>
        <c:axId val="140835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859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86689</c:v>
                </c:pt>
                <c:pt idx="3">
                  <c:v>0</c:v>
                </c:pt>
                <c:pt idx="4">
                  <c:v>1114769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439886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1025942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439318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76923"/>
        <c:axId val="1002661"/>
      </c:barChart>
      <c:catAx>
        <c:axId val="220769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2661"/>
        <c:crosses val="autoZero"/>
        <c:auto val="1"/>
        <c:lblAlgn val="ctr"/>
        <c:lblOffset val="100"/>
        <c:noMultiLvlLbl val="0"/>
      </c:catAx>
      <c:valAx>
        <c:axId val="10026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69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75210"/>
        <c:axId val="26106684"/>
      </c:barChart>
      <c:catAx>
        <c:axId val="297752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06684"/>
        <c:crosses val="autoZero"/>
        <c:auto val="1"/>
        <c:lblAlgn val="ctr"/>
        <c:lblOffset val="100"/>
        <c:noMultiLvlLbl val="0"/>
      </c:catAx>
      <c:valAx>
        <c:axId val="261066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752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356385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417442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71761"/>
        <c:axId val="12408150"/>
      </c:barChart>
      <c:catAx>
        <c:axId val="240717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08150"/>
        <c:crosses val="autoZero"/>
        <c:auto val="1"/>
        <c:lblAlgn val="ctr"/>
        <c:lblOffset val="100"/>
        <c:noMultiLvlLbl val="0"/>
      </c:catAx>
      <c:valAx>
        <c:axId val="124081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717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307629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20235.25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190038</c:v>
                </c:pt>
                <c:pt idx="26">
                  <c:v>1443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784274"/>
        <c:axId val="40857057"/>
      </c:barChart>
      <c:catAx>
        <c:axId val="207842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57057"/>
        <c:crosses val="autoZero"/>
        <c:auto val="1"/>
        <c:lblAlgn val="ctr"/>
        <c:lblOffset val="100"/>
        <c:noMultiLvlLbl val="0"/>
      </c:catAx>
      <c:valAx>
        <c:axId val="40857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42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60086"/>
        <c:axId val="62144458"/>
      </c:barChart>
      <c:catAx>
        <c:axId val="155600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44458"/>
        <c:crosses val="autoZero"/>
        <c:auto val="1"/>
        <c:lblAlgn val="ctr"/>
        <c:lblOffset val="100"/>
        <c:noMultiLvlLbl val="0"/>
      </c:catAx>
      <c:valAx>
        <c:axId val="621444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600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48756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1517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211540</c:v>
                </c:pt>
                <c:pt idx="26">
                  <c:v>15898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51588"/>
        <c:axId val="52684787"/>
      </c:barChart>
      <c:catAx>
        <c:axId val="402515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84787"/>
        <c:crosses val="autoZero"/>
        <c:auto val="1"/>
        <c:lblAlgn val="ctr"/>
        <c:lblOffset val="100"/>
        <c:noMultiLvlLbl val="0"/>
      </c:catAx>
      <c:valAx>
        <c:axId val="526847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515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142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379762"/>
        <c:axId val="20803558"/>
      </c:barChart>
      <c:catAx>
        <c:axId val="333797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03558"/>
        <c:crosses val="autoZero"/>
        <c:auto val="1"/>
        <c:lblAlgn val="ctr"/>
        <c:lblOffset val="100"/>
        <c:noMultiLvlLbl val="0"/>
      </c:catAx>
      <c:valAx>
        <c:axId val="208035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797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350522</c:v>
                </c:pt>
                <c:pt idx="3">
                  <c:v>366409</c:v>
                </c:pt>
                <c:pt idx="4">
                  <c:v>7635158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1200073</c:v>
                </c:pt>
                <c:pt idx="22">
                  <c:v>412473</c:v>
                </c:pt>
                <c:pt idx="23">
                  <c:v>298881</c:v>
                </c:pt>
                <c:pt idx="24">
                  <c:v>2327148</c:v>
                </c:pt>
                <c:pt idx="25">
                  <c:v>6092311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1064743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803239"/>
        <c:axId val="4588289"/>
      </c:barChart>
      <c:catAx>
        <c:axId val="258032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8289"/>
        <c:crosses val="autoZero"/>
        <c:auto val="1"/>
        <c:lblAlgn val="ctr"/>
        <c:lblOffset val="100"/>
        <c:noMultiLvlLbl val="0"/>
      </c:catAx>
      <c:valAx>
        <c:axId val="45882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032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1878265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32113990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5408"/>
        <c:axId val="41581629"/>
      </c:barChart>
      <c:catAx>
        <c:axId val="6085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81629"/>
        <c:crosses val="autoZero"/>
        <c:auto val="1"/>
        <c:lblAlgn val="ctr"/>
        <c:lblOffset val="100"/>
        <c:noMultiLvlLbl val="0"/>
      </c:catAx>
      <c:valAx>
        <c:axId val="415816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54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739761"/>
        <c:axId val="5845547"/>
      </c:barChart>
      <c:catAx>
        <c:axId val="267397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5547"/>
        <c:crosses val="autoZero"/>
        <c:auto val="1"/>
        <c:lblAlgn val="ctr"/>
        <c:lblOffset val="100"/>
        <c:noMultiLvlLbl val="0"/>
      </c:catAx>
      <c:valAx>
        <c:axId val="58455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397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59286"/>
        <c:axId val="9321569"/>
      </c:barChart>
      <c:catAx>
        <c:axId val="111592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21569"/>
        <c:crosses val="autoZero"/>
        <c:auto val="1"/>
        <c:lblAlgn val="ctr"/>
        <c:lblOffset val="100"/>
        <c:noMultiLvlLbl val="0"/>
      </c:catAx>
      <c:valAx>
        <c:axId val="93215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592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338242"/>
        <c:axId val="41337137"/>
      </c:barChart>
      <c:catAx>
        <c:axId val="37338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37137"/>
        <c:crosses val="autoZero"/>
        <c:auto val="1"/>
        <c:lblAlgn val="ctr"/>
        <c:lblOffset val="100"/>
        <c:noMultiLvlLbl val="0"/>
      </c:catAx>
      <c:valAx>
        <c:axId val="413371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38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59456"/>
        <c:axId val="5102148"/>
      </c:barChart>
      <c:catAx>
        <c:axId val="66259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2148"/>
        <c:crosses val="autoZero"/>
        <c:auto val="1"/>
        <c:lblAlgn val="ctr"/>
        <c:lblOffset val="100"/>
        <c:noMultiLvlLbl val="0"/>
      </c:catAx>
      <c:valAx>
        <c:axId val="51021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594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23209"/>
        <c:axId val="44596807"/>
      </c:barChart>
      <c:catAx>
        <c:axId val="107232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96807"/>
        <c:crosses val="autoZero"/>
        <c:auto val="1"/>
        <c:lblAlgn val="ctr"/>
        <c:lblOffset val="100"/>
        <c:noMultiLvlLbl val="0"/>
      </c:catAx>
      <c:valAx>
        <c:axId val="445968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232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26311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77941"/>
        <c:axId val="39883347"/>
      </c:barChart>
      <c:catAx>
        <c:axId val="115779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83347"/>
        <c:crosses val="autoZero"/>
        <c:auto val="1"/>
        <c:lblAlgn val="ctr"/>
        <c:lblOffset val="100"/>
        <c:noMultiLvlLbl val="0"/>
      </c:catAx>
      <c:valAx>
        <c:axId val="398833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779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1383658</c:v>
                </c:pt>
                <c:pt idx="5">
                  <c:v>129873</c:v>
                </c:pt>
                <c:pt idx="6">
                  <c:v>16267</c:v>
                </c:pt>
                <c:pt idx="7">
                  <c:v>1327206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192408</c:v>
                </c:pt>
                <c:pt idx="23">
                  <c:v>134123</c:v>
                </c:pt>
                <c:pt idx="24">
                  <c:v>1792370</c:v>
                </c:pt>
                <c:pt idx="25">
                  <c:v>1365446</c:v>
                </c:pt>
                <c:pt idx="26">
                  <c:v>121603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B-4D59-9B15-836981091C3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B-4D59-9B15-83698109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352433"/>
        <c:axId val="4605561"/>
      </c:barChart>
      <c:catAx>
        <c:axId val="52352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5561"/>
        <c:crosses val="autoZero"/>
        <c:auto val="1"/>
        <c:lblAlgn val="ctr"/>
        <c:lblOffset val="100"/>
        <c:noMultiLvlLbl val="0"/>
      </c:catAx>
      <c:valAx>
        <c:axId val="46055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2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5374</c:v>
                </c:pt>
                <c:pt idx="6">
                  <c:v>9492</c:v>
                </c:pt>
                <c:pt idx="7">
                  <c:v>467278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F-41BF-BB8A-3AEDEB40E28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F-41BF-BB8A-3AEDEB40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083890"/>
        <c:axId val="60173405"/>
      </c:barChart>
      <c:catAx>
        <c:axId val="190838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73405"/>
        <c:crosses val="autoZero"/>
        <c:auto val="1"/>
        <c:lblAlgn val="ctr"/>
        <c:lblOffset val="100"/>
        <c:noMultiLvlLbl val="0"/>
      </c:catAx>
      <c:valAx>
        <c:axId val="601734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838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F-4952-BCB8-AEE49634804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F-4952-BCB8-AEE49634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35054"/>
        <c:axId val="31183930"/>
      </c:barChart>
      <c:catAx>
        <c:axId val="11735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83930"/>
        <c:crosses val="autoZero"/>
        <c:auto val="1"/>
        <c:lblAlgn val="ctr"/>
        <c:lblOffset val="100"/>
        <c:noMultiLvlLbl val="0"/>
      </c:catAx>
      <c:valAx>
        <c:axId val="311839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35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337588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314387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912517"/>
        <c:axId val="10259187"/>
      </c:barChart>
      <c:catAx>
        <c:axId val="369125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59187"/>
        <c:crosses val="autoZero"/>
        <c:auto val="1"/>
        <c:lblAlgn val="ctr"/>
        <c:lblOffset val="100"/>
        <c:noMultiLvlLbl val="0"/>
      </c:catAx>
      <c:valAx>
        <c:axId val="102591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125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508828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18237</c:v>
                </c:pt>
                <c:pt idx="24">
                  <c:v>82465</c:v>
                </c:pt>
                <c:pt idx="25">
                  <c:v>959747</c:v>
                </c:pt>
                <c:pt idx="26">
                  <c:v>117257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A-40D2-97F8-635816BD543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A-40D2-97F8-635816BD5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26326"/>
        <c:axId val="52113042"/>
      </c:barChart>
      <c:catAx>
        <c:axId val="51226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13042"/>
        <c:crosses val="autoZero"/>
        <c:auto val="1"/>
        <c:lblAlgn val="ctr"/>
        <c:lblOffset val="100"/>
        <c:noMultiLvlLbl val="0"/>
      </c:catAx>
      <c:valAx>
        <c:axId val="521130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26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161520</c:v>
                </c:pt>
                <c:pt idx="3">
                  <c:v>204118</c:v>
                </c:pt>
                <c:pt idx="4">
                  <c:v>661890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1119741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7B9-9CDB-8B53E763146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18980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B-47B9-9CDB-8B53E7631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81331"/>
        <c:axId val="9021814"/>
      </c:barChart>
      <c:catAx>
        <c:axId val="532813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1814"/>
        <c:crosses val="autoZero"/>
        <c:auto val="1"/>
        <c:lblAlgn val="ctr"/>
        <c:lblOffset val="100"/>
        <c:noMultiLvlLbl val="0"/>
      </c:catAx>
      <c:valAx>
        <c:axId val="90218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813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C-49C1-A504-B27CD51B79F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4517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C-49C1-A504-B27CD51B7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27353"/>
        <c:axId val="64646636"/>
      </c:barChart>
      <c:catAx>
        <c:axId val="165273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46636"/>
        <c:crosses val="autoZero"/>
        <c:auto val="1"/>
        <c:lblAlgn val="ctr"/>
        <c:lblOffset val="100"/>
        <c:noMultiLvlLbl val="0"/>
      </c:catAx>
      <c:valAx>
        <c:axId val="646466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273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E-4AB4-85CF-8F2D24342FF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E-4AB4-85CF-8F2D24342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91060"/>
        <c:axId val="4572359"/>
      </c:barChart>
      <c:catAx>
        <c:axId val="235910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2359"/>
        <c:crosses val="autoZero"/>
        <c:auto val="1"/>
        <c:lblAlgn val="ctr"/>
        <c:lblOffset val="100"/>
        <c:noMultiLvlLbl val="0"/>
      </c:catAx>
      <c:valAx>
        <c:axId val="45723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910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37181</c:v>
                </c:pt>
                <c:pt idx="3">
                  <c:v>92489</c:v>
                </c:pt>
                <c:pt idx="4">
                  <c:v>424568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1045469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4-48E6-BC7F-C1801FDCAF3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14463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941315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4-48E6-BC7F-C1801FDCA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615600"/>
        <c:axId val="16353063"/>
      </c:barChart>
      <c:catAx>
        <c:axId val="24615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53063"/>
        <c:crosses val="autoZero"/>
        <c:auto val="1"/>
        <c:lblAlgn val="ctr"/>
        <c:lblOffset val="100"/>
        <c:noMultiLvlLbl val="0"/>
      </c:catAx>
      <c:valAx>
        <c:axId val="163530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156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42954366.036999993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A3-4AFC-AFE2-93DF8DCC79B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51164383.699999988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A3-4AFC-AFE2-93DF8DCC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5339"/>
        <c:axId val="18534536"/>
      </c:lineChart>
      <c:catAx>
        <c:axId val="28553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34536"/>
        <c:crosses val="autoZero"/>
        <c:auto val="1"/>
        <c:lblAlgn val="ctr"/>
        <c:lblOffset val="100"/>
        <c:noMultiLvlLbl val="0"/>
      </c:catAx>
      <c:valAx>
        <c:axId val="1853453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53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14038800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C0-4D33-A75D-7A5B1F2D6B6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C0-4D33-A75D-7A5B1F2D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03368"/>
        <c:axId val="49715072"/>
      </c:lineChart>
      <c:catAx>
        <c:axId val="50033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15072"/>
        <c:crosses val="autoZero"/>
        <c:auto val="1"/>
        <c:lblAlgn val="ctr"/>
        <c:lblOffset val="100"/>
        <c:noMultiLvlLbl val="0"/>
      </c:catAx>
      <c:valAx>
        <c:axId val="497150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336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BA-4818-9B5B-A936EED54B2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BA-4818-9B5B-A936EED5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08149"/>
        <c:axId val="50083211"/>
      </c:lineChart>
      <c:catAx>
        <c:axId val="50081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3211"/>
        <c:crosses val="autoZero"/>
        <c:auto val="1"/>
        <c:lblAlgn val="ctr"/>
        <c:lblOffset val="100"/>
        <c:noMultiLvlLbl val="0"/>
      </c:catAx>
      <c:valAx>
        <c:axId val="500832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1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21591606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2B-4426-86CA-1BEEB6A76AC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2B-4426-86CA-1BEEB6A7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95223"/>
        <c:axId val="22235836"/>
      </c:lineChart>
      <c:catAx>
        <c:axId val="490952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35836"/>
        <c:crosses val="autoZero"/>
        <c:auto val="1"/>
        <c:lblAlgn val="ctr"/>
        <c:lblOffset val="100"/>
        <c:noMultiLvlLbl val="0"/>
      </c:catAx>
      <c:valAx>
        <c:axId val="2223583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952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14972133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44-4753-91A5-34672E10068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44-4753-91A5-34672E10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3084"/>
        <c:axId val="6738406"/>
      </c:lineChart>
      <c:catAx>
        <c:axId val="314630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38406"/>
        <c:crosses val="autoZero"/>
        <c:auto val="1"/>
        <c:lblAlgn val="ctr"/>
        <c:lblOffset val="100"/>
        <c:noMultiLvlLbl val="0"/>
      </c:catAx>
      <c:valAx>
        <c:axId val="673840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6308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341494"/>
        <c:axId val="23901160"/>
      </c:barChart>
      <c:catAx>
        <c:axId val="343414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01160"/>
        <c:crosses val="autoZero"/>
        <c:auto val="1"/>
        <c:lblAlgn val="ctr"/>
        <c:lblOffset val="100"/>
        <c:noMultiLvlLbl val="0"/>
      </c:catAx>
      <c:valAx>
        <c:axId val="239011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414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1413441.25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0E-456A-83E1-068C629AAC3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0E-456A-83E1-068C629AA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65247"/>
        <c:axId val="47471970"/>
      </c:lineChart>
      <c:catAx>
        <c:axId val="450652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71970"/>
        <c:crosses val="autoZero"/>
        <c:auto val="1"/>
        <c:lblAlgn val="ctr"/>
        <c:lblOffset val="100"/>
        <c:noMultiLvlLbl val="0"/>
      </c:catAx>
      <c:valAx>
        <c:axId val="4747197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6524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-6.2177779145982333E-2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2D-44D7-BB1F-161D49DCD74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2D-44D7-BB1F-161D49DCD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42415"/>
        <c:axId val="31440551"/>
      </c:lineChart>
      <c:catAx>
        <c:axId val="422424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40551"/>
        <c:crosses val="autoZero"/>
        <c:auto val="1"/>
        <c:lblAlgn val="ctr"/>
        <c:lblOffset val="100"/>
        <c:noMultiLvlLbl val="0"/>
      </c:catAx>
      <c:valAx>
        <c:axId val="314405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424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-0.10605449598463811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FB-4BC5-A8E6-E2FC5CF84B5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FB-4BC5-A8E6-E2FC5CF84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7433"/>
        <c:axId val="27336200"/>
      </c:lineChart>
      <c:catAx>
        <c:axId val="186574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36200"/>
        <c:crosses val="autoZero"/>
        <c:auto val="1"/>
        <c:lblAlgn val="ctr"/>
        <c:lblOffset val="100"/>
        <c:noMultiLvlLbl val="0"/>
      </c:catAx>
      <c:valAx>
        <c:axId val="273362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574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-0.17959693321174769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49-4F59-85C7-A98677041FD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49-4F59-85C7-A98677041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2206"/>
        <c:axId val="61532142"/>
      </c:lineChart>
      <c:catAx>
        <c:axId val="25422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32142"/>
        <c:crosses val="autoZero"/>
        <c:auto val="1"/>
        <c:lblAlgn val="ctr"/>
        <c:lblOffset val="100"/>
        <c:noMultiLvlLbl val="0"/>
      </c:catAx>
      <c:valAx>
        <c:axId val="615321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22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1.8314046387522431E-2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E8-4F7E-8A86-D4762E649D8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E8-4F7E-8A86-D4762E64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76550"/>
        <c:axId val="59297986"/>
      </c:lineChart>
      <c:catAx>
        <c:axId val="495765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97986"/>
        <c:crosses val="autoZero"/>
        <c:auto val="1"/>
        <c:lblAlgn val="ctr"/>
        <c:lblOffset val="100"/>
        <c:noMultiLvlLbl val="0"/>
      </c:catAx>
      <c:valAx>
        <c:axId val="592979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765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1.9831569895918388E-2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9D-460A-99EB-E4B0D42B7F7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9D-460A-99EB-E4B0D42B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61146"/>
        <c:axId val="11973919"/>
      </c:lineChart>
      <c:catAx>
        <c:axId val="428611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73919"/>
        <c:crosses val="autoZero"/>
        <c:auto val="1"/>
        <c:lblAlgn val="ctr"/>
        <c:lblOffset val="100"/>
        <c:noMultiLvlLbl val="0"/>
      </c:catAx>
      <c:valAx>
        <c:axId val="119739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611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4.8216049014202067E-2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A1-4AF6-AB27-397F9A31D2B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A1-4AF6-AB27-397F9A31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54451"/>
        <c:axId val="21473686"/>
      </c:lineChart>
      <c:catAx>
        <c:axId val="316544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73686"/>
        <c:crosses val="autoZero"/>
        <c:auto val="1"/>
        <c:lblAlgn val="ctr"/>
        <c:lblOffset val="100"/>
        <c:noMultiLvlLbl val="0"/>
      </c:catAx>
      <c:valAx>
        <c:axId val="214736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544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7-4496-A0F6-FFD12B53EB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7-4496-A0F6-FFD12B53EB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7-4496-A0F6-FFD12B53EB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7-4496-A0F6-FFD12B53EB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7-4496-A0F6-FFD12B53EB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7-4496-A0F6-FFD12B53EB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7-4496-A0F6-FFD12B53EB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7-4496-A0F6-FFD12B53EB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7-4496-A0F6-FFD12B53EB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7-4496-A0F6-FFD12B53EB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7-4496-A0F6-FFD12B53EB6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545.32521227299969</c:v>
              </c:pt>
              <c:pt idx="1">
                <c:v>545.24132864799969</c:v>
              </c:pt>
              <c:pt idx="2">
                <c:v>547.3713840969998</c:v>
              </c:pt>
              <c:pt idx="3">
                <c:v>551.28830287699986</c:v>
              </c:pt>
              <c:pt idx="4">
                <c:v>552.845021933</c:v>
              </c:pt>
              <c:pt idx="5">
                <c:v>553.53308289799998</c:v>
              </c:pt>
              <c:pt idx="6">
                <c:v>554.96420075399965</c:v>
              </c:pt>
              <c:pt idx="7">
                <c:v>556.15960415099983</c:v>
              </c:pt>
              <c:pt idx="8">
                <c:v>557.09193752099986</c:v>
              </c:pt>
              <c:pt idx="9">
                <c:v>556.67533589199991</c:v>
              </c:pt>
              <c:pt idx="10">
                <c:v>557.75781040299989</c:v>
              </c:pt>
              <c:pt idx="11">
                <c:v>554.90992833599989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17-4496-A0F6-FFD12B53EB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512664"/>
        <c:axId val="8426946"/>
      </c:lineChart>
      <c:catAx>
        <c:axId val="245126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26946"/>
        <c:crosses val="autoZero"/>
        <c:auto val="1"/>
        <c:lblAlgn val="ctr"/>
        <c:lblOffset val="100"/>
        <c:noMultiLvlLbl val="0"/>
      </c:catAx>
      <c:valAx>
        <c:axId val="84269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126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2F-41E1-B68D-701A13CB89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F-41E1-B68D-701A13CB89A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F-41E1-B68D-701A13CB89A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F-41E1-B68D-701A13CB89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F-41E1-B68D-701A13CB89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F-41E1-B68D-701A13CB89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F-41E1-B68D-701A13CB89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F-41E1-B68D-701A13CB89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F-41E1-B68D-701A13CB89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F-41E1-B68D-701A13CB89A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2F-41E1-B68D-701A13CB89A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175.237493</c:v>
              </c:pt>
              <c:pt idx="1">
                <c:v>175.44067799999999</c:v>
              </c:pt>
              <c:pt idx="2">
                <c:v>175.49151900000001</c:v>
              </c:pt>
              <c:pt idx="3">
                <c:v>177.21771000000001</c:v>
              </c:pt>
              <c:pt idx="4">
                <c:v>178.755585</c:v>
              </c:pt>
              <c:pt idx="5">
                <c:v>178.77118400000001</c:v>
              </c:pt>
              <c:pt idx="6">
                <c:v>179.304485</c:v>
              </c:pt>
              <c:pt idx="7">
                <c:v>179.18114800000001</c:v>
              </c:pt>
              <c:pt idx="8">
                <c:v>178.60898</c:v>
              </c:pt>
              <c:pt idx="9">
                <c:v>178.537678</c:v>
              </c:pt>
              <c:pt idx="10">
                <c:v>178.78799699999999</c:v>
              </c:pt>
              <c:pt idx="11">
                <c:v>177.12248399999999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62F-41E1-B68D-701A13CB89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121834"/>
        <c:axId val="10135583"/>
      </c:lineChart>
      <c:catAx>
        <c:axId val="341218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5583"/>
        <c:crosses val="autoZero"/>
        <c:auto val="1"/>
        <c:lblAlgn val="ctr"/>
        <c:lblOffset val="100"/>
        <c:noMultiLvlLbl val="0"/>
      </c:catAx>
      <c:valAx>
        <c:axId val="101355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218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8D-49AD-B5A8-79DBA33816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D-49AD-B5A8-79DBA33816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D-49AD-B5A8-79DBA33816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D-49AD-B5A8-79DBA33816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D-49AD-B5A8-79DBA33816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D-49AD-B5A8-79DBA33816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D-49AD-B5A8-79DBA33816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D-49AD-B5A8-79DBA33816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D-49AD-B5A8-79DBA33816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D-49AD-B5A8-79DBA33816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D-49AD-B5A8-79DBA33816C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84.840806000000001</c:v>
              </c:pt>
              <c:pt idx="7">
                <c:v>84.871956999999995</c:v>
              </c:pt>
              <c:pt idx="8">
                <c:v>84.825072999999989</c:v>
              </c:pt>
              <c:pt idx="9">
                <c:v>84.887242999999998</c:v>
              </c:pt>
              <c:pt idx="10">
                <c:v>84.763587000000001</c:v>
              </c:pt>
              <c:pt idx="11">
                <c:v>83.41211899999999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C8D-49AD-B5A8-79DBA33816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471315"/>
        <c:axId val="53324025"/>
      </c:lineChart>
      <c:catAx>
        <c:axId val="564713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24025"/>
        <c:crosses val="autoZero"/>
        <c:auto val="1"/>
        <c:lblAlgn val="ctr"/>
        <c:lblOffset val="100"/>
        <c:noMultiLvlLbl val="0"/>
      </c:catAx>
      <c:valAx>
        <c:axId val="533240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713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144518</c:v>
                </c:pt>
                <c:pt idx="3">
                  <c:v>102380</c:v>
                </c:pt>
                <c:pt idx="4">
                  <c:v>5414158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819554</c:v>
                </c:pt>
                <c:pt idx="22">
                  <c:v>224864</c:v>
                </c:pt>
                <c:pt idx="23">
                  <c:v>134570</c:v>
                </c:pt>
                <c:pt idx="24">
                  <c:v>152790</c:v>
                </c:pt>
                <c:pt idx="25">
                  <c:v>5542390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737528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09658"/>
        <c:axId val="23366835"/>
      </c:barChart>
      <c:catAx>
        <c:axId val="665096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66835"/>
        <c:crosses val="autoZero"/>
        <c:auto val="1"/>
        <c:lblAlgn val="ctr"/>
        <c:lblOffset val="100"/>
        <c:noMultiLvlLbl val="0"/>
      </c:catAx>
      <c:valAx>
        <c:axId val="233668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096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5-4317-81BC-D2C9B9EB7A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5-4317-81BC-D2C9B9EB7A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5-4317-81BC-D2C9B9EB7A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5-4317-81BC-D2C9B9EB7A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5-4317-81BC-D2C9B9EB7A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5-4317-81BC-D2C9B9EB7A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5-4317-81BC-D2C9B9EB7A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5-4317-81BC-D2C9B9EB7A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5-4317-81BC-D2C9B9EB7A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75-4317-81BC-D2C9B9EB7A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75-4317-81BC-D2C9B9EB7AC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265.50262900000001</c:v>
              </c:pt>
              <c:pt idx="1">
                <c:v>267.066416</c:v>
              </c:pt>
              <c:pt idx="2">
                <c:v>269.60052899999999</c:v>
              </c:pt>
              <c:pt idx="3">
                <c:v>271.42850299999998</c:v>
              </c:pt>
              <c:pt idx="4">
                <c:v>272.957718</c:v>
              </c:pt>
              <c:pt idx="5">
                <c:v>273.760852</c:v>
              </c:pt>
              <c:pt idx="6">
                <c:v>274.98017499999997</c:v>
              </c:pt>
              <c:pt idx="7">
                <c:v>276.26904500000001</c:v>
              </c:pt>
              <c:pt idx="8">
                <c:v>277.760244</c:v>
              </c:pt>
              <c:pt idx="9">
                <c:v>277.42839700000002</c:v>
              </c:pt>
              <c:pt idx="10">
                <c:v>278.50822499999998</c:v>
              </c:pt>
              <c:pt idx="11">
                <c:v>278.89654300000001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D75-4317-81BC-D2C9B9EB7A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621958"/>
        <c:axId val="7705743"/>
      </c:lineChart>
      <c:catAx>
        <c:axId val="576219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05743"/>
        <c:crosses val="autoZero"/>
        <c:auto val="1"/>
        <c:lblAlgn val="ctr"/>
        <c:lblOffset val="100"/>
        <c:noMultiLvlLbl val="0"/>
      </c:catAx>
      <c:valAx>
        <c:axId val="77057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219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48-4C2B-961A-20F338AB51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48-4C2B-961A-20F338AB51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C2B-961A-20F338AB51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8-4C2B-961A-20F338AB51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8-4C2B-961A-20F338AB51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8-4C2B-961A-20F338AB51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8-4C2B-961A-20F338AB51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8-4C2B-961A-20F338AB51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8-4C2B-961A-20F338AB51E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8-4C2B-961A-20F338AB51E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48-4C2B-961A-20F338AB51E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183.19062099999999</c:v>
              </c:pt>
              <c:pt idx="2">
                <c:v>185.103587</c:v>
              </c:pt>
              <c:pt idx="3">
                <c:v>186.638926</c:v>
              </c:pt>
              <c:pt idx="4">
                <c:v>188.568522</c:v>
              </c:pt>
              <c:pt idx="5">
                <c:v>189.30317299999999</c:v>
              </c:pt>
              <c:pt idx="6">
                <c:v>190.546772</c:v>
              </c:pt>
              <c:pt idx="7">
                <c:v>191.68956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192.98977600000001</c:v>
              </c:pt>
              <c:pt idx="11">
                <c:v>193.280923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A48-4C2B-961A-20F338AB51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553779"/>
        <c:axId val="9463774"/>
      </c:lineChart>
      <c:catAx>
        <c:axId val="175537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63774"/>
        <c:crosses val="autoZero"/>
        <c:auto val="1"/>
        <c:lblAlgn val="ctr"/>
        <c:lblOffset val="100"/>
        <c:noMultiLvlLbl val="0"/>
      </c:catAx>
      <c:valAx>
        <c:axId val="94637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37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16-4CE5-8D26-122A11C875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6-4CE5-8D26-122A11C875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16-4CE5-8D26-122A11C875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6-4CE5-8D26-122A11C875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16-4CE5-8D26-122A11C875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6-4CE5-8D26-122A11C875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16-4CE5-8D26-122A11C8759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6-4CE5-8D26-122A11C8759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16-4CE5-8D26-122A11C8759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6-4CE5-8D26-122A11C8759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16-4CE5-8D26-122A11C8759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18.19723325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C16-4CE5-8D26-122A11C875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476983"/>
        <c:axId val="55135223"/>
      </c:lineChart>
      <c:catAx>
        <c:axId val="294769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35223"/>
        <c:crosses val="autoZero"/>
        <c:auto val="1"/>
        <c:lblAlgn val="ctr"/>
        <c:lblOffset val="100"/>
        <c:noMultiLvlLbl val="0"/>
      </c:catAx>
      <c:valAx>
        <c:axId val="551352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769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1D-4677-92C6-A282CE99CE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D-4677-92C6-A282CE99CE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D-4677-92C6-A282CE99CE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D-4677-92C6-A282CE99CE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D-4677-92C6-A282CE99CE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D-4677-92C6-A282CE99CE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D-4677-92C6-A282CE99CE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D-4677-92C6-A282CE99CE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D-4677-92C6-A282CE99CE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D-4677-92C6-A282CE99CEB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D-4677-92C6-A282CE99CEB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-2.2189721717981122E-2</c:v>
              </c:pt>
              <c:pt idx="1">
                <c:v>-2.510579002242827E-2</c:v>
              </c:pt>
              <c:pt idx="2">
                <c:v>-1.8093024035794349E-2</c:v>
              </c:pt>
              <c:pt idx="3">
                <c:v>-3.5829329887449562E-3</c:v>
              </c:pt>
              <c:pt idx="4">
                <c:v>3.939778068914576E-3</c:v>
              </c:pt>
              <c:pt idx="5">
                <c:v>8.6532660051424036E-3</c:v>
              </c:pt>
              <c:pt idx="6">
                <c:v>1.6500834495284059E-2</c:v>
              </c:pt>
              <c:pt idx="7">
                <c:v>1.9496235368776871E-2</c:v>
              </c:pt>
              <c:pt idx="8">
                <c:v>2.4294353117627471E-2</c:v>
              </c:pt>
              <c:pt idx="9">
                <c:v>1.9760644378640571E-2</c:v>
              </c:pt>
              <c:pt idx="10">
                <c:v>2.7013461676144889E-2</c:v>
              </c:pt>
              <c:pt idx="11">
                <c:v>1.8614107630087671E-2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01D-4677-92C6-A282CE99CE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73149"/>
        <c:axId val="34055244"/>
      </c:lineChart>
      <c:catAx>
        <c:axId val="178731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55244"/>
        <c:crosses val="autoZero"/>
        <c:auto val="1"/>
        <c:lblAlgn val="ctr"/>
        <c:lblOffset val="100"/>
        <c:noMultiLvlLbl val="0"/>
      </c:catAx>
      <c:valAx>
        <c:axId val="340552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731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3-4534-912A-B4D3DAEE8F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3-4534-912A-B4D3DAEE8F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3-4534-912A-B4D3DAEE8F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3-4534-912A-B4D3DAEE8F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3-4534-912A-B4D3DAEE8F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3-4534-912A-B4D3DAEE8F1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3-4534-912A-B4D3DAEE8F1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3-4534-912A-B4D3DAEE8F1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3-4534-912A-B4D3DAEE8F1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3-4534-912A-B4D3DAEE8F1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3-4534-912A-B4D3DAEE8F1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-3.7006695927156517E-2</c:v>
              </c:pt>
              <c:pt idx="1">
                <c:v>-3.5199539695611251E-2</c:v>
              </c:pt>
              <c:pt idx="2">
                <c:v>-3.50910204139466E-2</c:v>
              </c:pt>
              <c:pt idx="3">
                <c:v>-1.588838797319661E-2</c:v>
              </c:pt>
              <c:pt idx="4">
                <c:v>3.1724344033834209E-3</c:v>
              </c:pt>
              <c:pt idx="5">
                <c:v>1.0811289341053959E-2</c:v>
              </c:pt>
              <c:pt idx="6">
                <c:v>1.9206978127012501E-2</c:v>
              </c:pt>
              <c:pt idx="7">
                <c:v>1.4726981860435801E-2</c:v>
              </c:pt>
              <c:pt idx="8">
                <c:v>1.238626899594039E-2</c:v>
              </c:pt>
              <c:pt idx="9">
                <c:v>1.1148513256508379E-2</c:v>
              </c:pt>
              <c:pt idx="10">
                <c:v>2.3075330917992451E-2</c:v>
              </c:pt>
              <c:pt idx="11">
                <c:v>8.3295896282505125E-3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33-4534-912A-B4D3DAEE8F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895130"/>
        <c:axId val="34373021"/>
      </c:lineChart>
      <c:catAx>
        <c:axId val="448951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73021"/>
        <c:crosses val="autoZero"/>
        <c:auto val="1"/>
        <c:lblAlgn val="ctr"/>
        <c:lblOffset val="100"/>
        <c:noMultiLvlLbl val="0"/>
      </c:catAx>
      <c:valAx>
        <c:axId val="343730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951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05-484E-AD09-8EBEDE32FE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5-484E-AD09-8EBEDE32FE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5-484E-AD09-8EBEDE32FE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5-484E-AD09-8EBEDE32FE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5-484E-AD09-8EBEDE32FE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05-484E-AD09-8EBEDE32FE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05-484E-AD09-8EBEDE32FE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05-484E-AD09-8EBEDE32FE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05-484E-AD09-8EBEDE32FE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05-484E-AD09-8EBEDE32FE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05-484E-AD09-8EBEDE32FEE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-0.102091292487088</c:v>
              </c:pt>
              <c:pt idx="7">
                <c:v>-9.7340734805556814E-2</c:v>
              </c:pt>
              <c:pt idx="8">
                <c:v>-8.3230623548760457E-2</c:v>
              </c:pt>
              <c:pt idx="9">
                <c:v>-7.5895009075497802E-2</c:v>
              </c:pt>
              <c:pt idx="10">
                <c:v>-6.3873681836189508E-2</c:v>
              </c:pt>
              <c:pt idx="11">
                <c:v>-7.2199003130350631E-2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05-484E-AD09-8EBEDE32FE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309235"/>
        <c:axId val="8287033"/>
      </c:lineChart>
      <c:catAx>
        <c:axId val="123092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87033"/>
        <c:crosses val="autoZero"/>
        <c:auto val="1"/>
        <c:lblAlgn val="ctr"/>
        <c:lblOffset val="100"/>
        <c:noMultiLvlLbl val="0"/>
      </c:catAx>
      <c:valAx>
        <c:axId val="82870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92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21-49AE-A575-028E2C3BE4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21-49AE-A575-028E2C3BE49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1-49AE-A575-028E2C3BE49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1-49AE-A575-028E2C3BE49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1-49AE-A575-028E2C3BE4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1-49AE-A575-028E2C3BE49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1-49AE-A575-028E2C3BE49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1-49AE-A575-028E2C3BE49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21-49AE-A575-028E2C3BE49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1-49AE-A575-028E2C3BE49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21-49AE-A575-028E2C3BE49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-5.0393116879898937E-3</c:v>
              </c:pt>
              <c:pt idx="1">
                <c:v>2.6869074996577549E-4</c:v>
              </c:pt>
              <c:pt idx="2">
                <c:v>1.54689975983565E-2</c:v>
              </c:pt>
              <c:pt idx="3">
                <c:v>2.9148701948470988E-2</c:v>
              </c:pt>
              <c:pt idx="4">
                <c:v>4.0427490591296592E-2</c:v>
              </c:pt>
              <c:pt idx="5">
                <c:v>4.6457423716765221E-2</c:v>
              </c:pt>
              <c:pt idx="6">
                <c:v>5.6483718442880623E-2</c:v>
              </c:pt>
              <c:pt idx="7">
                <c:v>6.3358675346498333E-2</c:v>
              </c:pt>
              <c:pt idx="8">
                <c:v>6.8702135116166199E-2</c:v>
              </c:pt>
              <c:pt idx="9">
                <c:v>5.7535493199258061E-2</c:v>
              </c:pt>
              <c:pt idx="10">
                <c:v>6.0955507015301107E-2</c:v>
              </c:pt>
              <c:pt idx="11">
                <c:v>5.7577400134921103E-2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021-49AE-A575-028E2C3BE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465917"/>
        <c:axId val="38759019"/>
      </c:lineChart>
      <c:catAx>
        <c:axId val="414659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59019"/>
        <c:crosses val="autoZero"/>
        <c:auto val="1"/>
        <c:lblAlgn val="ctr"/>
        <c:lblOffset val="100"/>
        <c:noMultiLvlLbl val="0"/>
      </c:catAx>
      <c:valAx>
        <c:axId val="387590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659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54-4CD6-A26C-FD1A18E8DF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4-4CD6-A26C-FD1A18E8DF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4-4CD6-A26C-FD1A18E8DF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4-4CD6-A26C-FD1A18E8DF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4-4CD6-A26C-FD1A18E8DF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4-4CD6-A26C-FD1A18E8DF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4-4CD6-A26C-FD1A18E8DF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4-4CD6-A26C-FD1A18E8DF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54-4CD6-A26C-FD1A18E8DF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54-4CD6-A26C-FD1A18E8DF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54-4CD6-A26C-FD1A18E8DFE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-2.314460310102641E-3</c:v>
              </c:pt>
              <c:pt idx="2">
                <c:v>1.6588603126848421E-2</c:v>
              </c:pt>
              <c:pt idx="3">
                <c:v>3.4140061047859861E-2</c:v>
              </c:pt>
              <c:pt idx="4">
                <c:v>5.1974690574786861E-2</c:v>
              </c:pt>
              <c:pt idx="5">
                <c:v>6.1442030786158702E-2</c:v>
              </c:pt>
              <c:pt idx="6">
                <c:v>7.7063439517779428E-2</c:v>
              </c:pt>
              <c:pt idx="7">
                <c:v>8.6737282963357559E-2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7.9861239320340963E-2</c:v>
              </c:pt>
              <c:pt idx="11">
                <c:v>7.6209620734638411E-2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654-4CD6-A26C-FD1A18E8DF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354487"/>
        <c:axId val="20287809"/>
      </c:lineChart>
      <c:catAx>
        <c:axId val="403544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7809"/>
        <c:crosses val="autoZero"/>
        <c:auto val="1"/>
        <c:lblAlgn val="ctr"/>
        <c:lblOffset val="100"/>
        <c:noMultiLvlLbl val="0"/>
      </c:catAx>
      <c:valAx>
        <c:axId val="202878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544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9-4BF2-8146-5CABF40E6E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9-4BF2-8146-5CABF40E6E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9-4BF2-8146-5CABF40E6E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9-4BF2-8146-5CABF40E6E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9-4BF2-8146-5CABF40E6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9-4BF2-8146-5CABF40E6E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9-4BF2-8146-5CABF40E6E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9-4BF2-8146-5CABF40E6E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9-4BF2-8146-5CABF40E6E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9-4BF2-8146-5CABF40E6E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9-4BF2-8146-5CABF40E6E0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0.1060876712010696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F89-4BF2-8146-5CABF40E6E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202073"/>
        <c:axId val="53749427"/>
      </c:lineChart>
      <c:catAx>
        <c:axId val="312020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49427"/>
        <c:crosses val="autoZero"/>
        <c:auto val="1"/>
        <c:lblAlgn val="ctr"/>
        <c:lblOffset val="100"/>
        <c:noMultiLvlLbl val="0"/>
      </c:catAx>
      <c:valAx>
        <c:axId val="537494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020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4283441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351169</c:v>
                </c:pt>
                <c:pt idx="22">
                  <c:v>105628</c:v>
                </c:pt>
                <c:pt idx="23">
                  <c:v>92364</c:v>
                </c:pt>
                <c:pt idx="24">
                  <c:v>7231</c:v>
                </c:pt>
                <c:pt idx="25">
                  <c:v>4376206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057365"/>
        <c:axId val="34921745"/>
      </c:barChart>
      <c:catAx>
        <c:axId val="280573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21745"/>
        <c:crosses val="autoZero"/>
        <c:auto val="1"/>
        <c:lblAlgn val="ctr"/>
        <c:lblOffset val="100"/>
        <c:noMultiLvlLbl val="0"/>
      </c:catAx>
      <c:valAx>
        <c:axId val="349217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573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194.56299999999999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87.537000000000006</c:v>
                </c:pt>
                <c:pt idx="5">
                  <c:v>716.62900000000013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69163"/>
        <c:axId val="23745072"/>
      </c:barChart>
      <c:catAx>
        <c:axId val="214691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45072"/>
        <c:crosses val="autoZero"/>
        <c:auto val="1"/>
        <c:lblAlgn val="ctr"/>
        <c:lblOffset val="100"/>
        <c:noMultiLvlLbl val="0"/>
      </c:catAx>
      <c:valAx>
        <c:axId val="23745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691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8661</c:v>
                </c:pt>
                <c:pt idx="6">
                  <c:v>7831</c:v>
                </c:pt>
                <c:pt idx="7">
                  <c:v>109601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668702"/>
        <c:axId val="37283463"/>
      </c:barChart>
      <c:catAx>
        <c:axId val="556687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83463"/>
        <c:crosses val="autoZero"/>
        <c:auto val="1"/>
        <c:lblAlgn val="ctr"/>
        <c:lblOffset val="100"/>
        <c:noMultiLvlLbl val="0"/>
      </c:catAx>
      <c:valAx>
        <c:axId val="372834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687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21054"/>
        <c:axId val="34316505"/>
      </c:barChart>
      <c:catAx>
        <c:axId val="64821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16505"/>
        <c:crosses val="autoZero"/>
        <c:auto val="1"/>
        <c:lblAlgn val="ctr"/>
        <c:lblOffset val="100"/>
        <c:noMultiLvlLbl val="0"/>
      </c:catAx>
      <c:valAx>
        <c:axId val="343165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21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4792EFE-4A8E-4D31-88E9-A570BC8218A6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A99C779-638A-4632-962B-A4F33FBEF9E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7DCBE096-5DB8-497E-97F3-305FD5A2A82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EEC1B82-3423-4D2D-8FE3-5F6BA3B48E73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E215243-CEBD-4C72-91F3-44F368861D0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7F69735-EE95-45DC-82DC-91E6177C9548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9448DDA1-106F-4801-A746-33587B30AE72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48BBAC-F960-4C61-AA28-7D3C10E05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D3C678-39F7-40E9-BEE0-8B8B339D5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3FDBEB-67C0-4F02-9D1D-B90031570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A3CAC0-0F1A-4154-A6B3-B57D74801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71A9B7-B995-471E-8FFB-B5BC1842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3CF7704-FE33-42E0-89AE-6B2294BEB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3ABFFD-3F96-4A47-9362-9E5B2744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506CC3-C158-426D-846E-B6BA46A37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9F4D09-8204-4ED8-86D5-192F491EB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8F446D-EFA7-45EB-B795-E5FF65D6A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3CE075-D477-4AE4-8453-D8ADE09B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AD4CF26-9DAA-4EF0-B7CA-79BA79A67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BC7D31-37ED-4EDF-AE34-C986EB4F2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9AEAA0-A582-4930-89F2-07AC095B0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1244A7-0D19-4200-9A62-02447990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914F8C-5F12-40F3-9A9C-F95F9F72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87358D6-9C28-424D-9C58-8AC5DB6A2F99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9180C64-C5E6-4AE5-9C06-B780E80ECCE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E175E71-73B5-4DE7-B4C9-FAB52D459887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CF4862-DC22-4536-9159-2D6C79FED93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2F451AC-5D16-41C9-9A5E-9643024B8610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956C9EA-4127-468C-8F71-3CB132BA9BC4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6F492F5-3E24-4C9F-BB4B-485BB8D11371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AB0729-DE62-4323-98C7-FFE724B11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ACD494-39E6-44C8-BCD9-35D28A9AB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04B2AC2-8272-4F4C-AE58-6F87B5B18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62380C7-69A2-4EF9-8213-B5F30D7BB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B91091-FCFC-4C2A-8500-826A28C5B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695231-5BEB-444F-ACEF-F2E044721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C4CC7CA-F55F-400D-8EFF-CBCE3C32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7462C9-BC8A-4C40-B9D3-9C5F24D87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7A6A0B-DD0E-4AA4-B59E-306B5FBCD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925D36-3133-45B5-94B3-330957C7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20C409-D189-4E62-ACB6-0990A96DB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DA0C03-7F78-4B23-B652-E014C7699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D78637-9B0F-4B2E-AF66-B07B6A3F4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2C229B-026E-4F01-A29F-AAA7C3F3F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8BF9FC-2291-4867-9899-A2239490B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81FEB2C-EA85-44DB-A372-1AC23F82A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A3CFC50-559E-4B15-86A2-CBA6C5D5B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E150DE-F714-4587-A8F8-792C6C4F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D901CD-78CB-4835-9969-E48E5631E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290644A-6D7F-4CBC-8FBB-B30289CDB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C7727DA-B6CE-4572-AD6E-5BA509FB6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C344A6FE-1C7C-41D6-A645-6E9B19BD7700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C3C52A-5620-4F48-A61B-98AC7EC7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C7AD2D2-B540-44A6-B047-E70471D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C4E508-C327-44E7-99F2-C08EEE838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978F61-5B51-4BBC-8129-7C24BF71B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0D7786-988A-4507-BC06-D9ED83DEA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19E73C-EA50-4785-95AD-A3E630942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289FFAD-0D0F-48C6-BD34-2737AAF18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CEE96-D5D8-4804-90E0-42BD234366DD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EC94D-84E7-4F3B-A7C2-93F510004A23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144518</v>
      </c>
      <c r="D9" s="189">
        <v>109347</v>
      </c>
      <c r="E9" s="189">
        <v>144518</v>
      </c>
      <c r="F9" s="190">
        <v>32.164576988851991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5414158</v>
      </c>
      <c r="D11" s="189">
        <v>5498052</v>
      </c>
      <c r="E11" s="189">
        <v>5414158</v>
      </c>
      <c r="F11" s="190">
        <v>-1.5258858955862851</v>
      </c>
    </row>
    <row r="12" spans="1:14" ht="15.6" customHeight="1">
      <c r="A12" s="188" t="s">
        <v>6</v>
      </c>
      <c r="B12" s="189">
        <v>173228</v>
      </c>
      <c r="C12" s="189">
        <v>203354</v>
      </c>
      <c r="D12" s="189">
        <v>173228</v>
      </c>
      <c r="E12" s="189">
        <v>203354</v>
      </c>
      <c r="F12" s="190">
        <v>17.3909529637241</v>
      </c>
    </row>
    <row r="13" spans="1:14" ht="15.6" customHeight="1">
      <c r="A13" s="188" t="s">
        <v>175</v>
      </c>
      <c r="B13" s="189">
        <v>982353</v>
      </c>
      <c r="C13" s="189">
        <v>1063990</v>
      </c>
      <c r="D13" s="189">
        <v>982353</v>
      </c>
      <c r="E13" s="189">
        <v>1063990</v>
      </c>
      <c r="F13" s="190">
        <v>8.3103527957872529</v>
      </c>
    </row>
    <row r="14" spans="1:14" ht="15.6" customHeight="1">
      <c r="A14" s="188" t="s">
        <v>148</v>
      </c>
      <c r="B14" s="189">
        <v>3845355</v>
      </c>
      <c r="C14" s="189">
        <v>3667507</v>
      </c>
      <c r="D14" s="189">
        <v>3845355</v>
      </c>
      <c r="E14" s="189">
        <v>3667507</v>
      </c>
      <c r="F14" s="190">
        <v>-4.625008614289186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1649984</v>
      </c>
      <c r="C22" s="189">
        <v>1943771</v>
      </c>
      <c r="D22" s="189">
        <v>1649984</v>
      </c>
      <c r="E22" s="189">
        <v>1943771</v>
      </c>
      <c r="F22" s="190">
        <v>17.80544538613708</v>
      </c>
    </row>
    <row r="23" spans="1:7" ht="15.6" customHeight="1">
      <c r="A23" s="188" t="s">
        <v>165</v>
      </c>
      <c r="B23" s="189">
        <v>79113</v>
      </c>
      <c r="C23" s="189">
        <v>290931</v>
      </c>
      <c r="D23" s="189">
        <v>79113</v>
      </c>
      <c r="E23" s="189">
        <v>290931</v>
      </c>
      <c r="F23" s="190">
        <v>267.74107921580531</v>
      </c>
    </row>
    <row r="24" spans="1:7" ht="15.6" customHeight="1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115177</v>
      </c>
      <c r="D27" s="189">
        <v>176130</v>
      </c>
      <c r="E27" s="189">
        <v>115177</v>
      </c>
      <c r="F27" s="190">
        <v>-34.606824504627269</v>
      </c>
    </row>
    <row r="28" spans="1:7" ht="15.6" customHeight="1">
      <c r="A28" s="188" t="s">
        <v>177</v>
      </c>
      <c r="B28" s="189">
        <v>737528</v>
      </c>
      <c r="C28" s="189">
        <v>819554</v>
      </c>
      <c r="D28" s="189">
        <v>737528</v>
      </c>
      <c r="E28" s="189">
        <v>819554</v>
      </c>
      <c r="F28" s="190">
        <v>11.121747242138611</v>
      </c>
    </row>
    <row r="29" spans="1:7" ht="15.6" customHeight="1">
      <c r="A29" s="188" t="s">
        <v>178</v>
      </c>
      <c r="B29" s="189">
        <v>270012</v>
      </c>
      <c r="C29" s="189">
        <v>224864</v>
      </c>
      <c r="D29" s="189">
        <v>270012</v>
      </c>
      <c r="E29" s="189">
        <v>224864</v>
      </c>
      <c r="F29" s="190">
        <v>-16.720738337555371</v>
      </c>
    </row>
    <row r="30" spans="1:7" ht="15.6" customHeight="1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5578315</v>
      </c>
      <c r="C32" s="189">
        <v>5542390</v>
      </c>
      <c r="D32" s="189">
        <v>5578315</v>
      </c>
      <c r="E32" s="189">
        <v>5542390</v>
      </c>
      <c r="F32" s="190">
        <v>-0.64401167736134823</v>
      </c>
    </row>
    <row r="33" spans="1:6" ht="15.6" customHeight="1">
      <c r="A33" s="188" t="s">
        <v>182</v>
      </c>
      <c r="B33" s="189">
        <v>327827</v>
      </c>
      <c r="C33" s="189">
        <v>302688</v>
      </c>
      <c r="D33" s="189">
        <v>327827</v>
      </c>
      <c r="E33" s="189">
        <v>302688</v>
      </c>
      <c r="F33" s="190">
        <v>-7.6683738679242461</v>
      </c>
    </row>
    <row r="34" spans="1:6" ht="15.6" customHeight="1">
      <c r="A34" s="188" t="s">
        <v>183</v>
      </c>
      <c r="B34" s="189">
        <v>66422</v>
      </c>
      <c r="C34" s="189">
        <v>63307</v>
      </c>
      <c r="D34" s="189">
        <v>66422</v>
      </c>
      <c r="E34" s="189">
        <v>63307</v>
      </c>
      <c r="F34" s="190">
        <v>-4.6897112402517251</v>
      </c>
    </row>
    <row r="35" spans="1:6" ht="15.6" customHeight="1">
      <c r="A35" s="156" t="s">
        <v>153</v>
      </c>
      <c r="B35" s="76">
        <f>SUM(B7:B34)</f>
        <v>21203288</v>
      </c>
      <c r="C35" s="77">
        <f>SUM(C7:C34)</f>
        <v>21591606</v>
      </c>
      <c r="D35" s="76">
        <f>SUM(D7:D34)</f>
        <v>21203288</v>
      </c>
      <c r="E35" s="78">
        <f>SUM(E7:E34)</f>
        <v>21591606</v>
      </c>
      <c r="F35" s="177">
        <f>E35*100/D35-100</f>
        <v>1.8314046387522609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82AE5-48BB-49BB-95C2-4938FC741F4D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4283441</v>
      </c>
      <c r="D11" s="189">
        <v>4435915</v>
      </c>
      <c r="E11" s="189">
        <v>4283441</v>
      </c>
      <c r="F11" s="190">
        <v>-3.437261534542472</v>
      </c>
    </row>
    <row r="12" spans="1:14" ht="15.6" customHeight="1">
      <c r="A12" s="188" t="s">
        <v>6</v>
      </c>
      <c r="B12" s="189">
        <v>119950</v>
      </c>
      <c r="C12" s="189">
        <v>129120</v>
      </c>
      <c r="D12" s="189">
        <v>119950</v>
      </c>
      <c r="E12" s="189">
        <v>129120</v>
      </c>
      <c r="F12" s="190">
        <v>7.6448520216757032</v>
      </c>
    </row>
    <row r="13" spans="1:14" ht="15.6" customHeight="1">
      <c r="A13" s="188" t="s">
        <v>175</v>
      </c>
      <c r="B13" s="189">
        <v>21042</v>
      </c>
      <c r="C13" s="189">
        <v>21484</v>
      </c>
      <c r="D13" s="189">
        <v>21042</v>
      </c>
      <c r="E13" s="189">
        <v>21484</v>
      </c>
      <c r="F13" s="190">
        <v>2.1005607831955189</v>
      </c>
    </row>
    <row r="14" spans="1:14" ht="15.6" customHeight="1">
      <c r="A14" s="188" t="s">
        <v>148</v>
      </c>
      <c r="B14" s="189">
        <v>3012188</v>
      </c>
      <c r="C14" s="189">
        <v>2859781</v>
      </c>
      <c r="D14" s="189">
        <v>3012188</v>
      </c>
      <c r="E14" s="189">
        <v>2859781</v>
      </c>
      <c r="F14" s="190">
        <v>-5.0596775500068389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1238795</v>
      </c>
      <c r="C22" s="189">
        <v>1473811</v>
      </c>
      <c r="D22" s="189">
        <v>1238795</v>
      </c>
      <c r="E22" s="189">
        <v>1473811</v>
      </c>
      <c r="F22" s="190">
        <v>18.971339083544891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312890</v>
      </c>
      <c r="C28" s="189">
        <v>351169</v>
      </c>
      <c r="D28" s="189">
        <v>312890</v>
      </c>
      <c r="E28" s="189">
        <v>351169</v>
      </c>
      <c r="F28" s="190">
        <v>12.234011953082559</v>
      </c>
    </row>
    <row r="29" spans="1:7" ht="15.6" customHeight="1">
      <c r="A29" s="188" t="s">
        <v>178</v>
      </c>
      <c r="B29" s="189">
        <v>82896</v>
      </c>
      <c r="C29" s="189">
        <v>105628</v>
      </c>
      <c r="D29" s="189">
        <v>82896</v>
      </c>
      <c r="E29" s="189">
        <v>105628</v>
      </c>
      <c r="F29" s="190">
        <v>27.42231229492376</v>
      </c>
    </row>
    <row r="30" spans="1:7" ht="15.6" customHeight="1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4365362</v>
      </c>
      <c r="C32" s="189">
        <v>4376206</v>
      </c>
      <c r="D32" s="189">
        <v>4365362</v>
      </c>
      <c r="E32" s="189">
        <v>4376206</v>
      </c>
      <c r="F32" s="190">
        <v>0.24841009749019349</v>
      </c>
    </row>
    <row r="33" spans="1:6" ht="15.6" customHeight="1">
      <c r="A33" s="188" t="s">
        <v>182</v>
      </c>
      <c r="B33" s="189">
        <v>176959</v>
      </c>
      <c r="C33" s="189">
        <v>196751</v>
      </c>
      <c r="D33" s="189">
        <v>176959</v>
      </c>
      <c r="E33" s="189">
        <v>196751</v>
      </c>
      <c r="F33" s="190">
        <v>11.184511666544219</v>
      </c>
    </row>
    <row r="34" spans="1:6" ht="15.6" customHeight="1">
      <c r="A34" s="188" t="s">
        <v>183</v>
      </c>
      <c r="B34" s="189">
        <v>22618</v>
      </c>
      <c r="C34" s="189">
        <v>21242</v>
      </c>
      <c r="D34" s="189">
        <v>22618</v>
      </c>
      <c r="E34" s="189">
        <v>21242</v>
      </c>
      <c r="F34" s="190">
        <v>-6.0836501901140707</v>
      </c>
    </row>
    <row r="35" spans="1:6" ht="15.6" customHeight="1">
      <c r="A35" s="156" t="s">
        <v>153</v>
      </c>
      <c r="B35" s="76">
        <f>SUM(B7:B34)</f>
        <v>14680986</v>
      </c>
      <c r="C35" s="77">
        <f>SUM(C7:C34)</f>
        <v>14972133</v>
      </c>
      <c r="D35" s="178">
        <f>SUM(D7:D34)</f>
        <v>14680986</v>
      </c>
      <c r="E35" s="78">
        <f>SUM(E7:E34)</f>
        <v>14972133</v>
      </c>
      <c r="F35" s="140">
        <f>E35*100/D35-100</f>
        <v>1.9831569895918477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ED11-9E34-41FF-89E2-0D07539D5FC6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-15.040371107853231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87.537000000000006</v>
      </c>
      <c r="C11" s="189">
        <v>104.04900000000001</v>
      </c>
      <c r="D11" s="189">
        <v>87.537000000000006</v>
      </c>
      <c r="E11" s="189">
        <v>104.04900000000001</v>
      </c>
      <c r="F11" s="190">
        <v>18.862880838959541</v>
      </c>
    </row>
    <row r="12" spans="1:14" ht="15.6" customHeight="1">
      <c r="A12" s="188" t="s">
        <v>6</v>
      </c>
      <c r="B12" s="189">
        <v>716.62900000000013</v>
      </c>
      <c r="C12" s="189">
        <v>719.41600000000005</v>
      </c>
      <c r="D12" s="189">
        <v>716.62900000000013</v>
      </c>
      <c r="E12" s="189">
        <v>719.41600000000005</v>
      </c>
      <c r="F12" s="190">
        <v>0.38890416100937841</v>
      </c>
    </row>
    <row r="13" spans="1:14" ht="15.6" customHeight="1">
      <c r="A13" s="188" t="s">
        <v>175</v>
      </c>
      <c r="B13" s="189">
        <v>79.736999999999995</v>
      </c>
      <c r="C13" s="189">
        <v>78.033000000000001</v>
      </c>
      <c r="D13" s="189">
        <v>79.736999999999995</v>
      </c>
      <c r="E13" s="189">
        <v>78.033000000000001</v>
      </c>
      <c r="F13" s="190">
        <v>-2.137025471236683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-2.5031955688112499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40.691881918819213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5.806828129559392</v>
      </c>
    </row>
    <row r="22" spans="1:7" ht="15.6" customHeight="1">
      <c r="A22" s="188" t="s">
        <v>146</v>
      </c>
      <c r="B22" s="189">
        <v>9.859</v>
      </c>
      <c r="C22" s="189">
        <v>19.59</v>
      </c>
      <c r="D22" s="189">
        <v>9.859</v>
      </c>
      <c r="E22" s="189">
        <v>19.59</v>
      </c>
      <c r="F22" s="190">
        <v>98.701693883761038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-27.697099363829139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</v>
      </c>
      <c r="C28" s="189">
        <v>194.56299999999999</v>
      </c>
      <c r="D28" s="189">
        <v>233.32</v>
      </c>
      <c r="E28" s="189">
        <v>194.56299999999999</v>
      </c>
      <c r="F28" s="190">
        <v>-16.611092062403561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78.681000000000012</v>
      </c>
      <c r="D32" s="189">
        <v>232.23699999999999</v>
      </c>
      <c r="E32" s="189">
        <v>78.681000000000012</v>
      </c>
      <c r="F32" s="190">
        <v>-66.120385640530998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6538.0369999999994</v>
      </c>
      <c r="D35" s="76">
        <f>SUM(D7:D34)</f>
        <v>7853.1040000000012</v>
      </c>
      <c r="E35" s="78">
        <f>SUM(E7:E34)</f>
        <v>6538.0369999999994</v>
      </c>
      <c r="F35" s="140">
        <f>E35*100/D35-100</f>
        <v>-16.745824326279163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FED35-0D32-4892-849F-44B519B7E24C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2752</v>
      </c>
      <c r="D7" s="189">
        <v>2903</v>
      </c>
      <c r="E7" s="189">
        <v>2752</v>
      </c>
      <c r="F7" s="190">
        <v>-5.2015156734412642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>
      <c r="A12" s="188" t="s">
        <v>6</v>
      </c>
      <c r="B12" s="189">
        <v>7885</v>
      </c>
      <c r="C12" s="189">
        <v>8661</v>
      </c>
      <c r="D12" s="189">
        <v>7885</v>
      </c>
      <c r="E12" s="189">
        <v>8661</v>
      </c>
      <c r="F12" s="190">
        <v>9.8414711477488908</v>
      </c>
    </row>
    <row r="13" spans="1:14" ht="15.6" customHeight="1">
      <c r="A13" s="188" t="s">
        <v>175</v>
      </c>
      <c r="B13" s="189">
        <v>6620</v>
      </c>
      <c r="C13" s="189">
        <v>7831</v>
      </c>
      <c r="D13" s="189">
        <v>6620</v>
      </c>
      <c r="E13" s="189">
        <v>7831</v>
      </c>
      <c r="F13" s="190">
        <v>18.29305135951661</v>
      </c>
    </row>
    <row r="14" spans="1:14" ht="15.6" customHeight="1">
      <c r="A14" s="188" t="s">
        <v>148</v>
      </c>
      <c r="B14" s="189">
        <v>112976</v>
      </c>
      <c r="C14" s="189">
        <v>109601</v>
      </c>
      <c r="D14" s="189">
        <v>112976</v>
      </c>
      <c r="E14" s="189">
        <v>109601</v>
      </c>
      <c r="F14" s="190">
        <v>-2.9873601472879159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248464</v>
      </c>
      <c r="C22" s="189">
        <v>229770</v>
      </c>
      <c r="D22" s="189">
        <v>248464</v>
      </c>
      <c r="E22" s="189">
        <v>229770</v>
      </c>
      <c r="F22" s="190">
        <v>-7.5238263893360804</v>
      </c>
    </row>
    <row r="23" spans="1:7" ht="15.6" customHeight="1">
      <c r="A23" s="188" t="s">
        <v>165</v>
      </c>
      <c r="B23" s="189">
        <v>5645</v>
      </c>
      <c r="C23" s="189">
        <v>3430</v>
      </c>
      <c r="D23" s="189">
        <v>5645</v>
      </c>
      <c r="E23" s="189">
        <v>3430</v>
      </c>
      <c r="F23" s="190">
        <v>-39.238263950398583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2793</v>
      </c>
      <c r="D27" s="189">
        <v>2409</v>
      </c>
      <c r="E27" s="189">
        <v>2793</v>
      </c>
      <c r="F27" s="190">
        <v>15.94022415940225</v>
      </c>
    </row>
    <row r="28" spans="1:7" ht="15.6" customHeight="1">
      <c r="A28" s="188" t="s">
        <v>177</v>
      </c>
      <c r="B28" s="189">
        <v>71576</v>
      </c>
      <c r="C28" s="189">
        <v>63993</v>
      </c>
      <c r="D28" s="189">
        <v>71576</v>
      </c>
      <c r="E28" s="189">
        <v>63993</v>
      </c>
      <c r="F28" s="190">
        <v>-10.594333296076901</v>
      </c>
    </row>
    <row r="29" spans="1:7" ht="15.6" customHeight="1">
      <c r="A29" s="188" t="s">
        <v>178</v>
      </c>
      <c r="B29" s="189">
        <v>5440</v>
      </c>
      <c r="C29" s="189">
        <v>4145</v>
      </c>
      <c r="D29" s="189">
        <v>5440</v>
      </c>
      <c r="E29" s="189">
        <v>4145</v>
      </c>
      <c r="F29" s="190">
        <v>-23.80514705882354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9942</v>
      </c>
      <c r="D31" s="189">
        <v>10438</v>
      </c>
      <c r="E31" s="189">
        <v>9942</v>
      </c>
      <c r="F31" s="190">
        <v>-4.7518681739796884</v>
      </c>
    </row>
    <row r="32" spans="1:7" ht="15.6" customHeight="1">
      <c r="A32" s="188" t="s">
        <v>181</v>
      </c>
      <c r="B32" s="189">
        <v>48756</v>
      </c>
      <c r="C32" s="189">
        <v>41870</v>
      </c>
      <c r="D32" s="189">
        <v>48756</v>
      </c>
      <c r="E32" s="189">
        <v>41870</v>
      </c>
      <c r="F32" s="190">
        <v>-14.12338994175076</v>
      </c>
    </row>
    <row r="33" spans="1:6" ht="15.6" customHeight="1">
      <c r="A33" s="188" t="s">
        <v>182</v>
      </c>
      <c r="B33" s="189">
        <v>10470</v>
      </c>
      <c r="C33" s="189">
        <v>8142</v>
      </c>
      <c r="D33" s="189">
        <v>10470</v>
      </c>
      <c r="E33" s="189">
        <v>8142</v>
      </c>
      <c r="F33" s="190">
        <v>-22.234957020057308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1001459</v>
      </c>
      <c r="C35" s="77">
        <f>SUM(C7:C34)</f>
        <v>851696</v>
      </c>
      <c r="D35" s="178">
        <f>SUM(D7:D34)</f>
        <v>1001459</v>
      </c>
      <c r="E35" s="178">
        <f>SUM(E7:E34)</f>
        <v>851696</v>
      </c>
      <c r="F35" s="140">
        <f>E35*100/D35-100</f>
        <v>-14.954481411620449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485B9-EF90-45AE-AB7C-3190E491376F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1926</v>
      </c>
      <c r="D7" s="189">
        <v>2245</v>
      </c>
      <c r="E7" s="189">
        <v>1926</v>
      </c>
      <c r="F7" s="190">
        <v>-14.20935412026726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4828</v>
      </c>
      <c r="D31" s="189">
        <v>4283</v>
      </c>
      <c r="E31" s="189">
        <v>4828</v>
      </c>
      <c r="F31" s="190">
        <v>12.72472565958441</v>
      </c>
    </row>
    <row r="32" spans="1:7" ht="15.6" customHeight="1">
      <c r="A32" s="188" t="s">
        <v>181</v>
      </c>
      <c r="B32" s="189">
        <v>43945</v>
      </c>
      <c r="C32" s="189">
        <v>32858</v>
      </c>
      <c r="D32" s="189">
        <v>43945</v>
      </c>
      <c r="E32" s="189">
        <v>32858</v>
      </c>
      <c r="F32" s="190">
        <v>-25.22926385254296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859292</v>
      </c>
      <c r="C35" s="77">
        <f>SUM(C7:C34)</f>
        <v>704587</v>
      </c>
      <c r="D35" s="76">
        <f>SUM(D7:D34)</f>
        <v>859292</v>
      </c>
      <c r="E35" s="78">
        <f>SUM(E7:E34)</f>
        <v>704587</v>
      </c>
      <c r="F35" s="140">
        <f>E35*100/D35-100</f>
        <v>-18.003775200979405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C4D74-8EC6-4892-AA3C-148F5F619307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281246</v>
      </c>
      <c r="D11" s="189">
        <v>350154</v>
      </c>
      <c r="E11" s="189">
        <v>281246</v>
      </c>
      <c r="F11" s="190">
        <v>-19.679341089920442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864</v>
      </c>
      <c r="D28" s="189">
        <v>151</v>
      </c>
      <c r="E28" s="189">
        <v>864</v>
      </c>
      <c r="F28" s="190">
        <v>472.18543046357621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84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360329</v>
      </c>
      <c r="C35" s="77">
        <f>SUM(C7:C34)</f>
        <v>292188</v>
      </c>
      <c r="D35" s="178">
        <f>SUM(D7:D34)</f>
        <v>360329</v>
      </c>
      <c r="E35" s="178">
        <f>SUM(E7:E34)</f>
        <v>292188</v>
      </c>
      <c r="F35" s="140">
        <f>E35*100/D35-100</f>
        <v>-18.910773210038599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9649B-52B4-4D0A-B987-8529BCE89636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4960950</v>
      </c>
      <c r="D11" s="189">
        <v>5407831</v>
      </c>
      <c r="E11" s="189">
        <v>4960950</v>
      </c>
      <c r="F11" s="190">
        <v>-8.2635903377897648</v>
      </c>
    </row>
    <row r="12" spans="1:14" ht="15.6" customHeight="1">
      <c r="A12" s="188" t="s">
        <v>6</v>
      </c>
      <c r="B12" s="189">
        <v>31744</v>
      </c>
      <c r="C12" s="189">
        <v>48455</v>
      </c>
      <c r="D12" s="189">
        <v>31744</v>
      </c>
      <c r="E12" s="189">
        <v>48455</v>
      </c>
      <c r="F12" s="190">
        <v>52.643019153225787</v>
      </c>
    </row>
    <row r="13" spans="1:14" ht="15.6" customHeight="1">
      <c r="A13" s="188" t="s">
        <v>175</v>
      </c>
      <c r="B13" s="189">
        <v>720</v>
      </c>
      <c r="C13" s="189">
        <v>1123</v>
      </c>
      <c r="D13" s="189">
        <v>720</v>
      </c>
      <c r="E13" s="189">
        <v>1123</v>
      </c>
      <c r="F13" s="190">
        <v>55.972222222222229</v>
      </c>
    </row>
    <row r="14" spans="1:14" ht="15.6" customHeight="1">
      <c r="A14" s="188" t="s">
        <v>148</v>
      </c>
      <c r="B14" s="189">
        <v>2035022</v>
      </c>
      <c r="C14" s="189">
        <v>1585179</v>
      </c>
      <c r="D14" s="189">
        <v>2035022</v>
      </c>
      <c r="E14" s="189">
        <v>1585179</v>
      </c>
      <c r="F14" s="190">
        <v>-22.105068151597379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1169280</v>
      </c>
      <c r="C22" s="189">
        <v>1604091</v>
      </c>
      <c r="D22" s="189">
        <v>1169280</v>
      </c>
      <c r="E22" s="189">
        <v>1604091</v>
      </c>
      <c r="F22" s="190">
        <v>37.186217159277497</v>
      </c>
    </row>
    <row r="23" spans="1:7" ht="15.6" customHeight="1">
      <c r="A23" s="188" t="s">
        <v>165</v>
      </c>
      <c r="B23" s="189">
        <v>10354</v>
      </c>
      <c r="C23" s="189">
        <v>242938</v>
      </c>
      <c r="D23" s="189">
        <v>10354</v>
      </c>
      <c r="E23" s="189">
        <v>242938</v>
      </c>
      <c r="F23" s="190">
        <v>2246.3202627004061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50484</v>
      </c>
      <c r="C28" s="189">
        <v>74780</v>
      </c>
      <c r="D28" s="189">
        <v>50484</v>
      </c>
      <c r="E28" s="189">
        <v>74780</v>
      </c>
      <c r="F28" s="190">
        <v>48.126138974724647</v>
      </c>
    </row>
    <row r="29" spans="1:7" ht="15.6" customHeight="1">
      <c r="A29" s="188" t="s">
        <v>178</v>
      </c>
      <c r="B29" s="189">
        <v>17082</v>
      </c>
      <c r="C29" s="189">
        <v>24001</v>
      </c>
      <c r="D29" s="189">
        <v>17082</v>
      </c>
      <c r="E29" s="189">
        <v>24001</v>
      </c>
      <c r="F29" s="190">
        <v>40.504624751200083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2758801</v>
      </c>
      <c r="C32" s="189">
        <v>2397925</v>
      </c>
      <c r="D32" s="189">
        <v>2758801</v>
      </c>
      <c r="E32" s="189">
        <v>2397925</v>
      </c>
      <c r="F32" s="190">
        <v>-13.080899999673781</v>
      </c>
    </row>
    <row r="33" spans="1:6" ht="15.6" customHeight="1">
      <c r="A33" s="188" t="s">
        <v>182</v>
      </c>
      <c r="B33" s="189">
        <v>21243</v>
      </c>
      <c r="C33" s="189">
        <v>31268</v>
      </c>
      <c r="D33" s="189">
        <v>21243</v>
      </c>
      <c r="E33" s="189">
        <v>31268</v>
      </c>
      <c r="F33" s="190">
        <v>47.192016193569657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12174436</v>
      </c>
      <c r="C35" s="77">
        <f>SUM(C7:C34)</f>
        <v>11251223</v>
      </c>
      <c r="D35" s="178">
        <f>SUM(D7:D34)</f>
        <v>12174436</v>
      </c>
      <c r="E35" s="178">
        <f>SUM(E7:E34)</f>
        <v>11251223</v>
      </c>
      <c r="F35" s="177">
        <f>E35*100/D35-100</f>
        <v>-7.5832096041245762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DA8A6-D646-4F96-919F-86CAD704CFFF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3804549</v>
      </c>
      <c r="D11" s="189">
        <v>3989965</v>
      </c>
      <c r="E11" s="189">
        <v>3804549</v>
      </c>
      <c r="F11" s="190">
        <v>-4.6470583075290079</v>
      </c>
    </row>
    <row r="12" spans="1:14" ht="15.6" customHeight="1">
      <c r="A12" s="188" t="s">
        <v>6</v>
      </c>
      <c r="B12" s="189">
        <v>15917</v>
      </c>
      <c r="C12" s="189">
        <v>16749</v>
      </c>
      <c r="D12" s="189">
        <v>15917</v>
      </c>
      <c r="E12" s="189">
        <v>16749</v>
      </c>
      <c r="F12" s="190">
        <v>5.2271156624992159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1324582</v>
      </c>
      <c r="D14" s="189">
        <v>1705021</v>
      </c>
      <c r="E14" s="189">
        <v>1324582</v>
      </c>
      <c r="F14" s="190">
        <v>-22.312863008725401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892237</v>
      </c>
      <c r="C22" s="189">
        <v>1112140</v>
      </c>
      <c r="D22" s="189">
        <v>892237</v>
      </c>
      <c r="E22" s="189">
        <v>1112140</v>
      </c>
      <c r="F22" s="190">
        <v>24.646254302388272</v>
      </c>
    </row>
    <row r="23" spans="1:7" ht="15.6" customHeight="1">
      <c r="A23" s="188" t="s">
        <v>165</v>
      </c>
      <c r="B23" s="189">
        <v>4</v>
      </c>
      <c r="C23" s="189">
        <v>234359</v>
      </c>
      <c r="D23" s="189">
        <v>4</v>
      </c>
      <c r="E23" s="189">
        <v>234359</v>
      </c>
      <c r="F23" s="190">
        <v>5858875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23548</v>
      </c>
      <c r="D29" s="189">
        <v>15623</v>
      </c>
      <c r="E29" s="189">
        <v>23548</v>
      </c>
      <c r="F29" s="190">
        <v>50.726492991102873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2736747</v>
      </c>
      <c r="C32" s="189">
        <v>2351250</v>
      </c>
      <c r="D32" s="189">
        <v>2736747</v>
      </c>
      <c r="E32" s="189">
        <v>2351250</v>
      </c>
      <c r="F32" s="190">
        <v>-14.085956794690929</v>
      </c>
    </row>
    <row r="33" spans="1:6" ht="15.6" customHeight="1">
      <c r="A33" s="188" t="s">
        <v>182</v>
      </c>
      <c r="B33" s="189">
        <v>8651</v>
      </c>
      <c r="C33" s="189">
        <v>21272</v>
      </c>
      <c r="D33" s="189">
        <v>8651</v>
      </c>
      <c r="E33" s="189">
        <v>21272</v>
      </c>
      <c r="F33" s="190">
        <v>145.8906484799445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9426460</v>
      </c>
      <c r="C35" s="77">
        <f>SUM(C7:C34)</f>
        <v>8981656</v>
      </c>
      <c r="D35" s="76">
        <f>SUM(D7:D34)</f>
        <v>9426460</v>
      </c>
      <c r="E35" s="78">
        <f>SUM(E7:E34)</f>
        <v>8981656</v>
      </c>
      <c r="F35" s="140">
        <f>E35*100/D35-100</f>
        <v>-4.7186748790107913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4111-20BD-4D00-B648-64694440D49C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86689</v>
      </c>
      <c r="D9" s="189">
        <v>60781</v>
      </c>
      <c r="E9" s="189">
        <v>86689</v>
      </c>
      <c r="F9" s="190">
        <v>42.625162468534569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1114769</v>
      </c>
      <c r="D11" s="189">
        <v>1054068</v>
      </c>
      <c r="E11" s="189">
        <v>1114769</v>
      </c>
      <c r="F11" s="190">
        <v>5.7587366279974361</v>
      </c>
    </row>
    <row r="12" spans="1:14" ht="15.6" customHeight="1">
      <c r="A12" s="188" t="s">
        <v>6</v>
      </c>
      <c r="B12" s="189">
        <v>68593</v>
      </c>
      <c r="C12" s="189">
        <v>85216</v>
      </c>
      <c r="D12" s="189">
        <v>68593</v>
      </c>
      <c r="E12" s="189">
        <v>85216</v>
      </c>
      <c r="F12" s="190">
        <v>24.234251308442548</v>
      </c>
    </row>
    <row r="13" spans="1:14" ht="15.6" customHeight="1">
      <c r="A13" s="188" t="s">
        <v>175</v>
      </c>
      <c r="B13" s="189">
        <v>971240</v>
      </c>
      <c r="C13" s="189">
        <v>1058716</v>
      </c>
      <c r="D13" s="189">
        <v>971240</v>
      </c>
      <c r="E13" s="189">
        <v>1058716</v>
      </c>
      <c r="F13" s="190">
        <v>9.0066306989003806</v>
      </c>
    </row>
    <row r="14" spans="1:14" ht="15.6" customHeight="1">
      <c r="A14" s="188" t="s">
        <v>148</v>
      </c>
      <c r="B14" s="189">
        <v>842985</v>
      </c>
      <c r="C14" s="189">
        <v>826313</v>
      </c>
      <c r="D14" s="189">
        <v>842985</v>
      </c>
      <c r="E14" s="189">
        <v>826313</v>
      </c>
      <c r="F14" s="190">
        <v>-1.9777338861308349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>
      <c r="A23" s="188" t="s">
        <v>165</v>
      </c>
      <c r="B23" s="189">
        <v>62165</v>
      </c>
      <c r="C23" s="189">
        <v>35559</v>
      </c>
      <c r="D23" s="189">
        <v>62165</v>
      </c>
      <c r="E23" s="189">
        <v>35559</v>
      </c>
      <c r="F23" s="190">
        <v>-42.799002654226648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439318</v>
      </c>
      <c r="C28" s="189">
        <v>439886</v>
      </c>
      <c r="D28" s="189">
        <v>439318</v>
      </c>
      <c r="E28" s="189">
        <v>439886</v>
      </c>
      <c r="F28" s="190">
        <v>0.12929131062237789</v>
      </c>
    </row>
    <row r="29" spans="1:7" ht="15.6" customHeight="1">
      <c r="A29" s="188" t="s">
        <v>178</v>
      </c>
      <c r="B29" s="189">
        <v>203581</v>
      </c>
      <c r="C29" s="189">
        <v>123602</v>
      </c>
      <c r="D29" s="189">
        <v>203581</v>
      </c>
      <c r="E29" s="189">
        <v>123602</v>
      </c>
      <c r="F29" s="190">
        <v>-39.286082689445479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1056792</v>
      </c>
      <c r="C32" s="189">
        <v>1025942</v>
      </c>
      <c r="D32" s="189">
        <v>1056792</v>
      </c>
      <c r="E32" s="189">
        <v>1025942</v>
      </c>
      <c r="F32" s="190">
        <v>-2.919212106071968</v>
      </c>
    </row>
    <row r="33" spans="1:6" ht="15.6" customHeight="1">
      <c r="A33" s="188" t="s">
        <v>182</v>
      </c>
      <c r="B33" s="189">
        <v>130578</v>
      </c>
      <c r="C33" s="189">
        <v>80220</v>
      </c>
      <c r="D33" s="189">
        <v>130578</v>
      </c>
      <c r="E33" s="189">
        <v>80220</v>
      </c>
      <c r="F33" s="190">
        <v>-38.565455130266969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5652843</v>
      </c>
      <c r="C35" s="77">
        <f>SUM(C7:C34)</f>
        <v>5730517</v>
      </c>
      <c r="D35" s="76">
        <f>SUM(D7:D34)</f>
        <v>5652843</v>
      </c>
      <c r="E35" s="78">
        <f>SUM(E7:E34)</f>
        <v>5730517</v>
      </c>
      <c r="F35" s="140">
        <f>E35*100/D35-100</f>
        <v>1.3740696495550964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49B6-1984-4270-AD75-8D6BA14E40F1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45854</v>
      </c>
      <c r="D11" s="189">
        <v>43635</v>
      </c>
      <c r="E11" s="189">
        <v>45854</v>
      </c>
      <c r="F11" s="190">
        <v>5.0853672510599353</v>
      </c>
    </row>
    <row r="12" spans="1:14" ht="15.6" customHeight="1">
      <c r="A12" s="188" t="s">
        <v>6</v>
      </c>
      <c r="B12" s="189">
        <v>2237</v>
      </c>
      <c r="C12" s="189">
        <v>2948</v>
      </c>
      <c r="D12" s="189">
        <v>2237</v>
      </c>
      <c r="E12" s="189">
        <v>2948</v>
      </c>
      <c r="F12" s="190">
        <v>31.78363880196693</v>
      </c>
    </row>
    <row r="13" spans="1:14" ht="15.6" customHeight="1">
      <c r="A13" s="188" t="s">
        <v>175</v>
      </c>
      <c r="B13" s="189">
        <v>45193</v>
      </c>
      <c r="C13" s="189">
        <v>48401</v>
      </c>
      <c r="D13" s="189">
        <v>45193</v>
      </c>
      <c r="E13" s="189">
        <v>48401</v>
      </c>
      <c r="F13" s="190">
        <v>7.0984444493616206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3047</v>
      </c>
      <c r="D29" s="189">
        <v>5661</v>
      </c>
      <c r="E29" s="189">
        <v>3047</v>
      </c>
      <c r="F29" s="190">
        <v>-46.175587352057939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38455</v>
      </c>
      <c r="C32" s="189">
        <v>38595</v>
      </c>
      <c r="D32" s="189">
        <v>38455</v>
      </c>
      <c r="E32" s="189">
        <v>38595</v>
      </c>
      <c r="F32" s="190">
        <v>0.3640618905213841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240726</v>
      </c>
      <c r="C35" s="77">
        <f>SUM(C7:C34)</f>
        <v>245264</v>
      </c>
      <c r="D35" s="178">
        <f>SUM(D7:D34)</f>
        <v>240726</v>
      </c>
      <c r="E35" s="178">
        <f>SUM(E7:E34)</f>
        <v>245264</v>
      </c>
      <c r="F35" s="140">
        <f>E35*100/D35-100</f>
        <v>1.8851308126251354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A8F6-A523-40BA-9BC2-682D30650268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7A08-F9A1-40F2-9C1F-BD3DDB0AB18A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356385</v>
      </c>
      <c r="D11" s="189">
        <v>372092</v>
      </c>
      <c r="E11" s="189">
        <v>356385</v>
      </c>
      <c r="F11" s="190">
        <v>-4.2212678584866126</v>
      </c>
    </row>
    <row r="12" spans="1:14" ht="15.6" customHeight="1">
      <c r="A12" s="188" t="s">
        <v>6</v>
      </c>
      <c r="B12" s="189">
        <v>16301.75</v>
      </c>
      <c r="C12" s="189">
        <v>17793</v>
      </c>
      <c r="D12" s="189">
        <v>16301.75</v>
      </c>
      <c r="E12" s="189">
        <v>17793</v>
      </c>
      <c r="F12" s="190">
        <v>9.1477908813470918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292207.5</v>
      </c>
      <c r="D14" s="189">
        <v>295727.75</v>
      </c>
      <c r="E14" s="189">
        <v>292207.5</v>
      </c>
      <c r="F14" s="190">
        <v>-1.190368506168255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109692</v>
      </c>
      <c r="C22" s="189">
        <v>134823</v>
      </c>
      <c r="D22" s="189">
        <v>109692</v>
      </c>
      <c r="E22" s="189">
        <v>134823</v>
      </c>
      <c r="F22" s="190">
        <v>22.910513072967941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41611</v>
      </c>
      <c r="D28" s="189">
        <v>37311</v>
      </c>
      <c r="E28" s="189">
        <v>41611</v>
      </c>
      <c r="F28" s="190">
        <v>11.52475141379217</v>
      </c>
    </row>
    <row r="29" spans="1:7" ht="15.6" customHeight="1">
      <c r="A29" s="188" t="s">
        <v>178</v>
      </c>
      <c r="B29" s="189">
        <v>9155.75</v>
      </c>
      <c r="C29" s="189">
        <v>11385</v>
      </c>
      <c r="D29" s="189">
        <v>9155.75</v>
      </c>
      <c r="E29" s="189">
        <v>11385</v>
      </c>
      <c r="F29" s="190">
        <v>24.3480872675641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391482</v>
      </c>
      <c r="C32" s="189">
        <v>417442</v>
      </c>
      <c r="D32" s="189">
        <v>391482</v>
      </c>
      <c r="E32" s="189">
        <v>417442</v>
      </c>
      <c r="F32" s="190">
        <v>6.6312116521321514</v>
      </c>
    </row>
    <row r="33" spans="1:6" ht="15.6" customHeight="1">
      <c r="A33" s="188" t="s">
        <v>182</v>
      </c>
      <c r="B33" s="189">
        <v>17638</v>
      </c>
      <c r="C33" s="189">
        <v>18489</v>
      </c>
      <c r="D33" s="189">
        <v>17638</v>
      </c>
      <c r="E33" s="189">
        <v>18489</v>
      </c>
      <c r="F33" s="190">
        <v>4.8248100691688336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1348425.5</v>
      </c>
      <c r="C35" s="77">
        <f>SUM(C7:C34)</f>
        <v>1413441.25</v>
      </c>
      <c r="D35" s="76">
        <f>SUM(D7:D34)</f>
        <v>1348425.5</v>
      </c>
      <c r="E35" s="178">
        <f>SUM(E7:E34)</f>
        <v>1413441.25</v>
      </c>
      <c r="F35" s="140">
        <f>E35*100/D35-100</f>
        <v>4.8216049014202156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7FE2C-2C1F-4640-A8BD-E9CE3C8740E6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307629</v>
      </c>
      <c r="D11" s="189">
        <v>314859</v>
      </c>
      <c r="E11" s="189">
        <v>307629</v>
      </c>
      <c r="F11" s="190">
        <v>-2.2962659476146432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122508.5</v>
      </c>
      <c r="D14" s="189">
        <v>142361</v>
      </c>
      <c r="E14" s="189">
        <v>122508.5</v>
      </c>
      <c r="F14" s="190">
        <v>-13.94518161575151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63093</v>
      </c>
      <c r="C22" s="189">
        <v>87312</v>
      </c>
      <c r="D22" s="189">
        <v>63093</v>
      </c>
      <c r="E22" s="189">
        <v>87312</v>
      </c>
      <c r="F22" s="190">
        <v>38.386191812086913</v>
      </c>
    </row>
    <row r="23" spans="1:7" ht="15.6" customHeight="1">
      <c r="A23" s="188" t="s">
        <v>165</v>
      </c>
      <c r="B23" s="189">
        <v>2</v>
      </c>
      <c r="C23" s="189">
        <v>20235.25</v>
      </c>
      <c r="D23" s="189">
        <v>2</v>
      </c>
      <c r="E23" s="189">
        <v>20235.25</v>
      </c>
      <c r="F23" s="190">
        <v>1011662.5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1826</v>
      </c>
      <c r="D29" s="189">
        <v>1476.25</v>
      </c>
      <c r="E29" s="189">
        <v>1826</v>
      </c>
      <c r="F29" s="190">
        <v>23.691786621507191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215207</v>
      </c>
      <c r="C32" s="189">
        <v>190038</v>
      </c>
      <c r="D32" s="189">
        <v>215207</v>
      </c>
      <c r="E32" s="189">
        <v>190038</v>
      </c>
      <c r="F32" s="190">
        <v>-11.695251548509111</v>
      </c>
    </row>
    <row r="33" spans="1:6" ht="15.6" customHeight="1">
      <c r="A33" s="188" t="s">
        <v>182</v>
      </c>
      <c r="B33" s="189">
        <v>1154</v>
      </c>
      <c r="C33" s="189">
        <v>1443</v>
      </c>
      <c r="D33" s="189">
        <v>1154</v>
      </c>
      <c r="E33" s="189">
        <v>1443</v>
      </c>
      <c r="F33" s="190">
        <v>25.043327556325821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743278.75</v>
      </c>
      <c r="C35" s="77">
        <f>SUM(C7:C34)</f>
        <v>739306</v>
      </c>
      <c r="D35" s="178">
        <f>SUM(D7:D34)</f>
        <v>743278.75</v>
      </c>
      <c r="E35" s="78">
        <f>SUM(E7:E34)</f>
        <v>739306</v>
      </c>
      <c r="F35" s="140">
        <f>E35*100/D35-100</f>
        <v>-0.53448992050425659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6167C-E6F5-4239-90C3-1A02743AD9AA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14181.75</v>
      </c>
      <c r="D12" s="189">
        <v>12192.75</v>
      </c>
      <c r="E12" s="189">
        <v>14181.75</v>
      </c>
      <c r="F12" s="190">
        <v>16.312972873223838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41330</v>
      </c>
      <c r="D22" s="189">
        <v>40269</v>
      </c>
      <c r="E22" s="189">
        <v>41330</v>
      </c>
      <c r="F22" s="190">
        <v>2.6347810971218588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31745</v>
      </c>
      <c r="D28" s="189">
        <v>31205</v>
      </c>
      <c r="E28" s="189">
        <v>31745</v>
      </c>
      <c r="F28" s="190">
        <v>1.7304919083480139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15643</v>
      </c>
      <c r="C32" s="189">
        <v>15864</v>
      </c>
      <c r="D32" s="189">
        <v>15643</v>
      </c>
      <c r="E32" s="189">
        <v>15864</v>
      </c>
      <c r="F32" s="190">
        <v>1.4127724860960169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160603</v>
      </c>
      <c r="C35" s="77">
        <f>SUM(C7:C34)</f>
        <v>168438</v>
      </c>
      <c r="D35" s="76">
        <f>SUM(D7:D34)</f>
        <v>160603</v>
      </c>
      <c r="E35" s="178">
        <f>SUM(E7:E34)</f>
        <v>168438</v>
      </c>
      <c r="F35" s="177">
        <f>E35*100/D35-100</f>
        <v>4.8784891938506689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9FAFC-9346-4BEB-BEB7-370CF5F146F8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48756</v>
      </c>
      <c r="D11" s="189">
        <v>57233</v>
      </c>
      <c r="E11" s="189">
        <v>48756</v>
      </c>
      <c r="F11" s="190">
        <v>-14.811385040099241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153402.5</v>
      </c>
      <c r="D14" s="189">
        <v>136509</v>
      </c>
      <c r="E14" s="189">
        <v>153402.5</v>
      </c>
      <c r="F14" s="190">
        <v>12.37537451743108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6181</v>
      </c>
      <c r="D22" s="189">
        <v>6330</v>
      </c>
      <c r="E22" s="189">
        <v>6181</v>
      </c>
      <c r="F22" s="190">
        <v>-2.3538704581358592</v>
      </c>
    </row>
    <row r="23" spans="1:7" ht="15.6" customHeight="1">
      <c r="A23" s="188" t="s">
        <v>165</v>
      </c>
      <c r="B23" s="189">
        <v>1142</v>
      </c>
      <c r="C23" s="189">
        <v>1517</v>
      </c>
      <c r="D23" s="189">
        <v>1142</v>
      </c>
      <c r="E23" s="189">
        <v>1517</v>
      </c>
      <c r="F23" s="190">
        <v>32.837127845884417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7630.75</v>
      </c>
      <c r="D29" s="189">
        <v>5918.5</v>
      </c>
      <c r="E29" s="189">
        <v>7630.75</v>
      </c>
      <c r="F29" s="190">
        <v>28.930472248035819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160632</v>
      </c>
      <c r="C32" s="189">
        <v>211540</v>
      </c>
      <c r="D32" s="189">
        <v>160632</v>
      </c>
      <c r="E32" s="189">
        <v>211540</v>
      </c>
      <c r="F32" s="190">
        <v>31.69231535435031</v>
      </c>
    </row>
    <row r="33" spans="1:6" ht="15.6" customHeight="1">
      <c r="A33" s="188" t="s">
        <v>182</v>
      </c>
      <c r="B33" s="189">
        <v>14917</v>
      </c>
      <c r="C33" s="189">
        <v>15898</v>
      </c>
      <c r="D33" s="189">
        <v>14917</v>
      </c>
      <c r="E33" s="189">
        <v>15898</v>
      </c>
      <c r="F33" s="190">
        <v>6.5763893544278327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444543.75</v>
      </c>
      <c r="C35" s="77">
        <f>SUM(C7:C34)</f>
        <v>505697.25</v>
      </c>
      <c r="D35" s="178">
        <f>SUM(D7:D34)</f>
        <v>444543.75</v>
      </c>
      <c r="E35" s="178">
        <f>SUM(E7:E34)</f>
        <v>505697.25</v>
      </c>
      <c r="F35" s="140">
        <f>E35*100/D35-100</f>
        <v>13.756463790121899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B977F-C14F-4862-9587-234881510F07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142</v>
      </c>
      <c r="D12" s="189">
        <v>134</v>
      </c>
      <c r="E12" s="189">
        <v>142</v>
      </c>
      <c r="F12" s="190">
        <v>5.9701492537313499</v>
      </c>
    </row>
    <row r="13" spans="1:14" ht="15.6" customHeight="1">
      <c r="A13" s="188" t="s">
        <v>175</v>
      </c>
      <c r="B13" s="189">
        <v>3068</v>
      </c>
      <c r="C13" s="189">
        <v>2982</v>
      </c>
      <c r="D13" s="189">
        <v>3068</v>
      </c>
      <c r="E13" s="189">
        <v>2982</v>
      </c>
      <c r="F13" s="190">
        <v>-2.8031290743155211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>
      <c r="A33" s="188" t="s">
        <v>182</v>
      </c>
      <c r="B33" s="189">
        <v>156</v>
      </c>
      <c r="C33" s="189">
        <v>124</v>
      </c>
      <c r="D33" s="189">
        <v>156</v>
      </c>
      <c r="E33" s="189">
        <v>124</v>
      </c>
      <c r="F33" s="190">
        <v>-20.512820512820511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12520</v>
      </c>
      <c r="C35" s="77">
        <f>SUM(C7:C34)</f>
        <v>12241</v>
      </c>
      <c r="D35" s="178">
        <f>SUM(D7:D34)</f>
        <v>12520</v>
      </c>
      <c r="E35" s="78">
        <f>SUM(E7:E34)</f>
        <v>12241</v>
      </c>
      <c r="F35" s="140">
        <f>E35*100/D35-100</f>
        <v>-2.2284345047923324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13970-C224-4346-A83A-496C3C13D3C3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1556733</v>
      </c>
      <c r="C7" s="189">
        <v>1209361</v>
      </c>
      <c r="D7" s="189">
        <v>1556733</v>
      </c>
      <c r="E7" s="189">
        <v>1209361</v>
      </c>
      <c r="F7" s="190">
        <v>-22.31416691237354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1878265</v>
      </c>
      <c r="D12" s="189">
        <v>2451398</v>
      </c>
      <c r="E12" s="189">
        <v>1878265</v>
      </c>
      <c r="F12" s="190">
        <v>-23.37984284885604</v>
      </c>
    </row>
    <row r="13" spans="1:14" ht="15.6" customHeight="1">
      <c r="A13" s="188" t="s">
        <v>175</v>
      </c>
      <c r="B13" s="189">
        <v>17175681</v>
      </c>
      <c r="C13" s="189">
        <v>16795202</v>
      </c>
      <c r="D13" s="189">
        <v>17175681</v>
      </c>
      <c r="E13" s="189">
        <v>16795202</v>
      </c>
      <c r="F13" s="190">
        <v>-2.2152192975638059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27981177</v>
      </c>
      <c r="C22" s="189">
        <v>32113990</v>
      </c>
      <c r="D22" s="189">
        <v>27981177</v>
      </c>
      <c r="E22" s="189">
        <v>32113990</v>
      </c>
      <c r="F22" s="190">
        <v>14.769975544631309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>
      <c r="A33" s="188" t="s">
        <v>182</v>
      </c>
      <c r="B33" s="189">
        <v>3328548</v>
      </c>
      <c r="C33" s="189">
        <v>2990120</v>
      </c>
      <c r="D33" s="189">
        <v>3328548</v>
      </c>
      <c r="E33" s="189">
        <v>2990120</v>
      </c>
      <c r="F33" s="190">
        <v>-10.167436371655141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208166221</v>
      </c>
      <c r="C35" s="77">
        <f>SUM(C7:C34)</f>
        <v>201859245</v>
      </c>
      <c r="D35" s="178">
        <f>SUM(D7:D34)</f>
        <v>208166221</v>
      </c>
      <c r="E35" s="78">
        <f>SUM(E7:E34)</f>
        <v>201859245</v>
      </c>
      <c r="F35" s="140">
        <f>E35*100/D35-100</f>
        <v>-3.0297787843302331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89837-AABB-4FA1-8D75-865011536922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C510F-EADC-49CF-9858-FAE87F839599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15114</v>
      </c>
      <c r="D12" s="189">
        <v>33070</v>
      </c>
      <c r="E12" s="189">
        <v>15114</v>
      </c>
      <c r="F12" s="190">
        <v>-54.296945872391888</v>
      </c>
    </row>
    <row r="13" spans="1:14" ht="15.6" customHeight="1">
      <c r="A13" s="188" t="s">
        <v>175</v>
      </c>
      <c r="B13" s="189">
        <v>300769</v>
      </c>
      <c r="C13" s="189">
        <v>308099</v>
      </c>
      <c r="D13" s="189">
        <v>300769</v>
      </c>
      <c r="E13" s="189">
        <v>308099</v>
      </c>
      <c r="F13" s="190">
        <v>2.437086268864149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343509</v>
      </c>
      <c r="C22" s="189">
        <v>416063</v>
      </c>
      <c r="D22" s="189">
        <v>343509</v>
      </c>
      <c r="E22" s="189">
        <v>416063</v>
      </c>
      <c r="F22" s="190">
        <v>21.121426221729269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685942</v>
      </c>
      <c r="D28" s="189">
        <v>578376</v>
      </c>
      <c r="E28" s="189">
        <v>685942</v>
      </c>
      <c r="F28" s="190">
        <v>18.597936290579138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74212</v>
      </c>
      <c r="C32" s="189">
        <v>69995</v>
      </c>
      <c r="D32" s="189">
        <v>74212</v>
      </c>
      <c r="E32" s="189">
        <v>69995</v>
      </c>
      <c r="F32" s="190">
        <v>-5.6823694281248294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2172962</v>
      </c>
      <c r="C35" s="77">
        <f>SUM(C7:C34)</f>
        <v>2399716</v>
      </c>
      <c r="D35" s="76">
        <f>SUM(D7:D34)</f>
        <v>2172962</v>
      </c>
      <c r="E35" s="78">
        <f>SUM(E7:E34)</f>
        <v>2399716</v>
      </c>
      <c r="F35" s="140">
        <f>E35*100/D35-100</f>
        <v>10.435249212825624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5C160-1E64-4CAB-A8FC-8555FA9347FB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2595</v>
      </c>
      <c r="D12" s="189">
        <v>1817</v>
      </c>
      <c r="E12" s="189">
        <v>2595</v>
      </c>
      <c r="F12" s="190">
        <v>42.817831590533842</v>
      </c>
    </row>
    <row r="13" spans="1:14" ht="15.6" customHeight="1">
      <c r="A13" s="188" t="s">
        <v>175</v>
      </c>
      <c r="B13" s="189">
        <v>244663</v>
      </c>
      <c r="C13" s="189">
        <v>256861</v>
      </c>
      <c r="D13" s="189">
        <v>244663</v>
      </c>
      <c r="E13" s="189">
        <v>256861</v>
      </c>
      <c r="F13" s="190">
        <v>4.9856332996816093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49958</v>
      </c>
      <c r="C32" s="189">
        <v>51267</v>
      </c>
      <c r="D32" s="189">
        <v>49958</v>
      </c>
      <c r="E32" s="189">
        <v>51267</v>
      </c>
      <c r="F32" s="190">
        <v>2.6202009688138048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1504024</v>
      </c>
      <c r="C35" s="77">
        <f>SUM(C7:C34)</f>
        <v>1594669</v>
      </c>
      <c r="D35" s="76">
        <f>SUM(D7:D34)</f>
        <v>1504024</v>
      </c>
      <c r="E35" s="78">
        <f>SUM(E7:E34)</f>
        <v>1594669</v>
      </c>
      <c r="F35" s="140">
        <f>E35*100/D35-100</f>
        <v>6.0268320186380038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C9A01-CEB3-44F5-943F-993463922E95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242851</v>
      </c>
      <c r="C22" s="189">
        <v>318731</v>
      </c>
      <c r="D22" s="189">
        <v>242851</v>
      </c>
      <c r="E22" s="189">
        <v>318731</v>
      </c>
      <c r="F22" s="190">
        <v>31.24549620961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255605</v>
      </c>
      <c r="D28" s="189">
        <v>174140</v>
      </c>
      <c r="E28" s="189">
        <v>255605</v>
      </c>
      <c r="F28" s="190">
        <v>46.781325370391642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668938</v>
      </c>
      <c r="C35" s="77">
        <f>SUM(C7:C34)</f>
        <v>805047</v>
      </c>
      <c r="D35" s="76">
        <f>SUM(D7:D34)</f>
        <v>668938</v>
      </c>
      <c r="E35" s="178">
        <f>SUM(E7:E34)</f>
        <v>805047</v>
      </c>
      <c r="F35" s="140">
        <f>E35*100/D35-100</f>
        <v>20.347027676705466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FA38-89B2-46EF-A472-2648ADCF9041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15704313</v>
      </c>
      <c r="E7" s="53">
        <v>14038800</v>
      </c>
      <c r="F7" s="53">
        <v>15704313</v>
      </c>
      <c r="G7" s="53">
        <v>14038800</v>
      </c>
      <c r="H7" s="165">
        <f>G7-F7</f>
        <v>-1665513</v>
      </c>
      <c r="I7" s="142">
        <f>((G7*100/F7)-100)</f>
        <v>-10.605449598463807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7525006</v>
      </c>
      <c r="E8" s="53">
        <v>6173538</v>
      </c>
      <c r="F8" s="55">
        <v>7525006</v>
      </c>
      <c r="G8" s="53">
        <v>6173538</v>
      </c>
      <c r="H8" s="47">
        <f t="shared" ref="H8:H18" si="0">G8-F8</f>
        <v>-1351468</v>
      </c>
      <c r="I8" s="141">
        <f>((G8*100/F8)-100)</f>
        <v>-17.959693321174754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21203288</v>
      </c>
      <c r="E9" s="66">
        <v>21591606</v>
      </c>
      <c r="F9" s="53">
        <v>21203288</v>
      </c>
      <c r="G9" s="67">
        <v>21591606</v>
      </c>
      <c r="H9" s="47">
        <f t="shared" si="0"/>
        <v>388318</v>
      </c>
      <c r="I9" s="142">
        <f t="shared" ref="I9:I30" si="1">((G9*100/F9)-100)</f>
        <v>1.8314046387522609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14680986</v>
      </c>
      <c r="E10" s="56">
        <v>14972133</v>
      </c>
      <c r="F10" s="68">
        <v>14680986</v>
      </c>
      <c r="G10" s="56">
        <v>14972133</v>
      </c>
      <c r="H10" s="48">
        <f t="shared" si="0"/>
        <v>291147</v>
      </c>
      <c r="I10" s="143">
        <f t="shared" si="1"/>
        <v>1.9831569895918477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6522302</v>
      </c>
      <c r="E11" s="69">
        <f t="shared" ref="E11:G11" si="2">E9-E10</f>
        <v>6619473</v>
      </c>
      <c r="F11" s="70">
        <f t="shared" si="2"/>
        <v>6522302</v>
      </c>
      <c r="G11" s="71">
        <f t="shared" si="2"/>
        <v>6619473</v>
      </c>
      <c r="H11" s="48">
        <f t="shared" si="0"/>
        <v>97171</v>
      </c>
      <c r="I11" s="144">
        <f t="shared" si="1"/>
        <v>1.4898267513525099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44432607</v>
      </c>
      <c r="E12" s="49">
        <f>SUM(E7,E8,E9)</f>
        <v>41803944</v>
      </c>
      <c r="F12" s="49">
        <f>SUM(F7,F8,F9)</f>
        <v>44432607</v>
      </c>
      <c r="G12" s="49">
        <f>SUM(G7,G8,G9)</f>
        <v>41803944</v>
      </c>
      <c r="H12" s="50">
        <f t="shared" si="0"/>
        <v>-2628663</v>
      </c>
      <c r="I12" s="145">
        <f t="shared" si="1"/>
        <v>-5.9160674501948591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6538.0369999999994</v>
      </c>
      <c r="F13" s="53">
        <v>7853.1040000000012</v>
      </c>
      <c r="G13" s="54">
        <v>6538.0369999999994</v>
      </c>
      <c r="H13" s="53">
        <f>G13-F13</f>
        <v>-1315.0670000000018</v>
      </c>
      <c r="I13" s="146">
        <f t="shared" si="1"/>
        <v>-16.745824326279163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1001459</v>
      </c>
      <c r="E14" s="53">
        <v>851696</v>
      </c>
      <c r="F14" s="53">
        <v>1001459</v>
      </c>
      <c r="G14" s="52">
        <v>851696</v>
      </c>
      <c r="H14" s="53">
        <f>G14-F14</f>
        <v>-149763</v>
      </c>
      <c r="I14" s="142">
        <f t="shared" si="1"/>
        <v>-14.954481411620449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859292</v>
      </c>
      <c r="E15" s="57">
        <v>704587</v>
      </c>
      <c r="F15" s="58">
        <v>859292</v>
      </c>
      <c r="G15" s="58">
        <v>704587</v>
      </c>
      <c r="H15" s="56">
        <f>G15-F15</f>
        <v>-154705</v>
      </c>
      <c r="I15" s="147">
        <f t="shared" si="1"/>
        <v>-18.003775200979405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360329</v>
      </c>
      <c r="E16" s="60">
        <v>292188</v>
      </c>
      <c r="F16" s="51">
        <v>360329</v>
      </c>
      <c r="G16" s="52">
        <v>292188</v>
      </c>
      <c r="H16" s="53">
        <f>G16-F16</f>
        <v>-68141</v>
      </c>
      <c r="I16" s="141">
        <f t="shared" si="1"/>
        <v>-18.910773210038599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1369641.1040000001</v>
      </c>
      <c r="E17" s="158">
        <f t="shared" ref="E17:G17" si="3">SUM(E13,E14,E16)</f>
        <v>1150422.037</v>
      </c>
      <c r="F17" s="158">
        <f t="shared" si="3"/>
        <v>1369641.1040000001</v>
      </c>
      <c r="G17" s="158">
        <f t="shared" si="3"/>
        <v>1150422.037</v>
      </c>
      <c r="H17" s="159">
        <f>G17-F17</f>
        <v>-219219.06700000004</v>
      </c>
      <c r="I17" s="145">
        <f t="shared" si="1"/>
        <v>-16.005584700968498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45802248.104000002</v>
      </c>
      <c r="E18" s="172">
        <f>E12+E17</f>
        <v>42954366.037</v>
      </c>
      <c r="F18" s="172">
        <f>F12+F17</f>
        <v>45802248.104000002</v>
      </c>
      <c r="G18" s="172">
        <f>G12+G17</f>
        <v>42954366.037</v>
      </c>
      <c r="H18" s="174">
        <f t="shared" si="0"/>
        <v>-2847882.0670000017</v>
      </c>
      <c r="I18" s="173">
        <f t="shared" si="1"/>
        <v>-6.2177779145982441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12174436</v>
      </c>
      <c r="E20" s="53">
        <v>11251223</v>
      </c>
      <c r="F20" s="53">
        <v>12174436</v>
      </c>
      <c r="G20" s="53">
        <v>11251223</v>
      </c>
      <c r="H20" s="61">
        <f>G20-F20</f>
        <v>-923213</v>
      </c>
      <c r="I20" s="62">
        <f t="shared" si="1"/>
        <v>-7.5832096041245762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9426460</v>
      </c>
      <c r="E21" s="63">
        <v>8981656</v>
      </c>
      <c r="F21" s="63">
        <v>9426460</v>
      </c>
      <c r="G21" s="63">
        <v>8981656</v>
      </c>
      <c r="H21" s="64">
        <f>G21-F21</f>
        <v>-444804</v>
      </c>
      <c r="I21" s="65">
        <f t="shared" si="1"/>
        <v>-4.7186748790107913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5652843</v>
      </c>
      <c r="E22" s="53">
        <v>5730517</v>
      </c>
      <c r="F22" s="53">
        <v>5652843</v>
      </c>
      <c r="G22" s="53">
        <v>5730517</v>
      </c>
      <c r="H22" s="61">
        <f t="shared" ref="H22:H30" si="4">G22-F22</f>
        <v>77674</v>
      </c>
      <c r="I22" s="62">
        <f t="shared" si="1"/>
        <v>1.3740696495550964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240726</v>
      </c>
      <c r="E23" s="63">
        <v>245264</v>
      </c>
      <c r="F23" s="63">
        <v>240726</v>
      </c>
      <c r="G23" s="63">
        <v>245264</v>
      </c>
      <c r="H23" s="64">
        <f t="shared" si="4"/>
        <v>4538</v>
      </c>
      <c r="I23" s="65">
        <f t="shared" si="1"/>
        <v>1.8851308126251354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1348425.5</v>
      </c>
      <c r="E24" s="53">
        <v>1413441.25</v>
      </c>
      <c r="F24" s="53">
        <v>1348425.5</v>
      </c>
      <c r="G24" s="53">
        <v>1413441.25</v>
      </c>
      <c r="H24" s="61">
        <f t="shared" si="4"/>
        <v>65015.75</v>
      </c>
      <c r="I24" s="62">
        <f t="shared" si="1"/>
        <v>4.8216049014202156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743278.75</v>
      </c>
      <c r="E25" s="63">
        <v>739306</v>
      </c>
      <c r="F25" s="63">
        <v>743278.75</v>
      </c>
      <c r="G25" s="63">
        <v>739306</v>
      </c>
      <c r="H25" s="64">
        <f t="shared" si="4"/>
        <v>-3972.75</v>
      </c>
      <c r="I25" s="65">
        <f t="shared" si="1"/>
        <v>-0.53448992050425659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160603</v>
      </c>
      <c r="E26" s="63">
        <v>168438</v>
      </c>
      <c r="F26" s="63">
        <v>160603</v>
      </c>
      <c r="G26" s="63">
        <v>168438</v>
      </c>
      <c r="H26" s="64">
        <f t="shared" si="4"/>
        <v>7835</v>
      </c>
      <c r="I26" s="65">
        <f t="shared" si="1"/>
        <v>4.8784891938506689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444543.75</v>
      </c>
      <c r="E27" s="63">
        <v>505697.25</v>
      </c>
      <c r="F27" s="63">
        <v>444543.75</v>
      </c>
      <c r="G27" s="63">
        <v>505697.25</v>
      </c>
      <c r="H27" s="64">
        <f t="shared" si="4"/>
        <v>61153.5</v>
      </c>
      <c r="I27" s="65">
        <f t="shared" si="1"/>
        <v>13.756463790121899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12520</v>
      </c>
      <c r="E28" s="53">
        <v>12241</v>
      </c>
      <c r="F28" s="53">
        <v>12520</v>
      </c>
      <c r="G28" s="53">
        <v>12241</v>
      </c>
      <c r="H28" s="61">
        <f t="shared" si="4"/>
        <v>-279</v>
      </c>
      <c r="I28" s="62">
        <f t="shared" si="1"/>
        <v>-2.2284345047923324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208166221</v>
      </c>
      <c r="E29" s="53">
        <v>201859245</v>
      </c>
      <c r="F29" s="53">
        <v>208166221</v>
      </c>
      <c r="G29" s="53">
        <v>201859245</v>
      </c>
      <c r="H29" s="61">
        <f t="shared" si="4"/>
        <v>-6306976</v>
      </c>
      <c r="I29" s="62">
        <f t="shared" si="1"/>
        <v>-3.0297787843302331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2172962</v>
      </c>
      <c r="E31" s="53">
        <v>2399716</v>
      </c>
      <c r="F31" s="53">
        <v>2172962</v>
      </c>
      <c r="G31" s="53">
        <v>2399716</v>
      </c>
      <c r="H31" s="61">
        <f>G31-F31</f>
        <v>226754</v>
      </c>
      <c r="I31" s="62">
        <f>((G31*100/F31)-100)</f>
        <v>10.435249212825624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1504024</v>
      </c>
      <c r="E32" s="63">
        <v>1594669</v>
      </c>
      <c r="F32" s="63">
        <v>1504024</v>
      </c>
      <c r="G32" s="63">
        <v>1594669</v>
      </c>
      <c r="H32" s="64">
        <f>G32-F32</f>
        <v>90645</v>
      </c>
      <c r="I32" s="65">
        <f>((G32*100/F32)-100)</f>
        <v>6.0268320186380038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668938</v>
      </c>
      <c r="E33" s="63">
        <v>805047</v>
      </c>
      <c r="F33" s="63">
        <v>668938</v>
      </c>
      <c r="G33" s="63">
        <v>805047</v>
      </c>
      <c r="H33" s="64">
        <f>G33-F33</f>
        <v>136109</v>
      </c>
      <c r="I33" s="65">
        <f>((G33*100/F33)-100)</f>
        <v>20.347027676705466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416115</v>
      </c>
      <c r="E34" s="53">
        <v>455046</v>
      </c>
      <c r="F34" s="53">
        <v>416115</v>
      </c>
      <c r="G34" s="53">
        <v>455046</v>
      </c>
      <c r="H34" s="61">
        <f>G34-F34</f>
        <v>38931</v>
      </c>
      <c r="I34" s="62">
        <f>((G34*100/F34)-100)</f>
        <v>9.3558271151003964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270856</v>
      </c>
      <c r="E35" s="53">
        <v>199412</v>
      </c>
      <c r="F35" s="53">
        <v>270856</v>
      </c>
      <c r="G35" s="53">
        <v>199412</v>
      </c>
      <c r="H35" s="61">
        <f>G35-F35</f>
        <v>-71444</v>
      </c>
      <c r="I35" s="62">
        <f>((G35*100/F35)-100)</f>
        <v>-26.37711551525534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0304A-68FC-490A-B4D1-ACFE8EBF9FB5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54996</v>
      </c>
      <c r="C13" s="189">
        <v>65907</v>
      </c>
      <c r="D13" s="189">
        <v>54996</v>
      </c>
      <c r="E13" s="189">
        <v>65907</v>
      </c>
      <c r="F13" s="190">
        <v>19.83962469997817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15243</v>
      </c>
      <c r="C32" s="189">
        <v>15902</v>
      </c>
      <c r="D32" s="189">
        <v>15243</v>
      </c>
      <c r="E32" s="189">
        <v>15902</v>
      </c>
      <c r="F32" s="190">
        <v>4.3232959391195891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416115</v>
      </c>
      <c r="C35" s="77">
        <f>SUM(C7:C34)</f>
        <v>455046</v>
      </c>
      <c r="D35" s="178">
        <f>SUM(D7:D34)</f>
        <v>416115</v>
      </c>
      <c r="E35" s="178">
        <f>SUM(E7:E34)</f>
        <v>455046</v>
      </c>
      <c r="F35" s="140">
        <f>E35*100/D35-100</f>
        <v>9.3558271151003964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212DC-3A4E-46D5-851C-3437D5F78957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449</v>
      </c>
      <c r="D11" s="189">
        <v>327</v>
      </c>
      <c r="E11" s="189">
        <v>449</v>
      </c>
      <c r="F11" s="190">
        <v>37.308868501529048</v>
      </c>
    </row>
    <row r="12" spans="1:14" ht="15.6" customHeight="1">
      <c r="A12" s="188" t="s">
        <v>6</v>
      </c>
      <c r="B12" s="189">
        <v>1224</v>
      </c>
      <c r="C12" s="189">
        <v>1258</v>
      </c>
      <c r="D12" s="189">
        <v>1224</v>
      </c>
      <c r="E12" s="189">
        <v>1258</v>
      </c>
      <c r="F12" s="190">
        <v>2.777777777777771</v>
      </c>
    </row>
    <row r="13" spans="1:14" ht="15.6" customHeight="1">
      <c r="A13" s="188" t="s">
        <v>175</v>
      </c>
      <c r="B13" s="189">
        <v>7840</v>
      </c>
      <c r="C13" s="189">
        <v>5542</v>
      </c>
      <c r="D13" s="189">
        <v>7840</v>
      </c>
      <c r="E13" s="189">
        <v>5542</v>
      </c>
      <c r="F13" s="190">
        <v>-29.311224489795919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7890</v>
      </c>
      <c r="D23" s="189">
        <v>4599</v>
      </c>
      <c r="E23" s="189">
        <v>7890</v>
      </c>
      <c r="F23" s="190">
        <v>71.559034572733196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45450</v>
      </c>
      <c r="C32" s="189">
        <v>26311</v>
      </c>
      <c r="D32" s="189">
        <v>45450</v>
      </c>
      <c r="E32" s="189">
        <v>26311</v>
      </c>
      <c r="F32" s="190">
        <v>-42.110011001100112</v>
      </c>
    </row>
    <row r="33" spans="1:6" ht="15.6" customHeight="1">
      <c r="A33" s="188" t="s">
        <v>182</v>
      </c>
      <c r="B33" s="189">
        <v>55801</v>
      </c>
      <c r="C33" s="189">
        <v>34202</v>
      </c>
      <c r="D33" s="189">
        <v>55801</v>
      </c>
      <c r="E33" s="189">
        <v>34202</v>
      </c>
      <c r="F33" s="190">
        <v>-38.707191627390188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270856</v>
      </c>
      <c r="C35" s="77">
        <f>SUM(C7:C34)</f>
        <v>199412</v>
      </c>
      <c r="D35" s="76">
        <f>SUM(D7:D34)</f>
        <v>270856</v>
      </c>
      <c r="E35" s="78">
        <f>SUM(E7:E34)</f>
        <v>199412</v>
      </c>
      <c r="F35" s="140">
        <f>E35*100/D35-100</f>
        <v>-26.37711551525534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EE9A2-FE59-4854-8471-D1A98583864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A34F6-8E35-4A71-8423-4A5A3FFEB591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799384</v>
      </c>
      <c r="C7" s="237">
        <v>484985</v>
      </c>
      <c r="D7" s="237">
        <v>799384</v>
      </c>
      <c r="E7" s="237">
        <v>484985</v>
      </c>
      <c r="F7" s="238">
        <v>-39.330159222601402</v>
      </c>
      <c r="G7" s="6"/>
    </row>
    <row r="8" spans="1:27" s="33" customFormat="1" ht="15.6" customHeight="1">
      <c r="A8" s="236" t="s">
        <v>11</v>
      </c>
      <c r="B8" s="237">
        <v>59312</v>
      </c>
      <c r="C8" s="237">
        <v>78717</v>
      </c>
      <c r="D8" s="237">
        <v>59312</v>
      </c>
      <c r="E8" s="237">
        <v>78717</v>
      </c>
      <c r="F8" s="238">
        <v>32.716819530617762</v>
      </c>
      <c r="G8" s="239"/>
    </row>
    <row r="9" spans="1:27" ht="15.6" customHeight="1">
      <c r="A9" s="236" t="s">
        <v>8</v>
      </c>
      <c r="B9" s="237">
        <v>79693</v>
      </c>
      <c r="C9" s="237">
        <v>69081</v>
      </c>
      <c r="D9" s="237">
        <v>79693</v>
      </c>
      <c r="E9" s="237">
        <v>69081</v>
      </c>
      <c r="F9" s="238">
        <v>-13.316100535806161</v>
      </c>
      <c r="G9" s="6"/>
    </row>
    <row r="10" spans="1:27" ht="15.6" customHeight="1">
      <c r="A10" s="236" t="s">
        <v>10</v>
      </c>
      <c r="B10" s="237">
        <v>217588</v>
      </c>
      <c r="C10" s="237">
        <v>159708</v>
      </c>
      <c r="D10" s="237">
        <v>217588</v>
      </c>
      <c r="E10" s="237">
        <v>159708</v>
      </c>
      <c r="F10" s="238">
        <v>-26.600731657995851</v>
      </c>
    </row>
    <row r="11" spans="1:27" ht="15.6" customHeight="1">
      <c r="A11" s="236" t="s">
        <v>9</v>
      </c>
      <c r="B11" s="237">
        <v>1626409</v>
      </c>
      <c r="C11" s="237">
        <v>1383658</v>
      </c>
      <c r="D11" s="237">
        <v>1626409</v>
      </c>
      <c r="E11" s="237">
        <v>1383658</v>
      </c>
      <c r="F11" s="238">
        <v>-14.925581449684559</v>
      </c>
    </row>
    <row r="12" spans="1:27" ht="15.6" customHeight="1">
      <c r="A12" s="236" t="s">
        <v>6</v>
      </c>
      <c r="B12" s="237">
        <v>118351</v>
      </c>
      <c r="C12" s="237">
        <v>129873</v>
      </c>
      <c r="D12" s="237">
        <v>118351</v>
      </c>
      <c r="E12" s="237">
        <v>129873</v>
      </c>
      <c r="F12" s="238">
        <v>9.7354479472078879</v>
      </c>
    </row>
    <row r="13" spans="1:27" ht="15.6" customHeight="1">
      <c r="A13" s="236" t="s">
        <v>175</v>
      </c>
      <c r="B13" s="237">
        <v>72571</v>
      </c>
      <c r="C13" s="237">
        <v>16267</v>
      </c>
      <c r="D13" s="237">
        <v>72571</v>
      </c>
      <c r="E13" s="237">
        <v>16267</v>
      </c>
      <c r="F13" s="238">
        <v>-77.584710145926067</v>
      </c>
    </row>
    <row r="14" spans="1:27" ht="15.6" customHeight="1">
      <c r="A14" s="236" t="s">
        <v>148</v>
      </c>
      <c r="B14" s="237">
        <v>1128563</v>
      </c>
      <c r="C14" s="237">
        <v>1327206</v>
      </c>
      <c r="D14" s="237">
        <v>1128563</v>
      </c>
      <c r="E14" s="237">
        <v>1327206</v>
      </c>
      <c r="F14" s="238">
        <v>17.601409934580531</v>
      </c>
    </row>
    <row r="15" spans="1:27" ht="15.6" customHeight="1">
      <c r="A15" s="236" t="s">
        <v>145</v>
      </c>
      <c r="B15" s="237">
        <v>2039022</v>
      </c>
      <c r="C15" s="237">
        <v>1594245</v>
      </c>
      <c r="D15" s="237">
        <v>2039022</v>
      </c>
      <c r="E15" s="237">
        <v>1594245</v>
      </c>
      <c r="F15" s="238">
        <v>-21.81325164711318</v>
      </c>
    </row>
    <row r="16" spans="1:27" ht="15.6" customHeight="1">
      <c r="A16" s="236" t="s">
        <v>144</v>
      </c>
      <c r="B16" s="237">
        <v>2184615</v>
      </c>
      <c r="C16" s="237">
        <v>2247940</v>
      </c>
      <c r="D16" s="237">
        <v>2184615</v>
      </c>
      <c r="E16" s="237">
        <v>2247940</v>
      </c>
      <c r="F16" s="238">
        <v>2.8986800877957961</v>
      </c>
      <c r="G16" s="1"/>
    </row>
    <row r="17" spans="1:7" ht="15.6" customHeight="1">
      <c r="A17" s="236" t="s">
        <v>150</v>
      </c>
      <c r="B17" s="237">
        <v>669633</v>
      </c>
      <c r="C17" s="237">
        <v>1074793</v>
      </c>
      <c r="D17" s="237">
        <v>669633</v>
      </c>
      <c r="E17" s="237">
        <v>1074793</v>
      </c>
      <c r="F17" s="238">
        <v>60.504783963753283</v>
      </c>
      <c r="G17" s="2"/>
    </row>
    <row r="18" spans="1:7" ht="15.6" customHeight="1">
      <c r="A18" s="236" t="s">
        <v>147</v>
      </c>
      <c r="B18" s="237">
        <v>53275</v>
      </c>
      <c r="C18" s="237">
        <v>7125</v>
      </c>
      <c r="D18" s="237">
        <v>53275</v>
      </c>
      <c r="E18" s="237">
        <v>7125</v>
      </c>
      <c r="F18" s="238">
        <v>-86.625997184420456</v>
      </c>
    </row>
    <row r="19" spans="1:7" ht="15.6" customHeight="1">
      <c r="A19" s="236" t="s">
        <v>143</v>
      </c>
      <c r="B19" s="237">
        <v>362600</v>
      </c>
      <c r="C19" s="237">
        <v>245799</v>
      </c>
      <c r="D19" s="237">
        <v>362600</v>
      </c>
      <c r="E19" s="237">
        <v>245799</v>
      </c>
      <c r="F19" s="238">
        <v>-32.212079426365143</v>
      </c>
    </row>
    <row r="20" spans="1:7" ht="15.6" customHeight="1">
      <c r="A20" s="236" t="s">
        <v>142</v>
      </c>
      <c r="B20" s="237">
        <v>725050</v>
      </c>
      <c r="C20" s="237">
        <v>960951</v>
      </c>
      <c r="D20" s="237">
        <v>725050</v>
      </c>
      <c r="E20" s="237">
        <v>960951</v>
      </c>
      <c r="F20" s="238">
        <v>32.535825115509283</v>
      </c>
    </row>
    <row r="21" spans="1:7" ht="15.6" customHeight="1">
      <c r="A21" s="236" t="s">
        <v>149</v>
      </c>
      <c r="B21" s="237">
        <v>1760007</v>
      </c>
      <c r="C21" s="237">
        <v>1493971</v>
      </c>
      <c r="D21" s="237">
        <v>1760007</v>
      </c>
      <c r="E21" s="237">
        <v>1493971</v>
      </c>
      <c r="F21" s="238">
        <v>-15.11562169923188</v>
      </c>
    </row>
    <row r="22" spans="1:7" ht="15.6" customHeight="1">
      <c r="A22" s="236" t="s">
        <v>146</v>
      </c>
      <c r="B22" s="237">
        <v>170616</v>
      </c>
      <c r="C22" s="237">
        <v>153293</v>
      </c>
      <c r="D22" s="237">
        <v>170616</v>
      </c>
      <c r="E22" s="237">
        <v>153293</v>
      </c>
      <c r="F22" s="238">
        <v>-10.15320954658414</v>
      </c>
    </row>
    <row r="23" spans="1:7" ht="15.6" customHeight="1">
      <c r="A23" s="236" t="s">
        <v>165</v>
      </c>
      <c r="B23" s="237">
        <v>196813</v>
      </c>
      <c r="C23" s="237">
        <v>93940</v>
      </c>
      <c r="D23" s="237">
        <v>196813</v>
      </c>
      <c r="E23" s="237">
        <v>93940</v>
      </c>
      <c r="F23" s="238">
        <v>-52.269413097712039</v>
      </c>
    </row>
    <row r="24" spans="1:7" ht="15.6" customHeight="1">
      <c r="A24" s="236" t="s">
        <v>141</v>
      </c>
      <c r="B24" s="237">
        <v>240790</v>
      </c>
      <c r="C24" s="237">
        <v>124738</v>
      </c>
      <c r="D24" s="237">
        <v>240790</v>
      </c>
      <c r="E24" s="237">
        <v>124738</v>
      </c>
      <c r="F24" s="238">
        <v>-48.196353669172311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162768</v>
      </c>
      <c r="C26" s="237">
        <v>119790</v>
      </c>
      <c r="D26" s="237">
        <v>162768</v>
      </c>
      <c r="E26" s="237">
        <v>119790</v>
      </c>
      <c r="F26" s="238">
        <v>-26.404452963727511</v>
      </c>
    </row>
    <row r="27" spans="1:7" ht="15.6" customHeight="1">
      <c r="A27" s="236" t="s">
        <v>173</v>
      </c>
      <c r="B27" s="237">
        <v>189734</v>
      </c>
      <c r="C27" s="237">
        <v>155520</v>
      </c>
      <c r="D27" s="237">
        <v>189734</v>
      </c>
      <c r="E27" s="237">
        <v>155520</v>
      </c>
      <c r="F27" s="238">
        <v>-18.0326140807657</v>
      </c>
    </row>
    <row r="28" spans="1:7" ht="15.6" customHeight="1">
      <c r="A28" s="236" t="s">
        <v>177</v>
      </c>
      <c r="B28" s="237">
        <v>63703</v>
      </c>
      <c r="C28" s="237">
        <v>99096</v>
      </c>
      <c r="D28" s="237">
        <v>63703</v>
      </c>
      <c r="E28" s="237">
        <v>99096</v>
      </c>
      <c r="F28" s="238">
        <v>55.559392807246127</v>
      </c>
    </row>
    <row r="29" spans="1:7" ht="15.6" customHeight="1">
      <c r="A29" s="236" t="s">
        <v>178</v>
      </c>
      <c r="B29" s="237">
        <v>388384</v>
      </c>
      <c r="C29" s="237">
        <v>192408</v>
      </c>
      <c r="D29" s="237">
        <v>388384</v>
      </c>
      <c r="E29" s="237">
        <v>192408</v>
      </c>
      <c r="F29" s="238">
        <v>-50.459339210678088</v>
      </c>
    </row>
    <row r="30" spans="1:7" ht="15.6" customHeight="1">
      <c r="A30" s="236" t="s">
        <v>179</v>
      </c>
      <c r="B30" s="237">
        <v>195496</v>
      </c>
      <c r="C30" s="237">
        <v>134123</v>
      </c>
      <c r="D30" s="237">
        <v>195496</v>
      </c>
      <c r="E30" s="237">
        <v>134123</v>
      </c>
      <c r="F30" s="238">
        <v>-31.393481196546219</v>
      </c>
    </row>
    <row r="31" spans="1:7" ht="15.6" customHeight="1">
      <c r="A31" s="236" t="s">
        <v>180</v>
      </c>
      <c r="B31" s="237">
        <v>2379394</v>
      </c>
      <c r="C31" s="237">
        <v>1792370</v>
      </c>
      <c r="D31" s="237">
        <v>2379394</v>
      </c>
      <c r="E31" s="237">
        <v>1792370</v>
      </c>
      <c r="F31" s="238">
        <v>-24.67115576487123</v>
      </c>
    </row>
    <row r="32" spans="1:7" ht="15.6" customHeight="1">
      <c r="A32" s="236" t="s">
        <v>181</v>
      </c>
      <c r="B32" s="237">
        <v>1213228</v>
      </c>
      <c r="C32" s="237">
        <v>1365446</v>
      </c>
      <c r="D32" s="237">
        <v>1213228</v>
      </c>
      <c r="E32" s="237">
        <v>1365446</v>
      </c>
      <c r="F32" s="238">
        <v>12.546528764585061</v>
      </c>
    </row>
    <row r="33" spans="1:6" ht="15.6" customHeight="1">
      <c r="A33" s="236" t="s">
        <v>182</v>
      </c>
      <c r="B33" s="237">
        <v>118767</v>
      </c>
      <c r="C33" s="237">
        <v>121603</v>
      </c>
      <c r="D33" s="237">
        <v>118767</v>
      </c>
      <c r="E33" s="237">
        <v>121603</v>
      </c>
      <c r="F33" s="238">
        <v>2.3878686840620702</v>
      </c>
    </row>
    <row r="34" spans="1:6" ht="15.6" customHeight="1">
      <c r="A34" s="236" t="s">
        <v>183</v>
      </c>
      <c r="B34" s="237">
        <v>54619</v>
      </c>
      <c r="C34" s="237">
        <v>33731</v>
      </c>
      <c r="D34" s="237">
        <v>54619</v>
      </c>
      <c r="E34" s="237">
        <v>33731</v>
      </c>
      <c r="F34" s="238">
        <v>-38.243102217177167</v>
      </c>
    </row>
    <row r="35" spans="1:6" ht="15.6" customHeight="1">
      <c r="A35" s="240" t="s">
        <v>153</v>
      </c>
      <c r="B35" s="241">
        <f>SUM(B7:B34)</f>
        <v>17270386</v>
      </c>
      <c r="C35" s="241">
        <f>SUM(C7:C34)</f>
        <v>15660377</v>
      </c>
      <c r="D35" s="241">
        <f>SUM(D7:D34)</f>
        <v>17270386</v>
      </c>
      <c r="E35" s="241">
        <f>SUM(E7:E34)</f>
        <v>15660377</v>
      </c>
      <c r="F35" s="242">
        <f>E35*100/D35-100</f>
        <v>-9.3223683593406719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FEFD1-32B8-4AD7-8A98-6A21C5044EB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442133</v>
      </c>
      <c r="C7" s="237">
        <v>353040</v>
      </c>
      <c r="D7" s="237">
        <v>442133</v>
      </c>
      <c r="E7" s="237">
        <v>353040</v>
      </c>
      <c r="F7" s="238">
        <v>-20.150723877204371</v>
      </c>
      <c r="G7" s="6"/>
    </row>
    <row r="8" spans="1:14" s="33" customFormat="1" ht="15.6" customHeight="1">
      <c r="A8" s="236" t="s">
        <v>11</v>
      </c>
      <c r="B8" s="237">
        <v>3500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6400</v>
      </c>
      <c r="C9" s="237">
        <v>0</v>
      </c>
      <c r="D9" s="237">
        <v>6400</v>
      </c>
      <c r="E9" s="237">
        <v>0</v>
      </c>
      <c r="F9" s="238">
        <v>-100</v>
      </c>
      <c r="G9" s="6"/>
    </row>
    <row r="10" spans="1:14" ht="15.6" customHeight="1">
      <c r="A10" s="236" t="s">
        <v>10</v>
      </c>
      <c r="B10" s="237">
        <v>23657</v>
      </c>
      <c r="C10" s="237">
        <v>27068</v>
      </c>
      <c r="D10" s="237">
        <v>23657</v>
      </c>
      <c r="E10" s="237">
        <v>27068</v>
      </c>
      <c r="F10" s="238">
        <v>14.41856532950078</v>
      </c>
    </row>
    <row r="11" spans="1:14" ht="15.6" customHeight="1">
      <c r="A11" s="236" t="s">
        <v>9</v>
      </c>
      <c r="B11" s="237">
        <v>1129184</v>
      </c>
      <c r="C11" s="237">
        <v>868151</v>
      </c>
      <c r="D11" s="237">
        <v>1129184</v>
      </c>
      <c r="E11" s="237">
        <v>868151</v>
      </c>
      <c r="F11" s="238">
        <v>-23.11695879502366</v>
      </c>
    </row>
    <row r="12" spans="1:14" ht="15.6" customHeight="1">
      <c r="A12" s="236" t="s">
        <v>6</v>
      </c>
      <c r="B12" s="237">
        <v>0</v>
      </c>
      <c r="C12" s="237">
        <v>5374</v>
      </c>
      <c r="D12" s="237">
        <v>0</v>
      </c>
      <c r="E12" s="237">
        <v>5374</v>
      </c>
      <c r="F12" s="238"/>
    </row>
    <row r="13" spans="1:14" ht="15.6" customHeight="1">
      <c r="A13" s="236" t="s">
        <v>175</v>
      </c>
      <c r="B13" s="237">
        <v>62381</v>
      </c>
      <c r="C13" s="237">
        <v>9492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332364</v>
      </c>
      <c r="C14" s="237">
        <v>467278</v>
      </c>
      <c r="D14" s="237">
        <v>332364</v>
      </c>
      <c r="E14" s="237">
        <v>467278</v>
      </c>
      <c r="F14" s="238">
        <v>40.592242240435183</v>
      </c>
    </row>
    <row r="15" spans="1:14" ht="15.6" customHeight="1">
      <c r="A15" s="236" t="s">
        <v>145</v>
      </c>
      <c r="B15" s="237">
        <v>1618798</v>
      </c>
      <c r="C15" s="237">
        <v>1196471</v>
      </c>
      <c r="D15" s="237">
        <v>1618798</v>
      </c>
      <c r="E15" s="237">
        <v>1196471</v>
      </c>
      <c r="F15" s="238">
        <v>-26.088925239591351</v>
      </c>
    </row>
    <row r="16" spans="1:14" ht="15.6" customHeight="1">
      <c r="A16" s="236" t="s">
        <v>144</v>
      </c>
      <c r="B16" s="237">
        <v>1595457</v>
      </c>
      <c r="C16" s="237">
        <v>1829355</v>
      </c>
      <c r="D16" s="237">
        <v>1595457</v>
      </c>
      <c r="E16" s="237">
        <v>1829355</v>
      </c>
      <c r="F16" s="238">
        <v>14.66025095004127</v>
      </c>
      <c r="G16" s="1"/>
    </row>
    <row r="17" spans="1:7" ht="15.6" customHeight="1">
      <c r="A17" s="236" t="s">
        <v>150</v>
      </c>
      <c r="B17" s="237">
        <v>399736</v>
      </c>
      <c r="C17" s="237">
        <v>603302</v>
      </c>
      <c r="D17" s="237">
        <v>399736</v>
      </c>
      <c r="E17" s="237">
        <v>603302</v>
      </c>
      <c r="F17" s="238">
        <v>50.925110572978163</v>
      </c>
      <c r="G17" s="2"/>
    </row>
    <row r="18" spans="1:7" ht="15.6" customHeight="1">
      <c r="A18" s="236" t="s">
        <v>147</v>
      </c>
      <c r="B18" s="237">
        <v>52922</v>
      </c>
      <c r="C18" s="237">
        <v>6990</v>
      </c>
      <c r="D18" s="237">
        <v>52922</v>
      </c>
      <c r="E18" s="237">
        <v>6990</v>
      </c>
      <c r="F18" s="238">
        <v>-86.791882392955671</v>
      </c>
    </row>
    <row r="19" spans="1:7" ht="15.6" customHeight="1">
      <c r="A19" s="236" t="s">
        <v>143</v>
      </c>
      <c r="B19" s="237">
        <v>165290</v>
      </c>
      <c r="C19" s="237">
        <v>171157</v>
      </c>
      <c r="D19" s="237">
        <v>165290</v>
      </c>
      <c r="E19" s="237">
        <v>171157</v>
      </c>
      <c r="F19" s="238">
        <v>3.5495190271643802</v>
      </c>
    </row>
    <row r="20" spans="1:7" ht="15.6" customHeight="1">
      <c r="A20" s="236" t="s">
        <v>142</v>
      </c>
      <c r="B20" s="237">
        <v>119538</v>
      </c>
      <c r="C20" s="237">
        <v>113352</v>
      </c>
      <c r="D20" s="237">
        <v>119538</v>
      </c>
      <c r="E20" s="237">
        <v>113352</v>
      </c>
      <c r="F20" s="238">
        <v>-5.1749234553029169</v>
      </c>
    </row>
    <row r="21" spans="1:7" ht="15.6" customHeight="1">
      <c r="A21" s="236" t="s">
        <v>149</v>
      </c>
      <c r="B21" s="237">
        <v>1389678</v>
      </c>
      <c r="C21" s="237">
        <v>1088925</v>
      </c>
      <c r="D21" s="237">
        <v>1389678</v>
      </c>
      <c r="E21" s="237">
        <v>1088925</v>
      </c>
      <c r="F21" s="238">
        <v>-21.64191992677441</v>
      </c>
    </row>
    <row r="22" spans="1:7" ht="15.6" customHeight="1">
      <c r="A22" s="236" t="s">
        <v>146</v>
      </c>
      <c r="B22" s="237">
        <v>124012</v>
      </c>
      <c r="C22" s="237">
        <v>94077</v>
      </c>
      <c r="D22" s="237">
        <v>124012</v>
      </c>
      <c r="E22" s="237">
        <v>94077</v>
      </c>
      <c r="F22" s="238">
        <v>-24.13879302003032</v>
      </c>
    </row>
    <row r="23" spans="1:7" ht="15.6" customHeight="1">
      <c r="A23" s="236" t="s">
        <v>165</v>
      </c>
      <c r="B23" s="237">
        <v>0</v>
      </c>
      <c r="C23" s="237">
        <v>6376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116242</v>
      </c>
      <c r="C26" s="237">
        <v>73422</v>
      </c>
      <c r="D26" s="237">
        <v>116242</v>
      </c>
      <c r="E26" s="237">
        <v>73422</v>
      </c>
      <c r="F26" s="238">
        <v>-36.836943617625302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32911</v>
      </c>
      <c r="C28" s="237">
        <v>34817</v>
      </c>
      <c r="D28" s="237">
        <v>32911</v>
      </c>
      <c r="E28" s="237">
        <v>34817</v>
      </c>
      <c r="F28" s="238">
        <v>5.7913767433380912</v>
      </c>
    </row>
    <row r="29" spans="1:7" ht="15.6" customHeight="1">
      <c r="A29" s="236" t="s">
        <v>178</v>
      </c>
      <c r="B29" s="237">
        <v>19526</v>
      </c>
      <c r="C29" s="237">
        <v>21630</v>
      </c>
      <c r="D29" s="237">
        <v>19526</v>
      </c>
      <c r="E29" s="237">
        <v>21630</v>
      </c>
      <c r="F29" s="238">
        <v>10.77537642118202</v>
      </c>
    </row>
    <row r="30" spans="1:7" ht="15.6" customHeight="1">
      <c r="A30" s="236" t="s">
        <v>179</v>
      </c>
      <c r="B30" s="237">
        <v>56054</v>
      </c>
      <c r="C30" s="237">
        <v>18175</v>
      </c>
      <c r="D30" s="237">
        <v>56054</v>
      </c>
      <c r="E30" s="237">
        <v>18175</v>
      </c>
      <c r="F30" s="238">
        <v>-67.575908944945951</v>
      </c>
    </row>
    <row r="31" spans="1:7" ht="15.6" customHeight="1">
      <c r="A31" s="236" t="s">
        <v>180</v>
      </c>
      <c r="B31" s="237">
        <v>1330467</v>
      </c>
      <c r="C31" s="237">
        <v>1160306</v>
      </c>
      <c r="D31" s="237">
        <v>1330467</v>
      </c>
      <c r="E31" s="237">
        <v>1160306</v>
      </c>
      <c r="F31" s="238">
        <v>-12.7895693767677</v>
      </c>
    </row>
    <row r="32" spans="1:7" ht="15.6" customHeight="1">
      <c r="A32" s="236" t="s">
        <v>181</v>
      </c>
      <c r="B32" s="237">
        <v>255018</v>
      </c>
      <c r="C32" s="237">
        <v>262429</v>
      </c>
      <c r="D32" s="237">
        <v>255018</v>
      </c>
      <c r="E32" s="237">
        <v>262429</v>
      </c>
      <c r="F32" s="238">
        <v>2.9060693754950648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7980</v>
      </c>
      <c r="C34" s="237">
        <v>9277</v>
      </c>
      <c r="D34" s="237">
        <v>7980</v>
      </c>
      <c r="E34" s="237">
        <v>9277</v>
      </c>
      <c r="F34" s="238">
        <v>16.253132832080201</v>
      </c>
    </row>
    <row r="35" spans="1:6" ht="15.6" customHeight="1">
      <c r="A35" s="240" t="s">
        <v>153</v>
      </c>
      <c r="B35" s="241">
        <f>SUM(B7:B34)</f>
        <v>9283248</v>
      </c>
      <c r="C35" s="241">
        <f>SUM(C7:C34)</f>
        <v>8420464</v>
      </c>
      <c r="D35" s="241">
        <f>SUM(D7:D34)</f>
        <v>9283248</v>
      </c>
      <c r="E35" s="241">
        <f>SUM(E7:E34)</f>
        <v>8420464</v>
      </c>
      <c r="F35" s="242">
        <f>E35*100/D35-100</f>
        <v>-9.293988483341181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98F93-B795-4845-88D3-F21F957E78E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332554</v>
      </c>
      <c r="C7" s="237">
        <v>120066</v>
      </c>
      <c r="D7" s="237">
        <v>332554</v>
      </c>
      <c r="E7" s="237">
        <v>120066</v>
      </c>
      <c r="F7" s="238">
        <v>-63.895788353169714</v>
      </c>
      <c r="G7" s="6"/>
    </row>
    <row r="8" spans="1:14" ht="15.6" customHeight="1">
      <c r="A8" s="236" t="s">
        <v>11</v>
      </c>
      <c r="B8" s="237">
        <v>42080</v>
      </c>
      <c r="C8" s="237">
        <v>59830</v>
      </c>
      <c r="D8" s="237">
        <v>42080</v>
      </c>
      <c r="E8" s="237">
        <v>59830</v>
      </c>
      <c r="F8" s="238">
        <v>42.18155893536121</v>
      </c>
    </row>
    <row r="9" spans="1:14" ht="15.6" customHeight="1">
      <c r="A9" s="236" t="s">
        <v>8</v>
      </c>
      <c r="B9" s="237">
        <v>23478</v>
      </c>
      <c r="C9" s="237">
        <v>8801</v>
      </c>
      <c r="D9" s="237">
        <v>23478</v>
      </c>
      <c r="E9" s="237">
        <v>8801</v>
      </c>
      <c r="F9" s="238">
        <v>-62.513842746400883</v>
      </c>
    </row>
    <row r="10" spans="1:14" ht="15.6" customHeight="1">
      <c r="A10" s="236" t="s">
        <v>10</v>
      </c>
      <c r="B10" s="237">
        <v>183141</v>
      </c>
      <c r="C10" s="237">
        <v>125332</v>
      </c>
      <c r="D10" s="237">
        <v>183141</v>
      </c>
      <c r="E10" s="237">
        <v>125332</v>
      </c>
      <c r="F10" s="238">
        <v>-31.565296683975731</v>
      </c>
    </row>
    <row r="11" spans="1:14" ht="15.6" customHeight="1">
      <c r="A11" s="236" t="s">
        <v>9</v>
      </c>
      <c r="B11" s="237">
        <v>28151</v>
      </c>
      <c r="C11" s="237">
        <v>6679</v>
      </c>
      <c r="D11" s="237">
        <v>28151</v>
      </c>
      <c r="E11" s="237">
        <v>6679</v>
      </c>
      <c r="F11" s="238">
        <v>-76.274377464388479</v>
      </c>
    </row>
    <row r="12" spans="1:14" ht="15.6" customHeight="1">
      <c r="A12" s="236" t="s">
        <v>6</v>
      </c>
      <c r="B12" s="237">
        <v>116836</v>
      </c>
      <c r="C12" s="237">
        <v>119756</v>
      </c>
      <c r="D12" s="237">
        <v>116836</v>
      </c>
      <c r="E12" s="237">
        <v>119756</v>
      </c>
      <c r="F12" s="238">
        <v>2.499229689479264</v>
      </c>
    </row>
    <row r="13" spans="1:14" ht="15.6" customHeight="1">
      <c r="A13" s="236" t="s">
        <v>175</v>
      </c>
      <c r="B13" s="237">
        <v>10180</v>
      </c>
      <c r="C13" s="237">
        <v>6640</v>
      </c>
      <c r="D13" s="237">
        <v>10180</v>
      </c>
      <c r="E13" s="237">
        <v>6640</v>
      </c>
      <c r="F13" s="238">
        <v>-34.774066797642433</v>
      </c>
    </row>
    <row r="14" spans="1:14" ht="15.6" customHeight="1">
      <c r="A14" s="236" t="s">
        <v>148</v>
      </c>
      <c r="B14" s="237">
        <v>241920</v>
      </c>
      <c r="C14" s="237">
        <v>217288</v>
      </c>
      <c r="D14" s="237">
        <v>241920</v>
      </c>
      <c r="E14" s="237">
        <v>217288</v>
      </c>
      <c r="F14" s="238">
        <v>-10.1818783068783</v>
      </c>
    </row>
    <row r="15" spans="1:14" ht="15.6" customHeight="1">
      <c r="A15" s="236" t="s">
        <v>145</v>
      </c>
      <c r="B15" s="237">
        <v>164477</v>
      </c>
      <c r="C15" s="237">
        <v>122473</v>
      </c>
      <c r="D15" s="237">
        <v>164477</v>
      </c>
      <c r="E15" s="237">
        <v>122473</v>
      </c>
      <c r="F15" s="238">
        <v>-25.53791715559014</v>
      </c>
    </row>
    <row r="16" spans="1:14" ht="15.6" customHeight="1">
      <c r="A16" s="236" t="s">
        <v>144</v>
      </c>
      <c r="B16" s="237">
        <v>558746</v>
      </c>
      <c r="C16" s="237">
        <v>379159</v>
      </c>
      <c r="D16" s="237">
        <v>558746</v>
      </c>
      <c r="E16" s="237">
        <v>379159</v>
      </c>
      <c r="F16" s="238">
        <v>-32.14108020460101</v>
      </c>
      <c r="G16" s="1"/>
    </row>
    <row r="17" spans="1:7" ht="15.6" customHeight="1">
      <c r="A17" s="236" t="s">
        <v>150</v>
      </c>
      <c r="B17" s="237">
        <v>255465</v>
      </c>
      <c r="C17" s="237">
        <v>466698</v>
      </c>
      <c r="D17" s="237">
        <v>255465</v>
      </c>
      <c r="E17" s="237">
        <v>466698</v>
      </c>
      <c r="F17" s="238">
        <v>82.685690799131009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189618</v>
      </c>
      <c r="C19" s="237">
        <v>71161</v>
      </c>
      <c r="D19" s="237">
        <v>189618</v>
      </c>
      <c r="E19" s="237">
        <v>71161</v>
      </c>
      <c r="F19" s="238">
        <v>-62.471389846955447</v>
      </c>
    </row>
    <row r="20" spans="1:7" ht="15.6" customHeight="1">
      <c r="A20" s="236" t="s">
        <v>142</v>
      </c>
      <c r="B20" s="237">
        <v>530134</v>
      </c>
      <c r="C20" s="237">
        <v>806175</v>
      </c>
      <c r="D20" s="237">
        <v>530134</v>
      </c>
      <c r="E20" s="237">
        <v>806175</v>
      </c>
      <c r="F20" s="238">
        <v>52.070042668457397</v>
      </c>
    </row>
    <row r="21" spans="1:7" ht="15.6" customHeight="1">
      <c r="A21" s="236" t="s">
        <v>149</v>
      </c>
      <c r="B21" s="237">
        <v>369381</v>
      </c>
      <c r="C21" s="237">
        <v>403540</v>
      </c>
      <c r="D21" s="237">
        <v>369381</v>
      </c>
      <c r="E21" s="237">
        <v>403540</v>
      </c>
      <c r="F21" s="238">
        <v>9.2476332025740362</v>
      </c>
    </row>
    <row r="22" spans="1:7" ht="15.6" customHeight="1">
      <c r="A22" s="236" t="s">
        <v>146</v>
      </c>
      <c r="B22" s="237">
        <v>15500</v>
      </c>
      <c r="C22" s="237">
        <v>27101</v>
      </c>
      <c r="D22" s="237">
        <v>15500</v>
      </c>
      <c r="E22" s="237">
        <v>27101</v>
      </c>
      <c r="F22" s="238">
        <v>74.845161290322579</v>
      </c>
    </row>
    <row r="23" spans="1:7" ht="15.6" customHeight="1">
      <c r="A23" s="236" t="s">
        <v>165</v>
      </c>
      <c r="B23" s="237">
        <v>179007</v>
      </c>
      <c r="C23" s="237">
        <v>78351</v>
      </c>
      <c r="D23" s="237">
        <v>179007</v>
      </c>
      <c r="E23" s="237">
        <v>78351</v>
      </c>
      <c r="F23" s="238">
        <v>-56.23020328813957</v>
      </c>
    </row>
    <row r="24" spans="1:7" ht="15.6" customHeight="1">
      <c r="A24" s="236" t="s">
        <v>141</v>
      </c>
      <c r="B24" s="237">
        <v>217105</v>
      </c>
      <c r="C24" s="237">
        <v>92996</v>
      </c>
      <c r="D24" s="237">
        <v>217105</v>
      </c>
      <c r="E24" s="237">
        <v>92996</v>
      </c>
      <c r="F24" s="238">
        <v>-57.165426867184081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20975</v>
      </c>
      <c r="C26" s="237">
        <v>13973</v>
      </c>
      <c r="D26" s="237">
        <v>20975</v>
      </c>
      <c r="E26" s="237">
        <v>13973</v>
      </c>
      <c r="F26" s="238">
        <v>-33.382598331346841</v>
      </c>
    </row>
    <row r="27" spans="1:7" ht="15.6" customHeight="1">
      <c r="A27" s="236" t="s">
        <v>173</v>
      </c>
      <c r="B27" s="237">
        <v>72223</v>
      </c>
      <c r="C27" s="237">
        <v>91379</v>
      </c>
      <c r="D27" s="237">
        <v>72223</v>
      </c>
      <c r="E27" s="237">
        <v>91379</v>
      </c>
      <c r="F27" s="238">
        <v>26.52340667100508</v>
      </c>
    </row>
    <row r="28" spans="1:7" ht="15.6" customHeight="1">
      <c r="A28" s="236" t="s">
        <v>177</v>
      </c>
      <c r="B28" s="237">
        <v>4303</v>
      </c>
      <c r="C28" s="237">
        <v>18359</v>
      </c>
      <c r="D28" s="237">
        <v>4303</v>
      </c>
      <c r="E28" s="237">
        <v>18359</v>
      </c>
      <c r="F28" s="238">
        <v>326.65582151986979</v>
      </c>
    </row>
    <row r="29" spans="1:7" ht="15.6" customHeight="1">
      <c r="A29" s="236" t="s">
        <v>178</v>
      </c>
      <c r="B29" s="237">
        <v>309098</v>
      </c>
      <c r="C29" s="237">
        <v>124793</v>
      </c>
      <c r="D29" s="237">
        <v>309098</v>
      </c>
      <c r="E29" s="237">
        <v>124793</v>
      </c>
      <c r="F29" s="238">
        <v>-59.62672032818071</v>
      </c>
    </row>
    <row r="30" spans="1:7" ht="15.6" customHeight="1">
      <c r="A30" s="236" t="s">
        <v>179</v>
      </c>
      <c r="B30" s="237">
        <v>131623</v>
      </c>
      <c r="C30" s="237">
        <v>97711</v>
      </c>
      <c r="D30" s="237">
        <v>131623</v>
      </c>
      <c r="E30" s="237">
        <v>97711</v>
      </c>
      <c r="F30" s="238">
        <v>-25.76449404739293</v>
      </c>
    </row>
    <row r="31" spans="1:7" ht="15.6" customHeight="1">
      <c r="A31" s="236" t="s">
        <v>180</v>
      </c>
      <c r="B31" s="237">
        <v>961313</v>
      </c>
      <c r="C31" s="237">
        <v>549599</v>
      </c>
      <c r="D31" s="237">
        <v>961313</v>
      </c>
      <c r="E31" s="237">
        <v>549599</v>
      </c>
      <c r="F31" s="238">
        <v>-42.828298379404004</v>
      </c>
    </row>
    <row r="32" spans="1:7" ht="15.6" customHeight="1">
      <c r="A32" s="236" t="s">
        <v>181</v>
      </c>
      <c r="B32" s="237">
        <v>141492</v>
      </c>
      <c r="C32" s="237">
        <v>143270</v>
      </c>
      <c r="D32" s="237">
        <v>141492</v>
      </c>
      <c r="E32" s="237">
        <v>143270</v>
      </c>
      <c r="F32" s="238">
        <v>1.2566081474571009</v>
      </c>
    </row>
    <row r="33" spans="1:7" ht="15.6" customHeight="1">
      <c r="A33" s="236" t="s">
        <v>182</v>
      </c>
      <c r="B33" s="237">
        <v>3505</v>
      </c>
      <c r="C33" s="237">
        <v>4346</v>
      </c>
      <c r="D33" s="237">
        <v>3505</v>
      </c>
      <c r="E33" s="237">
        <v>4346</v>
      </c>
      <c r="F33" s="238">
        <v>23.994293865905849</v>
      </c>
    </row>
    <row r="34" spans="1:7" ht="15.6" customHeight="1">
      <c r="A34" s="236" t="s">
        <v>183</v>
      </c>
      <c r="B34" s="237">
        <v>21539</v>
      </c>
      <c r="C34" s="237">
        <v>5510</v>
      </c>
      <c r="D34" s="237">
        <v>21539</v>
      </c>
      <c r="E34" s="237">
        <v>5510</v>
      </c>
      <c r="F34" s="238">
        <v>-74.418496680440128</v>
      </c>
    </row>
    <row r="35" spans="1:7" s="33" customFormat="1" ht="15.6" customHeight="1">
      <c r="A35" s="240" t="s">
        <v>153</v>
      </c>
      <c r="B35" s="241">
        <f>SUM(B7:B34)</f>
        <v>5123844</v>
      </c>
      <c r="C35" s="241">
        <f>SUM(C7:C34)</f>
        <v>4160986</v>
      </c>
      <c r="D35" s="241">
        <f>SUM(D7:D34)</f>
        <v>5123844</v>
      </c>
      <c r="E35" s="241">
        <f>SUM(E7:E34)</f>
        <v>4160986</v>
      </c>
      <c r="F35" s="242">
        <f>E35*100/D35-100</f>
        <v>-18.791711847589426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AC5B-D05B-45B6-A80A-E1C82A1710C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24697</v>
      </c>
      <c r="C7" s="237">
        <v>11879</v>
      </c>
      <c r="D7" s="237">
        <v>24697</v>
      </c>
      <c r="E7" s="237">
        <v>11879</v>
      </c>
      <c r="F7" s="238">
        <v>-51.901040612220108</v>
      </c>
      <c r="G7" s="6"/>
    </row>
    <row r="8" spans="1:14" s="33" customFormat="1" ht="15.6" customHeight="1">
      <c r="A8" s="236" t="s">
        <v>11</v>
      </c>
      <c r="B8" s="237">
        <v>13732</v>
      </c>
      <c r="C8" s="237">
        <v>18887</v>
      </c>
      <c r="D8" s="237">
        <v>13732</v>
      </c>
      <c r="E8" s="237">
        <v>18887</v>
      </c>
      <c r="F8" s="238">
        <v>37.54005243227499</v>
      </c>
      <c r="G8" s="239"/>
    </row>
    <row r="9" spans="1:14" ht="15.6" customHeight="1">
      <c r="A9" s="236" t="s">
        <v>8</v>
      </c>
      <c r="B9" s="237">
        <v>49815</v>
      </c>
      <c r="C9" s="237">
        <v>60280</v>
      </c>
      <c r="D9" s="237">
        <v>49815</v>
      </c>
      <c r="E9" s="237">
        <v>60280</v>
      </c>
      <c r="F9" s="238">
        <v>21.00772859580448</v>
      </c>
      <c r="G9" s="243"/>
    </row>
    <row r="10" spans="1:14" ht="15.6" customHeight="1">
      <c r="A10" s="236" t="s">
        <v>10</v>
      </c>
      <c r="B10" s="237">
        <v>10790</v>
      </c>
      <c r="C10" s="237">
        <v>7308</v>
      </c>
      <c r="D10" s="237">
        <v>10790</v>
      </c>
      <c r="E10" s="237">
        <v>7308</v>
      </c>
      <c r="F10" s="238">
        <v>-32.270620945319727</v>
      </c>
      <c r="G10" s="244"/>
    </row>
    <row r="11" spans="1:14" ht="15.6" customHeight="1">
      <c r="A11" s="236" t="s">
        <v>9</v>
      </c>
      <c r="B11" s="237">
        <v>469074</v>
      </c>
      <c r="C11" s="237">
        <v>508828</v>
      </c>
      <c r="D11" s="237">
        <v>469074</v>
      </c>
      <c r="E11" s="237">
        <v>508828</v>
      </c>
      <c r="F11" s="238">
        <v>8.4749954165014429</v>
      </c>
    </row>
    <row r="12" spans="1:14" ht="15.6" customHeight="1">
      <c r="A12" s="236" t="s">
        <v>6</v>
      </c>
      <c r="B12" s="237">
        <v>1515</v>
      </c>
      <c r="C12" s="237">
        <v>4743</v>
      </c>
      <c r="D12" s="237">
        <v>1515</v>
      </c>
      <c r="E12" s="237">
        <v>4743</v>
      </c>
      <c r="F12" s="238">
        <v>213.0693069306931</v>
      </c>
    </row>
    <row r="13" spans="1:14" ht="15.6" customHeight="1">
      <c r="A13" s="236" t="s">
        <v>175</v>
      </c>
      <c r="B13" s="237">
        <v>10</v>
      </c>
      <c r="C13" s="237">
        <v>135</v>
      </c>
      <c r="D13" s="237">
        <v>10</v>
      </c>
      <c r="E13" s="237">
        <v>135</v>
      </c>
      <c r="F13" s="238">
        <v>1250</v>
      </c>
    </row>
    <row r="14" spans="1:14" ht="15.6" customHeight="1">
      <c r="A14" s="236" t="s">
        <v>148</v>
      </c>
      <c r="B14" s="237">
        <v>554279</v>
      </c>
      <c r="C14" s="237">
        <v>642640</v>
      </c>
      <c r="D14" s="237">
        <v>554279</v>
      </c>
      <c r="E14" s="237">
        <v>642640</v>
      </c>
      <c r="F14" s="238">
        <v>15.941610632912299</v>
      </c>
    </row>
    <row r="15" spans="1:14" ht="15.6" customHeight="1">
      <c r="A15" s="236" t="s">
        <v>145</v>
      </c>
      <c r="B15" s="237">
        <v>255747</v>
      </c>
      <c r="C15" s="237">
        <v>275301</v>
      </c>
      <c r="D15" s="237">
        <v>255747</v>
      </c>
      <c r="E15" s="237">
        <v>275301</v>
      </c>
      <c r="F15" s="238">
        <v>7.6458374878297661</v>
      </c>
    </row>
    <row r="16" spans="1:14" ht="15.6" customHeight="1">
      <c r="A16" s="236" t="s">
        <v>144</v>
      </c>
      <c r="B16" s="237">
        <v>30412</v>
      </c>
      <c r="C16" s="237">
        <v>39426</v>
      </c>
      <c r="D16" s="237">
        <v>30412</v>
      </c>
      <c r="E16" s="237">
        <v>39426</v>
      </c>
      <c r="F16" s="238">
        <v>29.639615941075899</v>
      </c>
      <c r="G16" s="1"/>
    </row>
    <row r="17" spans="1:7" ht="15.6" customHeight="1">
      <c r="A17" s="236" t="s">
        <v>150</v>
      </c>
      <c r="B17" s="237">
        <v>14432</v>
      </c>
      <c r="C17" s="237">
        <v>4793</v>
      </c>
      <c r="D17" s="237">
        <v>14432</v>
      </c>
      <c r="E17" s="237">
        <v>4793</v>
      </c>
      <c r="F17" s="238">
        <v>-66.789079822616401</v>
      </c>
      <c r="G17" s="2"/>
    </row>
    <row r="18" spans="1:7" ht="15.6" customHeight="1">
      <c r="A18" s="236" t="s">
        <v>147</v>
      </c>
      <c r="B18" s="237">
        <v>353</v>
      </c>
      <c r="C18" s="237">
        <v>135</v>
      </c>
      <c r="D18" s="237">
        <v>353</v>
      </c>
      <c r="E18" s="237">
        <v>135</v>
      </c>
      <c r="F18" s="238">
        <v>-61.756373937677047</v>
      </c>
    </row>
    <row r="19" spans="1:7" ht="15.6" customHeight="1">
      <c r="A19" s="236" t="s">
        <v>143</v>
      </c>
      <c r="B19" s="237">
        <v>7692</v>
      </c>
      <c r="C19" s="237">
        <v>3481</v>
      </c>
      <c r="D19" s="237">
        <v>7692</v>
      </c>
      <c r="E19" s="237">
        <v>3481</v>
      </c>
      <c r="F19" s="238">
        <v>-54.745189807592297</v>
      </c>
    </row>
    <row r="20" spans="1:7" ht="15.6" customHeight="1">
      <c r="A20" s="236" t="s">
        <v>142</v>
      </c>
      <c r="B20" s="237">
        <v>75378</v>
      </c>
      <c r="C20" s="237">
        <v>41424</v>
      </c>
      <c r="D20" s="237">
        <v>75378</v>
      </c>
      <c r="E20" s="237">
        <v>41424</v>
      </c>
      <c r="F20" s="238">
        <v>-45.044973334394648</v>
      </c>
    </row>
    <row r="21" spans="1:7" ht="15.6" customHeight="1">
      <c r="A21" s="236" t="s">
        <v>149</v>
      </c>
      <c r="B21" s="237">
        <v>948</v>
      </c>
      <c r="C21" s="237">
        <v>1506</v>
      </c>
      <c r="D21" s="237">
        <v>948</v>
      </c>
      <c r="E21" s="237">
        <v>1506</v>
      </c>
      <c r="F21" s="238">
        <v>58.860759493670884</v>
      </c>
    </row>
    <row r="22" spans="1:7" ht="15.6" customHeight="1">
      <c r="A22" s="236" t="s">
        <v>146</v>
      </c>
      <c r="B22" s="237">
        <v>31104</v>
      </c>
      <c r="C22" s="237">
        <v>32115</v>
      </c>
      <c r="D22" s="237">
        <v>31104</v>
      </c>
      <c r="E22" s="237">
        <v>32115</v>
      </c>
      <c r="F22" s="238">
        <v>3.2503858024691401</v>
      </c>
    </row>
    <row r="23" spans="1:7" ht="15.6" customHeight="1">
      <c r="A23" s="236" t="s">
        <v>165</v>
      </c>
      <c r="B23" s="237">
        <v>17806</v>
      </c>
      <c r="C23" s="237">
        <v>9213</v>
      </c>
      <c r="D23" s="237">
        <v>17806</v>
      </c>
      <c r="E23" s="237">
        <v>9213</v>
      </c>
      <c r="F23" s="238">
        <v>-48.259013815567783</v>
      </c>
    </row>
    <row r="24" spans="1:7" ht="15.6" customHeight="1">
      <c r="A24" s="236" t="s">
        <v>141</v>
      </c>
      <c r="B24" s="237">
        <v>23685</v>
      </c>
      <c r="C24" s="237">
        <v>31742</v>
      </c>
      <c r="D24" s="237">
        <v>23685</v>
      </c>
      <c r="E24" s="237">
        <v>31742</v>
      </c>
      <c r="F24" s="238">
        <v>34.017310534093298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25551</v>
      </c>
      <c r="C26" s="237">
        <v>32395</v>
      </c>
      <c r="D26" s="237">
        <v>25551</v>
      </c>
      <c r="E26" s="237">
        <v>32395</v>
      </c>
      <c r="F26" s="238">
        <v>26.78564439747954</v>
      </c>
    </row>
    <row r="27" spans="1:7" ht="15.6" customHeight="1">
      <c r="A27" s="236" t="s">
        <v>173</v>
      </c>
      <c r="B27" s="237">
        <v>117511</v>
      </c>
      <c r="C27" s="237">
        <v>64141</v>
      </c>
      <c r="D27" s="237">
        <v>117511</v>
      </c>
      <c r="E27" s="237">
        <v>64141</v>
      </c>
      <c r="F27" s="238">
        <v>-45.417024789168671</v>
      </c>
    </row>
    <row r="28" spans="1:7" ht="15.6" customHeight="1">
      <c r="A28" s="236" t="s">
        <v>177</v>
      </c>
      <c r="B28" s="237">
        <v>26489</v>
      </c>
      <c r="C28" s="237">
        <v>45920</v>
      </c>
      <c r="D28" s="237">
        <v>26489</v>
      </c>
      <c r="E28" s="237">
        <v>45920</v>
      </c>
      <c r="F28" s="238">
        <v>73.354977537845912</v>
      </c>
    </row>
    <row r="29" spans="1:7" ht="15.6" customHeight="1">
      <c r="A29" s="236" t="s">
        <v>178</v>
      </c>
      <c r="B29" s="237">
        <v>59760</v>
      </c>
      <c r="C29" s="237">
        <v>45985</v>
      </c>
      <c r="D29" s="237">
        <v>59760</v>
      </c>
      <c r="E29" s="237">
        <v>45985</v>
      </c>
      <c r="F29" s="238">
        <v>-23.05053547523427</v>
      </c>
    </row>
    <row r="30" spans="1:7" ht="15.6" customHeight="1">
      <c r="A30" s="236" t="s">
        <v>179</v>
      </c>
      <c r="B30" s="237">
        <v>7819</v>
      </c>
      <c r="C30" s="237">
        <v>18237</v>
      </c>
      <c r="D30" s="237">
        <v>7819</v>
      </c>
      <c r="E30" s="237">
        <v>18237</v>
      </c>
      <c r="F30" s="238">
        <v>133.23954469881059</v>
      </c>
    </row>
    <row r="31" spans="1:7" ht="15.6" customHeight="1">
      <c r="A31" s="236" t="s">
        <v>180</v>
      </c>
      <c r="B31" s="237">
        <v>87614</v>
      </c>
      <c r="C31" s="237">
        <v>82465</v>
      </c>
      <c r="D31" s="237">
        <v>87614</v>
      </c>
      <c r="E31" s="237">
        <v>82465</v>
      </c>
      <c r="F31" s="238">
        <v>-5.8769146483438703</v>
      </c>
    </row>
    <row r="32" spans="1:7" ht="15.6" customHeight="1">
      <c r="A32" s="236" t="s">
        <v>181</v>
      </c>
      <c r="B32" s="237">
        <v>816718</v>
      </c>
      <c r="C32" s="237">
        <v>959747</v>
      </c>
      <c r="D32" s="237">
        <v>816718</v>
      </c>
      <c r="E32" s="237">
        <v>959747</v>
      </c>
      <c r="F32" s="238">
        <v>17.512654306627251</v>
      </c>
    </row>
    <row r="33" spans="1:6" ht="15.6" customHeight="1">
      <c r="A33" s="236" t="s">
        <v>182</v>
      </c>
      <c r="B33" s="237">
        <v>115262</v>
      </c>
      <c r="C33" s="237">
        <v>117257</v>
      </c>
      <c r="D33" s="237">
        <v>115262</v>
      </c>
      <c r="E33" s="237">
        <v>117257</v>
      </c>
      <c r="F33" s="238">
        <v>1.730839305235037</v>
      </c>
    </row>
    <row r="34" spans="1:6" ht="15.6" customHeight="1">
      <c r="A34" s="236" t="s">
        <v>183</v>
      </c>
      <c r="B34" s="237">
        <v>25100</v>
      </c>
      <c r="C34" s="237">
        <v>18944</v>
      </c>
      <c r="D34" s="237">
        <v>25100</v>
      </c>
      <c r="E34" s="237">
        <v>18944</v>
      </c>
      <c r="F34" s="238">
        <v>-24.525896414342629</v>
      </c>
    </row>
    <row r="35" spans="1:6" ht="15.6" customHeight="1">
      <c r="A35" s="240" t="s">
        <v>153</v>
      </c>
      <c r="B35" s="241">
        <f>SUM(B7:B34)</f>
        <v>2863294</v>
      </c>
      <c r="C35" s="241">
        <f>SUM(C7:C34)</f>
        <v>3078927</v>
      </c>
      <c r="D35" s="241">
        <f>SUM(D7:D34)</f>
        <v>2863294</v>
      </c>
      <c r="E35" s="241">
        <f>SUM(E7:E34)</f>
        <v>3078927</v>
      </c>
      <c r="F35" s="242">
        <f>E35*100/D35-100</f>
        <v>7.5309416357523844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FE16-CF74-4E42-9FE1-84C92F9B15F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179856</v>
      </c>
      <c r="C7" s="237">
        <v>117795</v>
      </c>
      <c r="D7" s="237">
        <v>179856</v>
      </c>
      <c r="E7" s="237">
        <v>117795</v>
      </c>
      <c r="F7" s="238">
        <v>-34.505938083800373</v>
      </c>
      <c r="G7" s="6"/>
    </row>
    <row r="8" spans="1:14" s="33" customFormat="1" ht="15.6" customHeight="1">
      <c r="A8" s="236" t="s">
        <v>11</v>
      </c>
      <c r="B8" s="237">
        <v>52231</v>
      </c>
      <c r="C8" s="237">
        <v>7513</v>
      </c>
      <c r="D8" s="237">
        <v>52231</v>
      </c>
      <c r="E8" s="237">
        <v>7513</v>
      </c>
      <c r="F8" s="238">
        <v>-85.615822021404909</v>
      </c>
      <c r="G8" s="239"/>
    </row>
    <row r="9" spans="1:14" ht="15.6" customHeight="1">
      <c r="A9" s="236" t="s">
        <v>8</v>
      </c>
      <c r="B9" s="237">
        <v>223689</v>
      </c>
      <c r="C9" s="237">
        <v>161520</v>
      </c>
      <c r="D9" s="237">
        <v>223689</v>
      </c>
      <c r="E9" s="237">
        <v>161520</v>
      </c>
      <c r="F9" s="238">
        <v>-27.792604911283082</v>
      </c>
      <c r="G9" s="6"/>
    </row>
    <row r="10" spans="1:14" ht="15.6" customHeight="1">
      <c r="A10" s="236" t="s">
        <v>10</v>
      </c>
      <c r="B10" s="237">
        <v>134687</v>
      </c>
      <c r="C10" s="237">
        <v>204118</v>
      </c>
      <c r="D10" s="237">
        <v>134687</v>
      </c>
      <c r="E10" s="237">
        <v>204118</v>
      </c>
      <c r="F10" s="238">
        <v>51.54988974437029</v>
      </c>
    </row>
    <row r="11" spans="1:14" ht="15.6" customHeight="1">
      <c r="A11" s="236" t="s">
        <v>9</v>
      </c>
      <c r="B11" s="237">
        <v>703593</v>
      </c>
      <c r="C11" s="237">
        <v>661890</v>
      </c>
      <c r="D11" s="237">
        <v>703593</v>
      </c>
      <c r="E11" s="237">
        <v>661890</v>
      </c>
      <c r="F11" s="238">
        <v>-5.9271482234757826</v>
      </c>
    </row>
    <row r="12" spans="1:14" ht="15.6" customHeight="1">
      <c r="A12" s="236" t="s">
        <v>6</v>
      </c>
      <c r="B12" s="237">
        <v>79663</v>
      </c>
      <c r="C12" s="237">
        <v>107501</v>
      </c>
      <c r="D12" s="237">
        <v>79663</v>
      </c>
      <c r="E12" s="237">
        <v>107501</v>
      </c>
      <c r="F12" s="238">
        <v>34.944704567992659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804060</v>
      </c>
      <c r="C14" s="237">
        <v>837980</v>
      </c>
      <c r="D14" s="237">
        <v>804060</v>
      </c>
      <c r="E14" s="237">
        <v>837980</v>
      </c>
      <c r="F14" s="238">
        <v>4.218590652438877</v>
      </c>
    </row>
    <row r="15" spans="1:14" ht="15.6" customHeight="1">
      <c r="A15" s="236" t="s">
        <v>145</v>
      </c>
      <c r="B15" s="237">
        <v>676424</v>
      </c>
      <c r="C15" s="237">
        <v>611540</v>
      </c>
      <c r="D15" s="237">
        <v>676424</v>
      </c>
      <c r="E15" s="237">
        <v>611540</v>
      </c>
      <c r="F15" s="238">
        <v>-9.5922084373115126</v>
      </c>
    </row>
    <row r="16" spans="1:14" ht="15.6" customHeight="1">
      <c r="A16" s="236" t="s">
        <v>144</v>
      </c>
      <c r="B16" s="237">
        <v>547481</v>
      </c>
      <c r="C16" s="237">
        <v>616474</v>
      </c>
      <c r="D16" s="237">
        <v>547481</v>
      </c>
      <c r="E16" s="237">
        <v>616474</v>
      </c>
      <c r="F16" s="238">
        <v>12.601898513373071</v>
      </c>
      <c r="G16" s="1"/>
    </row>
    <row r="17" spans="1:7" ht="15.6" customHeight="1">
      <c r="A17" s="236" t="s">
        <v>150</v>
      </c>
      <c r="B17" s="237">
        <v>270225</v>
      </c>
      <c r="C17" s="237">
        <v>231288</v>
      </c>
      <c r="D17" s="237">
        <v>270225</v>
      </c>
      <c r="E17" s="237">
        <v>231288</v>
      </c>
      <c r="F17" s="238">
        <v>-14.4091035248404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104838</v>
      </c>
      <c r="C19" s="237">
        <v>121676</v>
      </c>
      <c r="D19" s="237">
        <v>104838</v>
      </c>
      <c r="E19" s="237">
        <v>121676</v>
      </c>
      <c r="F19" s="238">
        <v>16.060970258875599</v>
      </c>
    </row>
    <row r="20" spans="1:7" ht="15.6" customHeight="1">
      <c r="A20" s="236" t="s">
        <v>142</v>
      </c>
      <c r="B20" s="237">
        <v>265239</v>
      </c>
      <c r="C20" s="237">
        <v>293707</v>
      </c>
      <c r="D20" s="237">
        <v>265239</v>
      </c>
      <c r="E20" s="237">
        <v>293707</v>
      </c>
      <c r="F20" s="238">
        <v>10.73296159312922</v>
      </c>
    </row>
    <row r="21" spans="1:7" ht="15.6" customHeight="1">
      <c r="A21" s="236" t="s">
        <v>149</v>
      </c>
      <c r="B21" s="237">
        <v>614048</v>
      </c>
      <c r="C21" s="237">
        <v>518213</v>
      </c>
      <c r="D21" s="237">
        <v>614048</v>
      </c>
      <c r="E21" s="237">
        <v>518213</v>
      </c>
      <c r="F21" s="238">
        <v>-15.607086090989631</v>
      </c>
    </row>
    <row r="22" spans="1:7" ht="15.6" customHeight="1">
      <c r="A22" s="236" t="s">
        <v>146</v>
      </c>
      <c r="B22" s="237">
        <v>37463</v>
      </c>
      <c r="C22" s="237">
        <v>37516</v>
      </c>
      <c r="D22" s="237">
        <v>37463</v>
      </c>
      <c r="E22" s="237">
        <v>37516</v>
      </c>
      <c r="F22" s="238">
        <v>0.1414729199476881</v>
      </c>
    </row>
    <row r="23" spans="1:7" ht="15.6" customHeight="1">
      <c r="A23" s="236" t="s">
        <v>165</v>
      </c>
      <c r="B23" s="237">
        <v>40318</v>
      </c>
      <c r="C23" s="237">
        <v>24869</v>
      </c>
      <c r="D23" s="237">
        <v>40318</v>
      </c>
      <c r="E23" s="237">
        <v>24869</v>
      </c>
      <c r="F23" s="238">
        <v>-38.317872910362617</v>
      </c>
    </row>
    <row r="24" spans="1:7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41537</v>
      </c>
      <c r="C26" s="237">
        <v>21864</v>
      </c>
      <c r="D26" s="237">
        <v>41537</v>
      </c>
      <c r="E26" s="237">
        <v>21864</v>
      </c>
      <c r="F26" s="238">
        <v>-47.362592387509928</v>
      </c>
    </row>
    <row r="27" spans="1:7" ht="15.6" customHeight="1">
      <c r="A27" s="236" t="s">
        <v>173</v>
      </c>
      <c r="B27" s="237">
        <v>54533</v>
      </c>
      <c r="C27" s="237">
        <v>47410</v>
      </c>
      <c r="D27" s="237">
        <v>54533</v>
      </c>
      <c r="E27" s="237">
        <v>47410</v>
      </c>
      <c r="F27" s="238">
        <v>-13.061815781270059</v>
      </c>
    </row>
    <row r="28" spans="1:7" ht="15.6" customHeight="1">
      <c r="A28" s="236" t="s">
        <v>177</v>
      </c>
      <c r="B28" s="237">
        <v>18980</v>
      </c>
      <c r="C28" s="237">
        <v>30383</v>
      </c>
      <c r="D28" s="237">
        <v>18980</v>
      </c>
      <c r="E28" s="237">
        <v>30383</v>
      </c>
      <c r="F28" s="238">
        <v>60.0790305584826</v>
      </c>
    </row>
    <row r="29" spans="1:7" ht="15.6" customHeight="1">
      <c r="A29" s="236" t="s">
        <v>178</v>
      </c>
      <c r="B29" s="237">
        <v>194011</v>
      </c>
      <c r="C29" s="237">
        <v>132849</v>
      </c>
      <c r="D29" s="237">
        <v>194011</v>
      </c>
      <c r="E29" s="237">
        <v>132849</v>
      </c>
      <c r="F29" s="238">
        <v>-31.52501662276882</v>
      </c>
    </row>
    <row r="30" spans="1:7" ht="15.6" customHeight="1">
      <c r="A30" s="236" t="s">
        <v>179</v>
      </c>
      <c r="B30" s="237">
        <v>55021</v>
      </c>
      <c r="C30" s="237">
        <v>52582</v>
      </c>
      <c r="D30" s="237">
        <v>55021</v>
      </c>
      <c r="E30" s="237">
        <v>52582</v>
      </c>
      <c r="F30" s="238">
        <v>-4.4328529107068277</v>
      </c>
    </row>
    <row r="31" spans="1:7" ht="15.6" customHeight="1">
      <c r="A31" s="236" t="s">
        <v>180</v>
      </c>
      <c r="B31" s="237">
        <v>207588</v>
      </c>
      <c r="C31" s="237">
        <v>289997</v>
      </c>
      <c r="D31" s="237">
        <v>207588</v>
      </c>
      <c r="E31" s="237">
        <v>289997</v>
      </c>
      <c r="F31" s="238">
        <v>39.698344798350583</v>
      </c>
    </row>
    <row r="32" spans="1:7" ht="15.6" customHeight="1">
      <c r="A32" s="236" t="s">
        <v>181</v>
      </c>
      <c r="B32" s="237">
        <v>1013861</v>
      </c>
      <c r="C32" s="237">
        <v>1119741</v>
      </c>
      <c r="D32" s="237">
        <v>1013861</v>
      </c>
      <c r="E32" s="237">
        <v>1119741</v>
      </c>
      <c r="F32" s="238">
        <v>10.443246164908199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29763</v>
      </c>
      <c r="D34" s="237">
        <v>21574</v>
      </c>
      <c r="E34" s="237">
        <v>29763</v>
      </c>
      <c r="F34" s="238">
        <v>37.957726893482892</v>
      </c>
    </row>
    <row r="35" spans="1:6" ht="15.6" customHeight="1">
      <c r="A35" s="240" t="s">
        <v>153</v>
      </c>
      <c r="B35" s="241">
        <f>SUM(B7:B34)</f>
        <v>6533018</v>
      </c>
      <c r="C35" s="241">
        <f>SUM(C7:C34)</f>
        <v>6432334</v>
      </c>
      <c r="D35" s="241">
        <f>SUM(D7:D34)</f>
        <v>6533018</v>
      </c>
      <c r="E35" s="241">
        <f>SUM(E7:E34)</f>
        <v>6432334</v>
      </c>
      <c r="F35" s="242">
        <f>E35*100/D35-100</f>
        <v>-1.5411560170200005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99C6-FFA0-465A-8733-0032989F42A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151572</v>
      </c>
      <c r="C7" s="237">
        <v>64335</v>
      </c>
      <c r="D7" s="237">
        <v>151572</v>
      </c>
      <c r="E7" s="237">
        <v>64335</v>
      </c>
      <c r="F7" s="238">
        <v>-57.554825429498862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1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12111</v>
      </c>
      <c r="C9" s="237">
        <v>0</v>
      </c>
      <c r="D9" s="237">
        <v>12111</v>
      </c>
      <c r="E9" s="237">
        <v>0</v>
      </c>
      <c r="F9" s="238">
        <v>-100</v>
      </c>
      <c r="G9" s="246"/>
    </row>
    <row r="10" spans="1:14" ht="15.6" customHeight="1">
      <c r="A10" s="236" t="s">
        <v>10</v>
      </c>
      <c r="B10" s="237">
        <v>21003</v>
      </c>
      <c r="C10" s="237">
        <v>5112</v>
      </c>
      <c r="D10" s="237">
        <v>21003</v>
      </c>
      <c r="E10" s="237">
        <v>5112</v>
      </c>
      <c r="F10" s="238">
        <v>-75.660619911441216</v>
      </c>
    </row>
    <row r="11" spans="1:14" ht="15.6" customHeight="1">
      <c r="A11" s="236" t="s">
        <v>9</v>
      </c>
      <c r="B11" s="237">
        <v>323377</v>
      </c>
      <c r="C11" s="237">
        <v>237322</v>
      </c>
      <c r="D11" s="237">
        <v>323377</v>
      </c>
      <c r="E11" s="237">
        <v>237322</v>
      </c>
      <c r="F11" s="238">
        <v>-26.611354549024821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36561</v>
      </c>
      <c r="C14" s="237">
        <v>15103</v>
      </c>
      <c r="D14" s="237">
        <v>36561</v>
      </c>
      <c r="E14" s="237">
        <v>15103</v>
      </c>
      <c r="F14" s="238">
        <v>-58.690954842591843</v>
      </c>
    </row>
    <row r="15" spans="1:14" ht="15.6" customHeight="1">
      <c r="A15" s="236" t="s">
        <v>145</v>
      </c>
      <c r="B15" s="237">
        <v>339359</v>
      </c>
      <c r="C15" s="237">
        <v>208274</v>
      </c>
      <c r="D15" s="237">
        <v>339359</v>
      </c>
      <c r="E15" s="237">
        <v>208274</v>
      </c>
      <c r="F15" s="238">
        <v>-38.62723546450809</v>
      </c>
    </row>
    <row r="16" spans="1:14" ht="15.6" customHeight="1">
      <c r="A16" s="236" t="s">
        <v>144</v>
      </c>
      <c r="B16" s="237">
        <v>303949</v>
      </c>
      <c r="C16" s="237">
        <v>418963</v>
      </c>
      <c r="D16" s="237">
        <v>303949</v>
      </c>
      <c r="E16" s="237">
        <v>418963</v>
      </c>
      <c r="F16" s="238">
        <v>37.839900772827008</v>
      </c>
      <c r="G16" s="1"/>
    </row>
    <row r="17" spans="1:10" ht="15.6" customHeight="1">
      <c r="A17" s="236" t="s">
        <v>150</v>
      </c>
      <c r="B17" s="237">
        <v>126210</v>
      </c>
      <c r="C17" s="237">
        <v>80595</v>
      </c>
      <c r="D17" s="237">
        <v>126210</v>
      </c>
      <c r="E17" s="237">
        <v>80595</v>
      </c>
      <c r="F17" s="238">
        <v>-36.142144045638219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10" ht="15.6" customHeight="1">
      <c r="A19" s="236" t="s">
        <v>143</v>
      </c>
      <c r="B19" s="237">
        <v>4868</v>
      </c>
      <c r="C19" s="237">
        <v>15707</v>
      </c>
      <c r="D19" s="237">
        <v>4868</v>
      </c>
      <c r="E19" s="237">
        <v>15707</v>
      </c>
      <c r="F19" s="238">
        <v>222.65817584223501</v>
      </c>
    </row>
    <row r="20" spans="1:10" ht="15.6" customHeight="1">
      <c r="A20" s="236" t="s">
        <v>142</v>
      </c>
      <c r="B20" s="237">
        <v>3929</v>
      </c>
      <c r="C20" s="237">
        <v>6759</v>
      </c>
      <c r="D20" s="237">
        <v>3929</v>
      </c>
      <c r="E20" s="237">
        <v>6759</v>
      </c>
      <c r="F20" s="238">
        <v>72.028505981165694</v>
      </c>
      <c r="J20" s="247"/>
    </row>
    <row r="21" spans="1:10" ht="15.6" customHeight="1">
      <c r="A21" s="236" t="s">
        <v>149</v>
      </c>
      <c r="B21" s="237">
        <v>458279</v>
      </c>
      <c r="C21" s="237">
        <v>337775</v>
      </c>
      <c r="D21" s="237">
        <v>458279</v>
      </c>
      <c r="E21" s="237">
        <v>337775</v>
      </c>
      <c r="F21" s="238">
        <v>-26.294898958931132</v>
      </c>
    </row>
    <row r="22" spans="1:10" ht="15.6" customHeight="1">
      <c r="A22" s="236" t="s">
        <v>146</v>
      </c>
      <c r="B22" s="237">
        <v>21084</v>
      </c>
      <c r="C22" s="237">
        <v>17738</v>
      </c>
      <c r="D22" s="237">
        <v>21084</v>
      </c>
      <c r="E22" s="237">
        <v>17738</v>
      </c>
      <c r="F22" s="238">
        <v>-15.869853917662679</v>
      </c>
    </row>
    <row r="23" spans="1:10" ht="15.6" customHeight="1">
      <c r="A23" s="236" t="s">
        <v>165</v>
      </c>
      <c r="B23" s="237">
        <v>4216</v>
      </c>
      <c r="C23" s="237">
        <v>2709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4517</v>
      </c>
      <c r="C28" s="237">
        <v>16697</v>
      </c>
      <c r="D28" s="237">
        <v>4517</v>
      </c>
      <c r="E28" s="237">
        <v>16697</v>
      </c>
      <c r="F28" s="238">
        <v>269.64799645782603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164223</v>
      </c>
      <c r="C31" s="237">
        <v>230801</v>
      </c>
      <c r="D31" s="237">
        <v>164223</v>
      </c>
      <c r="E31" s="237">
        <v>230801</v>
      </c>
      <c r="F31" s="238">
        <v>40.541215298709687</v>
      </c>
    </row>
    <row r="32" spans="1:10" ht="15.6" customHeight="1">
      <c r="A32" s="236" t="s">
        <v>181</v>
      </c>
      <c r="B32" s="237">
        <v>22806</v>
      </c>
      <c r="C32" s="237">
        <v>12676</v>
      </c>
      <c r="D32" s="237">
        <v>22806</v>
      </c>
      <c r="E32" s="237">
        <v>12676</v>
      </c>
      <c r="F32" s="238">
        <v>-44.418135578356583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1998065</v>
      </c>
      <c r="C35" s="241">
        <f>SUM(C7:C34)</f>
        <v>1670566</v>
      </c>
      <c r="D35" s="241">
        <f>SUM(D7:D34)</f>
        <v>1998065</v>
      </c>
      <c r="E35" s="241">
        <f>SUM(E7:E34)</f>
        <v>1670566</v>
      </c>
      <c r="F35" s="242">
        <f>E35*100/D35-100</f>
        <v>-16.390808106843366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713DF-9330-40C4-A33D-C5C4DC49A7D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23192</v>
      </c>
      <c r="C7" s="237">
        <v>50450</v>
      </c>
      <c r="D7" s="237">
        <v>23192</v>
      </c>
      <c r="E7" s="237">
        <v>50450</v>
      </c>
      <c r="F7" s="238">
        <v>117.53190755432909</v>
      </c>
      <c r="G7" s="6"/>
    </row>
    <row r="8" spans="1:14" s="33" customFormat="1" ht="15.6" customHeight="1">
      <c r="A8" s="236" t="s">
        <v>11</v>
      </c>
      <c r="B8" s="237">
        <v>49698</v>
      </c>
      <c r="C8" s="237">
        <v>0</v>
      </c>
      <c r="D8" s="237">
        <v>49698</v>
      </c>
      <c r="E8" s="237">
        <v>0</v>
      </c>
      <c r="F8" s="238">
        <v>-100</v>
      </c>
      <c r="G8" s="239"/>
    </row>
    <row r="9" spans="1:14" ht="15.6" customHeight="1">
      <c r="A9" s="236" t="s">
        <v>8</v>
      </c>
      <c r="B9" s="237">
        <v>185957</v>
      </c>
      <c r="C9" s="237">
        <v>124339</v>
      </c>
      <c r="D9" s="237">
        <v>185957</v>
      </c>
      <c r="E9" s="237">
        <v>124339</v>
      </c>
      <c r="F9" s="238">
        <v>-33.135617373909028</v>
      </c>
      <c r="G9" s="6"/>
    </row>
    <row r="10" spans="1:14" ht="15.6" customHeight="1">
      <c r="A10" s="236" t="s">
        <v>10</v>
      </c>
      <c r="B10" s="237">
        <v>50933</v>
      </c>
      <c r="C10" s="237">
        <v>106517</v>
      </c>
      <c r="D10" s="237">
        <v>50933</v>
      </c>
      <c r="E10" s="237">
        <v>106517</v>
      </c>
      <c r="F10" s="238">
        <v>109.1316042644258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63387</v>
      </c>
      <c r="C12" s="237">
        <v>89506</v>
      </c>
      <c r="D12" s="237">
        <v>63387</v>
      </c>
      <c r="E12" s="237">
        <v>89506</v>
      </c>
      <c r="F12" s="238">
        <v>41.205609983119558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76341</v>
      </c>
      <c r="C14" s="237">
        <v>89654</v>
      </c>
      <c r="D14" s="237">
        <v>76341</v>
      </c>
      <c r="E14" s="237">
        <v>89654</v>
      </c>
      <c r="F14" s="238">
        <v>17.438859852503899</v>
      </c>
    </row>
    <row r="15" spans="1:14" ht="15.6" customHeight="1">
      <c r="A15" s="236" t="s">
        <v>145</v>
      </c>
      <c r="B15" s="237">
        <v>112836</v>
      </c>
      <c r="C15" s="237">
        <v>187627</v>
      </c>
      <c r="D15" s="237">
        <v>112836</v>
      </c>
      <c r="E15" s="237">
        <v>187627</v>
      </c>
      <c r="F15" s="238">
        <v>66.282923889538807</v>
      </c>
    </row>
    <row r="16" spans="1:14" ht="15.6" customHeight="1">
      <c r="A16" s="236" t="s">
        <v>144</v>
      </c>
      <c r="B16" s="237">
        <v>222789</v>
      </c>
      <c r="C16" s="237">
        <v>166566</v>
      </c>
      <c r="D16" s="237">
        <v>222789</v>
      </c>
      <c r="E16" s="237">
        <v>166566</v>
      </c>
      <c r="F16" s="238">
        <v>-25.23598561867956</v>
      </c>
      <c r="G16" s="1"/>
    </row>
    <row r="17" spans="1:7" ht="15.6" customHeight="1">
      <c r="A17" s="236" t="s">
        <v>150</v>
      </c>
      <c r="B17" s="237">
        <v>103415</v>
      </c>
      <c r="C17" s="237">
        <v>86597</v>
      </c>
      <c r="D17" s="237">
        <v>103415</v>
      </c>
      <c r="E17" s="237">
        <v>86597</v>
      </c>
      <c r="F17" s="238">
        <v>-16.262631146352081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54389</v>
      </c>
      <c r="C19" s="237">
        <v>61304</v>
      </c>
      <c r="D19" s="237">
        <v>54389</v>
      </c>
      <c r="E19" s="237">
        <v>61304</v>
      </c>
      <c r="F19" s="238">
        <v>12.71396789792054</v>
      </c>
    </row>
    <row r="20" spans="1:7" ht="15.6" customHeight="1">
      <c r="A20" s="236" t="s">
        <v>142</v>
      </c>
      <c r="B20" s="237">
        <v>209666</v>
      </c>
      <c r="C20" s="237">
        <v>230904</v>
      </c>
      <c r="D20" s="237">
        <v>209666</v>
      </c>
      <c r="E20" s="237">
        <v>230904</v>
      </c>
      <c r="F20" s="238">
        <v>10.12944397279483</v>
      </c>
    </row>
    <row r="21" spans="1:7" ht="15.6" customHeight="1">
      <c r="A21" s="236" t="s">
        <v>149</v>
      </c>
      <c r="B21" s="237">
        <v>133411</v>
      </c>
      <c r="C21" s="237">
        <v>154211</v>
      </c>
      <c r="D21" s="237">
        <v>133411</v>
      </c>
      <c r="E21" s="237">
        <v>154211</v>
      </c>
      <c r="F21" s="238">
        <v>15.59091829009601</v>
      </c>
    </row>
    <row r="22" spans="1:7" ht="15.6" customHeight="1">
      <c r="A22" s="236" t="s">
        <v>146</v>
      </c>
      <c r="B22" s="237">
        <v>8</v>
      </c>
      <c r="C22" s="237">
        <v>0</v>
      </c>
      <c r="D22" s="237">
        <v>8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21525</v>
      </c>
      <c r="C23" s="237">
        <v>11560</v>
      </c>
      <c r="D23" s="237">
        <v>21525</v>
      </c>
      <c r="E23" s="237">
        <v>11560</v>
      </c>
      <c r="F23" s="238">
        <v>-46.29500580720093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37374</v>
      </c>
      <c r="C26" s="237">
        <v>16019</v>
      </c>
      <c r="D26" s="237">
        <v>37374</v>
      </c>
      <c r="E26" s="237">
        <v>16019</v>
      </c>
      <c r="F26" s="238">
        <v>-57.138652539198382</v>
      </c>
    </row>
    <row r="27" spans="1:7" ht="15.6" customHeight="1">
      <c r="A27" s="236" t="s">
        <v>173</v>
      </c>
      <c r="B27" s="237">
        <v>2000</v>
      </c>
      <c r="C27" s="237">
        <v>0</v>
      </c>
      <c r="D27" s="237">
        <v>2000</v>
      </c>
      <c r="E27" s="237">
        <v>0</v>
      </c>
      <c r="F27" s="238">
        <v>-100</v>
      </c>
    </row>
    <row r="28" spans="1:7" ht="15.6" customHeight="1">
      <c r="A28" s="236" t="s">
        <v>177</v>
      </c>
      <c r="B28" s="237">
        <v>0</v>
      </c>
      <c r="C28" s="237">
        <v>892</v>
      </c>
      <c r="D28" s="237">
        <v>0</v>
      </c>
      <c r="E28" s="237">
        <v>892</v>
      </c>
      <c r="F28" s="238"/>
    </row>
    <row r="29" spans="1:7" ht="15.6" customHeight="1">
      <c r="A29" s="236" t="s">
        <v>178</v>
      </c>
      <c r="B29" s="237">
        <v>85286</v>
      </c>
      <c r="C29" s="237">
        <v>39146</v>
      </c>
      <c r="D29" s="237">
        <v>85286</v>
      </c>
      <c r="E29" s="237">
        <v>39146</v>
      </c>
      <c r="F29" s="238">
        <v>-54.100321271955544</v>
      </c>
    </row>
    <row r="30" spans="1:7" ht="15.6" customHeight="1">
      <c r="A30" s="236" t="s">
        <v>179</v>
      </c>
      <c r="B30" s="237">
        <v>32961</v>
      </c>
      <c r="C30" s="237">
        <v>41208</v>
      </c>
      <c r="D30" s="237">
        <v>32961</v>
      </c>
      <c r="E30" s="237">
        <v>41208</v>
      </c>
      <c r="F30" s="238">
        <v>25.020478747610809</v>
      </c>
    </row>
    <row r="31" spans="1:7" ht="15.6" customHeight="1">
      <c r="A31" s="236" t="s">
        <v>180</v>
      </c>
      <c r="B31" s="237">
        <v>0</v>
      </c>
      <c r="C31" s="237">
        <v>6685</v>
      </c>
      <c r="D31" s="237">
        <v>0</v>
      </c>
      <c r="E31" s="237">
        <v>6685</v>
      </c>
      <c r="F31" s="238"/>
    </row>
    <row r="32" spans="1:7" ht="15.6" customHeight="1">
      <c r="A32" s="236" t="s">
        <v>181</v>
      </c>
      <c r="B32" s="237">
        <v>49740</v>
      </c>
      <c r="C32" s="237">
        <v>61596</v>
      </c>
      <c r="D32" s="237">
        <v>49740</v>
      </c>
      <c r="E32" s="237">
        <v>61596</v>
      </c>
      <c r="F32" s="238">
        <v>23.83594692400483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3414</v>
      </c>
      <c r="D34" s="237">
        <v>0</v>
      </c>
      <c r="E34" s="237">
        <v>3414</v>
      </c>
    </row>
    <row r="35" spans="1:6" ht="15.6" customHeight="1">
      <c r="A35" s="240" t="s">
        <v>153</v>
      </c>
      <c r="B35" s="241">
        <f>SUM(B7:B34)</f>
        <v>1514908</v>
      </c>
      <c r="C35" s="241">
        <f>SUM(C7:C34)</f>
        <v>1528195</v>
      </c>
      <c r="D35" s="241">
        <f>SUM(D7:D34)</f>
        <v>1514908</v>
      </c>
      <c r="E35" s="241">
        <f>SUM(E7:E34)</f>
        <v>1528195</v>
      </c>
      <c r="F35" s="242">
        <f>E35*100/D35-100</f>
        <v>0.87708296477410386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C856D-C6AD-462E-912B-A30C394E537A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5923-63F2-4D72-AD24-9509E81EF43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5092</v>
      </c>
      <c r="C7" s="237">
        <v>3010</v>
      </c>
      <c r="D7" s="237">
        <v>5092</v>
      </c>
      <c r="E7" s="237">
        <v>3010</v>
      </c>
      <c r="F7" s="238">
        <v>-40.887666928515323</v>
      </c>
      <c r="G7" s="6"/>
    </row>
    <row r="8" spans="1:14" s="33" customFormat="1" ht="15.6" customHeight="1">
      <c r="A8" s="236" t="s">
        <v>11</v>
      </c>
      <c r="B8" s="237">
        <v>2532</v>
      </c>
      <c r="C8" s="237">
        <v>7513</v>
      </c>
      <c r="D8" s="237">
        <v>2532</v>
      </c>
      <c r="E8" s="237">
        <v>7513</v>
      </c>
      <c r="F8" s="238">
        <v>196.72195892575041</v>
      </c>
    </row>
    <row r="9" spans="1:14" ht="15.6" customHeight="1">
      <c r="A9" s="236" t="s">
        <v>8</v>
      </c>
      <c r="B9" s="237">
        <v>25621</v>
      </c>
      <c r="C9" s="237">
        <v>37181</v>
      </c>
      <c r="D9" s="237">
        <v>25621</v>
      </c>
      <c r="E9" s="237">
        <v>37181</v>
      </c>
      <c r="F9" s="238">
        <v>45.119238124975602</v>
      </c>
      <c r="G9" s="6"/>
    </row>
    <row r="10" spans="1:14" ht="15.6" customHeight="1">
      <c r="A10" s="236" t="s">
        <v>10</v>
      </c>
      <c r="B10" s="237">
        <v>62751</v>
      </c>
      <c r="C10" s="237">
        <v>92489</v>
      </c>
      <c r="D10" s="237">
        <v>62751</v>
      </c>
      <c r="E10" s="237">
        <v>92489</v>
      </c>
      <c r="F10" s="238">
        <v>47.390479832990707</v>
      </c>
    </row>
    <row r="11" spans="1:14" ht="15.6" customHeight="1">
      <c r="A11" s="236" t="s">
        <v>9</v>
      </c>
      <c r="B11" s="237">
        <v>380216</v>
      </c>
      <c r="C11" s="237">
        <v>424568</v>
      </c>
      <c r="D11" s="237">
        <v>380216</v>
      </c>
      <c r="E11" s="237">
        <v>424568</v>
      </c>
      <c r="F11" s="238">
        <v>11.664948345151171</v>
      </c>
    </row>
    <row r="12" spans="1:14" ht="15.6" customHeight="1">
      <c r="A12" s="236" t="s">
        <v>6</v>
      </c>
      <c r="B12" s="237">
        <v>16276</v>
      </c>
      <c r="C12" s="237">
        <v>17995</v>
      </c>
      <c r="D12" s="237">
        <v>16276</v>
      </c>
      <c r="E12" s="237">
        <v>17995</v>
      </c>
      <c r="F12" s="238">
        <v>10.56156303760137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691158</v>
      </c>
      <c r="C14" s="237">
        <v>733223</v>
      </c>
      <c r="D14" s="237">
        <v>691158</v>
      </c>
      <c r="E14" s="237">
        <v>733223</v>
      </c>
      <c r="F14" s="238">
        <v>6.0861626429846742</v>
      </c>
    </row>
    <row r="15" spans="1:14" ht="15.6" customHeight="1">
      <c r="A15" s="236" t="s">
        <v>145</v>
      </c>
      <c r="B15" s="237">
        <v>224229</v>
      </c>
      <c r="C15" s="237">
        <v>215639</v>
      </c>
      <c r="D15" s="237">
        <v>224229</v>
      </c>
      <c r="E15" s="237">
        <v>215639</v>
      </c>
      <c r="F15" s="238">
        <v>-3.83090501228655</v>
      </c>
    </row>
    <row r="16" spans="1:14" ht="15.6" customHeight="1">
      <c r="A16" s="236" t="s">
        <v>144</v>
      </c>
      <c r="B16" s="237">
        <v>20743</v>
      </c>
      <c r="C16" s="237">
        <v>30945</v>
      </c>
      <c r="D16" s="237">
        <v>20743</v>
      </c>
      <c r="E16" s="237">
        <v>30945</v>
      </c>
      <c r="F16" s="238">
        <v>49.182856867376962</v>
      </c>
      <c r="G16" s="1"/>
    </row>
    <row r="17" spans="1:8" ht="15.6" customHeight="1">
      <c r="A17" s="236" t="s">
        <v>150</v>
      </c>
      <c r="B17" s="237">
        <v>40600</v>
      </c>
      <c r="C17" s="237">
        <v>64096</v>
      </c>
      <c r="D17" s="237">
        <v>40600</v>
      </c>
      <c r="E17" s="237">
        <v>64096</v>
      </c>
      <c r="F17" s="238">
        <v>57.871921182266021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45581</v>
      </c>
      <c r="C19" s="237">
        <v>44665</v>
      </c>
      <c r="D19" s="237">
        <v>45581</v>
      </c>
      <c r="E19" s="237">
        <v>44665</v>
      </c>
      <c r="F19" s="238">
        <v>-2.0096092670191581</v>
      </c>
      <c r="H19" s="248"/>
    </row>
    <row r="20" spans="1:8" ht="15.6" customHeight="1">
      <c r="A20" s="236" t="s">
        <v>142</v>
      </c>
      <c r="B20" s="237">
        <v>51644</v>
      </c>
      <c r="C20" s="237">
        <v>56044</v>
      </c>
      <c r="D20" s="237">
        <v>51644</v>
      </c>
      <c r="E20" s="237">
        <v>56044</v>
      </c>
      <c r="F20" s="238">
        <v>8.5198667802648913</v>
      </c>
    </row>
    <row r="21" spans="1:8" ht="15.6" customHeight="1">
      <c r="A21" s="236" t="s">
        <v>149</v>
      </c>
      <c r="B21" s="237">
        <v>22358</v>
      </c>
      <c r="C21" s="237">
        <v>26227</v>
      </c>
      <c r="D21" s="237">
        <v>22358</v>
      </c>
      <c r="E21" s="237">
        <v>26227</v>
      </c>
      <c r="F21" s="238">
        <v>17.304767868324529</v>
      </c>
    </row>
    <row r="22" spans="1:8" ht="15.6" customHeight="1">
      <c r="A22" s="236" t="s">
        <v>146</v>
      </c>
      <c r="B22" s="237">
        <v>16371</v>
      </c>
      <c r="C22" s="237">
        <v>19778</v>
      </c>
      <c r="D22" s="237">
        <v>16371</v>
      </c>
      <c r="E22" s="237">
        <v>19778</v>
      </c>
      <c r="F22" s="238">
        <v>20.81119051982164</v>
      </c>
    </row>
    <row r="23" spans="1:8" ht="15.6" customHeight="1">
      <c r="A23" s="236" t="s">
        <v>165</v>
      </c>
      <c r="B23" s="237">
        <v>14577</v>
      </c>
      <c r="C23" s="237">
        <v>10600</v>
      </c>
      <c r="D23" s="237">
        <v>14577</v>
      </c>
      <c r="E23" s="237">
        <v>10600</v>
      </c>
      <c r="F23" s="238">
        <v>-27.282705632160258</v>
      </c>
    </row>
    <row r="24" spans="1:8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4163</v>
      </c>
      <c r="C26" s="237">
        <v>5845</v>
      </c>
      <c r="D26" s="237">
        <v>4163</v>
      </c>
      <c r="E26" s="237">
        <v>5845</v>
      </c>
      <c r="F26" s="238">
        <v>40.403555128513091</v>
      </c>
    </row>
    <row r="27" spans="1:8" ht="15.6" customHeight="1">
      <c r="A27" s="236" t="s">
        <v>173</v>
      </c>
      <c r="B27" s="237">
        <v>52533</v>
      </c>
      <c r="C27" s="237">
        <v>47410</v>
      </c>
      <c r="D27" s="237">
        <v>52533</v>
      </c>
      <c r="E27" s="237">
        <v>47410</v>
      </c>
      <c r="F27" s="238">
        <v>-9.7519654312527422</v>
      </c>
    </row>
    <row r="28" spans="1:8" ht="15.6" customHeight="1">
      <c r="A28" s="236" t="s">
        <v>177</v>
      </c>
      <c r="B28" s="237">
        <v>14463</v>
      </c>
      <c r="C28" s="237">
        <v>12794</v>
      </c>
      <c r="D28" s="237">
        <v>14463</v>
      </c>
      <c r="E28" s="237">
        <v>12794</v>
      </c>
      <c r="F28" s="238">
        <v>-11.53979119131577</v>
      </c>
    </row>
    <row r="29" spans="1:8" ht="15.6" customHeight="1">
      <c r="A29" s="236" t="s">
        <v>178</v>
      </c>
      <c r="B29" s="237">
        <v>108725</v>
      </c>
      <c r="C29" s="237">
        <v>93703</v>
      </c>
      <c r="D29" s="237">
        <v>108725</v>
      </c>
      <c r="E29" s="237">
        <v>93703</v>
      </c>
      <c r="F29" s="238">
        <v>-13.81650954242355</v>
      </c>
    </row>
    <row r="30" spans="1:8" ht="15.6" customHeight="1">
      <c r="A30" s="236" t="s">
        <v>179</v>
      </c>
      <c r="B30" s="237">
        <v>22060</v>
      </c>
      <c r="C30" s="237">
        <v>11374</v>
      </c>
      <c r="D30" s="237">
        <v>22060</v>
      </c>
      <c r="E30" s="237">
        <v>11374</v>
      </c>
      <c r="F30" s="238">
        <v>-48.440616500453309</v>
      </c>
    </row>
    <row r="31" spans="1:8" ht="15.6" customHeight="1">
      <c r="A31" s="236" t="s">
        <v>180</v>
      </c>
      <c r="B31" s="237">
        <v>43365</v>
      </c>
      <c r="C31" s="237">
        <v>52511</v>
      </c>
      <c r="D31" s="237">
        <v>43365</v>
      </c>
      <c r="E31" s="237">
        <v>52511</v>
      </c>
      <c r="F31" s="238">
        <v>21.09074138129829</v>
      </c>
    </row>
    <row r="32" spans="1:8" ht="15.6" customHeight="1">
      <c r="A32" s="236" t="s">
        <v>181</v>
      </c>
      <c r="B32" s="237">
        <v>941315</v>
      </c>
      <c r="C32" s="237">
        <v>1045469</v>
      </c>
      <c r="D32" s="237">
        <v>941315</v>
      </c>
      <c r="E32" s="237">
        <v>1045469</v>
      </c>
      <c r="F32" s="238">
        <v>11.064733909477701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26349</v>
      </c>
      <c r="D34" s="237">
        <v>21574</v>
      </c>
      <c r="E34" s="237">
        <v>26349</v>
      </c>
      <c r="F34" s="238">
        <v>22.133123203856499</v>
      </c>
    </row>
    <row r="35" spans="1:6" ht="15.6" customHeight="1">
      <c r="A35" s="240" t="s">
        <v>153</v>
      </c>
      <c r="B35" s="241">
        <f>SUM(B7:B34)</f>
        <v>3020045</v>
      </c>
      <c r="C35" s="241">
        <f>SUM(C7:C34)</f>
        <v>3233573</v>
      </c>
      <c r="D35" s="241">
        <f>SUM(D7:D34)</f>
        <v>3020045</v>
      </c>
      <c r="E35" s="241">
        <f>SUM(E7:E34)</f>
        <v>3233573</v>
      </c>
      <c r="F35" s="242">
        <f>E35*100/D35-100</f>
        <v>7.0703582231390527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183F3-D06E-4FD6-8890-4B45413289B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D22BD-512C-49B5-BF7C-779727B81EA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564CF-EF74-4D5D-AB75-AC45C1810565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CFD90-098A-4645-B1FE-2C0EED871E98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35AF3-620A-4696-9822-0FB7EB5449C7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27A0-CB9B-4982-8B82-43F065356371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1888501</v>
      </c>
      <c r="D9" s="184">
        <v>812298</v>
      </c>
      <c r="E9" s="185">
        <v>-1076203</v>
      </c>
      <c r="F9" s="186">
        <v>-56.987155421151478</v>
      </c>
      <c r="G9" s="187">
        <v>0</v>
      </c>
      <c r="H9" s="184">
        <v>0</v>
      </c>
      <c r="I9" s="185">
        <v>0</v>
      </c>
      <c r="J9" s="186" t="s">
        <v>151</v>
      </c>
      <c r="K9" s="187">
        <v>33404</v>
      </c>
      <c r="L9" s="184">
        <v>32749</v>
      </c>
      <c r="M9" s="185">
        <v>-655</v>
      </c>
      <c r="N9" s="186">
        <v>-1.96084301281283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1849112</v>
      </c>
      <c r="D10" s="184">
        <v>2008907</v>
      </c>
      <c r="E10" s="185">
        <v>159795</v>
      </c>
      <c r="F10" s="186">
        <v>8.6417155910512662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1241485</v>
      </c>
      <c r="D11" s="184">
        <v>1533199</v>
      </c>
      <c r="E11" s="185">
        <v>291714</v>
      </c>
      <c r="F11" s="186">
        <v>23.49718280929693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696118</v>
      </c>
      <c r="D12" s="184">
        <v>545307</v>
      </c>
      <c r="E12" s="185">
        <v>-150811</v>
      </c>
      <c r="F12" s="186">
        <v>-21.66457410956188</v>
      </c>
      <c r="G12" s="187">
        <v>0</v>
      </c>
      <c r="H12" s="184">
        <v>0</v>
      </c>
      <c r="I12" s="185">
        <v>0</v>
      </c>
      <c r="J12" s="186" t="s">
        <v>151</v>
      </c>
      <c r="K12" s="187">
        <v>26417</v>
      </c>
      <c r="L12" s="184">
        <v>27588</v>
      </c>
      <c r="M12" s="185">
        <v>1171</v>
      </c>
      <c r="N12" s="186">
        <v>4.4327516372033102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11281</v>
      </c>
      <c r="L13" s="184">
        <v>12067</v>
      </c>
      <c r="M13" s="185">
        <v>786</v>
      </c>
      <c r="N13" s="186">
        <v>6.9674674231007856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29146</v>
      </c>
      <c r="L14" s="184">
        <v>26374</v>
      </c>
      <c r="M14" s="185">
        <v>-2772</v>
      </c>
      <c r="N14" s="186">
        <v>-9.510739037946891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1434001</v>
      </c>
      <c r="D15" s="184">
        <v>1518369</v>
      </c>
      <c r="E15" s="185">
        <v>84368</v>
      </c>
      <c r="F15" s="186">
        <v>5.8833989655516348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396535</v>
      </c>
      <c r="D16" s="184">
        <v>290108</v>
      </c>
      <c r="E16" s="185">
        <v>-106427</v>
      </c>
      <c r="F16" s="186">
        <v>-26.83924495946134</v>
      </c>
      <c r="G16" s="187">
        <v>0</v>
      </c>
      <c r="H16" s="184">
        <v>0</v>
      </c>
      <c r="I16" s="185">
        <v>0</v>
      </c>
      <c r="J16" s="186" t="s">
        <v>151</v>
      </c>
      <c r="K16" s="187">
        <v>62428</v>
      </c>
      <c r="L16" s="184">
        <v>72785</v>
      </c>
      <c r="M16" s="185">
        <v>10357</v>
      </c>
      <c r="N16" s="186">
        <v>16.59031203946947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165855</v>
      </c>
      <c r="L18" s="184">
        <v>184753</v>
      </c>
      <c r="M18" s="185">
        <v>18898</v>
      </c>
      <c r="N18" s="186">
        <v>11.39429019324109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169397</v>
      </c>
      <c r="L19" s="184">
        <v>113646</v>
      </c>
      <c r="M19" s="185">
        <v>-55751</v>
      </c>
      <c r="N19" s="186">
        <v>-32.911444712716268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1228103</v>
      </c>
      <c r="L20" s="184">
        <v>1027791</v>
      </c>
      <c r="M20" s="185">
        <v>-200312</v>
      </c>
      <c r="N20" s="186">
        <v>-16.310684038716619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295947</v>
      </c>
      <c r="L21" s="184">
        <v>315750</v>
      </c>
      <c r="M21" s="185">
        <v>19803</v>
      </c>
      <c r="N21" s="186">
        <v>6.6914008251477526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30796</v>
      </c>
      <c r="L22" s="184">
        <v>24416</v>
      </c>
      <c r="M22" s="185">
        <v>-6380</v>
      </c>
      <c r="N22" s="186">
        <v>-20.716976230679311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860921</v>
      </c>
      <c r="H23" s="184">
        <v>1062654</v>
      </c>
      <c r="I23" s="185">
        <v>201733</v>
      </c>
      <c r="J23" s="186">
        <v>23.43223129648365</v>
      </c>
      <c r="K23" s="187">
        <v>290137</v>
      </c>
      <c r="L23" s="184">
        <v>229467</v>
      </c>
      <c r="M23" s="185">
        <v>-60670</v>
      </c>
      <c r="N23" s="186">
        <v>-20.910811099583999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10454</v>
      </c>
      <c r="L25" s="184">
        <v>16252</v>
      </c>
      <c r="M25" s="185">
        <v>5798</v>
      </c>
      <c r="N25" s="186">
        <v>55.462024105605508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330481</v>
      </c>
      <c r="H26" s="184">
        <v>286781</v>
      </c>
      <c r="I26" s="185">
        <v>-43700</v>
      </c>
      <c r="J26" s="186">
        <v>-13.223150498818381</v>
      </c>
      <c r="K26" s="187">
        <v>162600</v>
      </c>
      <c r="L26" s="184">
        <v>169731</v>
      </c>
      <c r="M26" s="185">
        <v>7131</v>
      </c>
      <c r="N26" s="186">
        <v>4.3856088560885667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1512086</v>
      </c>
      <c r="D27" s="184">
        <v>1749503</v>
      </c>
      <c r="E27" s="185">
        <v>237417</v>
      </c>
      <c r="F27" s="186">
        <v>15.701289476921289</v>
      </c>
      <c r="G27" s="187">
        <v>187744</v>
      </c>
      <c r="H27" s="184">
        <v>199773</v>
      </c>
      <c r="I27" s="185">
        <v>12029</v>
      </c>
      <c r="J27" s="186">
        <v>6.4071288563149844</v>
      </c>
      <c r="K27" s="187">
        <v>1724491</v>
      </c>
      <c r="L27" s="184">
        <v>2098252</v>
      </c>
      <c r="M27" s="185">
        <v>373761</v>
      </c>
      <c r="N27" s="186">
        <v>21.673699659783669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14235</v>
      </c>
      <c r="L28" s="184">
        <v>7318</v>
      </c>
      <c r="M28" s="185">
        <v>-6917</v>
      </c>
      <c r="N28" s="186">
        <v>-48.591499824376527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88592</v>
      </c>
      <c r="L29" s="184">
        <v>108012</v>
      </c>
      <c r="M29" s="185">
        <v>19420</v>
      </c>
      <c r="N29" s="186">
        <v>21.920715188730359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1331466</v>
      </c>
      <c r="L30" s="184">
        <v>1452695</v>
      </c>
      <c r="M30" s="185">
        <v>121229</v>
      </c>
      <c r="N30" s="186">
        <v>9.1049264494925097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2369173</v>
      </c>
      <c r="H31" s="184">
        <v>1408551</v>
      </c>
      <c r="I31" s="185">
        <v>-960622</v>
      </c>
      <c r="J31" s="186">
        <v>-40.546722421705802</v>
      </c>
      <c r="K31" s="187">
        <v>238788</v>
      </c>
      <c r="L31" s="184">
        <v>164111</v>
      </c>
      <c r="M31" s="185">
        <v>-74677</v>
      </c>
      <c r="N31" s="186">
        <v>-31.27334706936696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77494</v>
      </c>
      <c r="L32" s="184">
        <v>17328</v>
      </c>
      <c r="M32" s="185">
        <v>-60166</v>
      </c>
      <c r="N32" s="186">
        <v>-77.639559191679353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1062264</v>
      </c>
      <c r="L33" s="184">
        <v>896961</v>
      </c>
      <c r="M33" s="185">
        <v>-165303</v>
      </c>
      <c r="N33" s="186">
        <v>-15.561385870179169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22806</v>
      </c>
      <c r="D34" s="184">
        <v>12199</v>
      </c>
      <c r="E34" s="185">
        <v>-10607</v>
      </c>
      <c r="F34" s="186">
        <v>-46.509690432342367</v>
      </c>
      <c r="G34" s="187">
        <v>0</v>
      </c>
      <c r="H34" s="184">
        <v>0</v>
      </c>
      <c r="I34" s="185">
        <v>0</v>
      </c>
      <c r="J34" s="186" t="s">
        <v>151</v>
      </c>
      <c r="K34" s="187">
        <v>666933</v>
      </c>
      <c r="L34" s="184">
        <v>676972</v>
      </c>
      <c r="M34" s="185">
        <v>10039</v>
      </c>
      <c r="N34" s="186">
        <v>1.5052486531630651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252087</v>
      </c>
      <c r="L35" s="184">
        <v>300941</v>
      </c>
      <c r="M35" s="185">
        <v>48854</v>
      </c>
      <c r="N35" s="186">
        <v>19.379817285302291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380311</v>
      </c>
      <c r="L36" s="184">
        <v>417125</v>
      </c>
      <c r="M36" s="185">
        <v>36814</v>
      </c>
      <c r="N36" s="186">
        <v>9.6799724436053651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186653</v>
      </c>
      <c r="L37" s="184">
        <v>211738</v>
      </c>
      <c r="M37" s="185">
        <v>25085</v>
      </c>
      <c r="N37" s="186">
        <v>13.439376811516549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1873320</v>
      </c>
      <c r="L38" s="184">
        <v>1656780</v>
      </c>
      <c r="M38" s="185">
        <v>-216540</v>
      </c>
      <c r="N38" s="186">
        <v>-11.559157004676189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255630</v>
      </c>
      <c r="L39" s="184">
        <v>262808</v>
      </c>
      <c r="M39" s="185">
        <v>7178</v>
      </c>
      <c r="N39" s="186">
        <v>2.8079646363885331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347997</v>
      </c>
      <c r="I40" s="185">
        <v>-77743</v>
      </c>
      <c r="J40" s="186">
        <v>-18.260675529665988</v>
      </c>
      <c r="K40" s="187">
        <v>256811</v>
      </c>
      <c r="L40" s="184">
        <v>410072</v>
      </c>
      <c r="M40" s="185">
        <v>153261</v>
      </c>
      <c r="N40" s="186">
        <v>59.678518443524609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385540</v>
      </c>
      <c r="L41" s="184">
        <v>392724</v>
      </c>
      <c r="M41" s="185">
        <v>7184</v>
      </c>
      <c r="N41" s="186">
        <v>1.863360481402708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974963</v>
      </c>
      <c r="L42" s="184">
        <v>865968</v>
      </c>
      <c r="M42" s="185">
        <v>-108995</v>
      </c>
      <c r="N42" s="186">
        <v>-11.179398602818781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982345</v>
      </c>
      <c r="L43" s="184">
        <v>1067903</v>
      </c>
      <c r="M43" s="185">
        <v>85558</v>
      </c>
      <c r="N43" s="186">
        <v>8.7095674126707081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2080848</v>
      </c>
      <c r="L44" s="184">
        <v>2359671</v>
      </c>
      <c r="M44" s="185">
        <v>278823</v>
      </c>
      <c r="N44" s="186">
        <v>13.399489054462411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802080</v>
      </c>
      <c r="L45" s="184">
        <v>671688</v>
      </c>
      <c r="M45" s="185">
        <v>-130392</v>
      </c>
      <c r="N45" s="186">
        <v>-16.25673249551167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2254463</v>
      </c>
      <c r="L46" s="184">
        <v>2351683</v>
      </c>
      <c r="M46" s="185">
        <v>97220</v>
      </c>
      <c r="N46" s="186">
        <v>4.3123351325792498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2792031</v>
      </c>
      <c r="L47" s="184">
        <v>2918242</v>
      </c>
      <c r="M47" s="185">
        <v>126211</v>
      </c>
      <c r="N47" s="186">
        <v>4.5204010986984002</v>
      </c>
      <c r="O47" s="152"/>
    </row>
    <row r="48" spans="1:15" ht="19.5" customHeight="1">
      <c r="A48" s="203" t="s">
        <v>162</v>
      </c>
      <c r="B48" s="203"/>
      <c r="C48" s="175">
        <f>SUM(C8:C47)</f>
        <v>15704313</v>
      </c>
      <c r="D48" s="175">
        <f>SUM(D8:D47)</f>
        <v>14038800</v>
      </c>
      <c r="E48" s="175">
        <f>D48-C48</f>
        <v>-1665513</v>
      </c>
      <c r="F48" s="176">
        <f t="shared" ref="F48" si="0">((D48*100/C48)-100)</f>
        <v>-10.605449598463807</v>
      </c>
      <c r="G48" s="175">
        <f>SUM(G8:G47)</f>
        <v>7525006</v>
      </c>
      <c r="H48" s="175">
        <f>SUM(H8:H47)</f>
        <v>6173538</v>
      </c>
      <c r="I48" s="175">
        <f>H48-G48</f>
        <v>-1351468</v>
      </c>
      <c r="J48" s="176">
        <f t="shared" ref="J48" si="1">((H48*100/G48)-100)</f>
        <v>-17.959693321174754</v>
      </c>
      <c r="K48" s="175">
        <f>SUM(K8:K47)</f>
        <v>21203288</v>
      </c>
      <c r="L48" s="175">
        <f>SUM(L8:L47)</f>
        <v>21591606</v>
      </c>
      <c r="M48" s="175">
        <f>L48-K48</f>
        <v>388318</v>
      </c>
      <c r="N48" s="176">
        <f t="shared" ref="N48" si="2">((L48*100/K48)-100)</f>
        <v>1.8314046387522609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E6AAD-5AF9-4E2D-AE53-AE8B2BC1DEE9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780340.89399999997</v>
      </c>
      <c r="D7" s="189">
        <v>1159413.912</v>
      </c>
      <c r="E7" s="189">
        <v>780340.89399999997</v>
      </c>
      <c r="F7" s="190">
        <v>-32.695227655677833</v>
      </c>
      <c r="G7" s="37"/>
    </row>
    <row r="8" spans="1:27" ht="15.6" customHeight="1">
      <c r="A8" s="188" t="s">
        <v>11</v>
      </c>
      <c r="B8" s="189">
        <v>205184.489</v>
      </c>
      <c r="C8" s="189">
        <v>210344</v>
      </c>
      <c r="D8" s="189">
        <v>205184.489</v>
      </c>
      <c r="E8" s="189">
        <v>210344</v>
      </c>
      <c r="F8" s="190">
        <v>2.5145716545854531</v>
      </c>
      <c r="G8" s="6"/>
    </row>
    <row r="9" spans="1:27" ht="15.6" customHeight="1">
      <c r="A9" s="188" t="s">
        <v>8</v>
      </c>
      <c r="B9" s="189">
        <v>390300.505</v>
      </c>
      <c r="C9" s="189">
        <v>356627.13699999999</v>
      </c>
      <c r="D9" s="189">
        <v>390300.505</v>
      </c>
      <c r="E9" s="189">
        <v>356627.13699999999</v>
      </c>
      <c r="F9" s="190">
        <v>-8.6275491752182205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8171796.0489999996</v>
      </c>
      <c r="D11" s="189">
        <v>9054063.5370000005</v>
      </c>
      <c r="E11" s="189">
        <v>8171796.0489999996</v>
      </c>
      <c r="F11" s="190">
        <v>-9.74443667635596</v>
      </c>
    </row>
    <row r="12" spans="1:27" ht="15.6" customHeight="1">
      <c r="A12" s="188" t="s">
        <v>6</v>
      </c>
      <c r="B12" s="189">
        <v>406987.62900000002</v>
      </c>
      <c r="C12" s="189">
        <v>479173.41600000003</v>
      </c>
      <c r="D12" s="189">
        <v>406987.62900000002</v>
      </c>
      <c r="E12" s="189">
        <v>479173.41600000003</v>
      </c>
      <c r="F12" s="190">
        <v>17.736604716306971</v>
      </c>
    </row>
    <row r="13" spans="1:27" ht="15.6" customHeight="1">
      <c r="A13" s="188" t="s">
        <v>175</v>
      </c>
      <c r="B13" s="189">
        <v>1113748.737</v>
      </c>
      <c r="C13" s="189">
        <v>1242594.0330000001</v>
      </c>
      <c r="D13" s="189">
        <v>1113748.737</v>
      </c>
      <c r="E13" s="189">
        <v>1242594.0330000001</v>
      </c>
      <c r="F13" s="190">
        <v>11.56861433100778</v>
      </c>
    </row>
    <row r="14" spans="1:27" ht="15.6" customHeight="1">
      <c r="A14" s="188" t="s">
        <v>148</v>
      </c>
      <c r="B14" s="189">
        <v>5048759.2080000006</v>
      </c>
      <c r="C14" s="189">
        <v>4799703.4479999999</v>
      </c>
      <c r="D14" s="189">
        <v>5048759.2080000006</v>
      </c>
      <c r="E14" s="189">
        <v>4799703.4479999999</v>
      </c>
      <c r="F14" s="190">
        <v>-4.9330092749394652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407584.25099999999</v>
      </c>
      <c r="D19" s="189">
        <v>619447.84</v>
      </c>
      <c r="E19" s="189">
        <v>407584.25099999999</v>
      </c>
      <c r="F19" s="190">
        <v>-34.20200625770201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2672260.8590000002</v>
      </c>
      <c r="C22" s="189">
        <v>3128000.59</v>
      </c>
      <c r="D22" s="189">
        <v>2672260.8590000002</v>
      </c>
      <c r="E22" s="189">
        <v>3128000.59</v>
      </c>
      <c r="F22" s="190">
        <v>17.05446268335287</v>
      </c>
    </row>
    <row r="23" spans="1:7" ht="15.6" customHeight="1">
      <c r="A23" s="188" t="s">
        <v>165</v>
      </c>
      <c r="B23" s="189">
        <v>305480.46299999999</v>
      </c>
      <c r="C23" s="189">
        <v>401936.58899999998</v>
      </c>
      <c r="D23" s="189">
        <v>305480.46299999999</v>
      </c>
      <c r="E23" s="189">
        <v>401936.58899999998</v>
      </c>
      <c r="F23" s="190">
        <v>31.575219263694802</v>
      </c>
    </row>
    <row r="24" spans="1:7" ht="15.6" customHeight="1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-39.597589669266831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210549.973</v>
      </c>
      <c r="D27" s="189">
        <v>253860.25</v>
      </c>
      <c r="E27" s="189">
        <v>210549.973</v>
      </c>
      <c r="F27" s="190">
        <v>-17.06067688816977</v>
      </c>
    </row>
    <row r="28" spans="1:7" ht="15.6" customHeight="1">
      <c r="A28" s="188" t="s">
        <v>177</v>
      </c>
      <c r="B28" s="189">
        <v>1136703.32</v>
      </c>
      <c r="C28" s="189">
        <v>1265124.5630000001</v>
      </c>
      <c r="D28" s="189">
        <v>1136703.32</v>
      </c>
      <c r="E28" s="189">
        <v>1265124.5630000001</v>
      </c>
      <c r="F28" s="190">
        <v>11.297692259753401</v>
      </c>
    </row>
    <row r="29" spans="1:7" ht="15.6" customHeight="1">
      <c r="A29" s="188" t="s">
        <v>178</v>
      </c>
      <c r="B29" s="189">
        <v>689918.74699999997</v>
      </c>
      <c r="C29" s="189">
        <v>416840.43599999999</v>
      </c>
      <c r="D29" s="189">
        <v>689918.74699999997</v>
      </c>
      <c r="E29" s="189">
        <v>416840.43599999999</v>
      </c>
      <c r="F29" s="190">
        <v>-39.581227816672147</v>
      </c>
    </row>
    <row r="30" spans="1:7" ht="15.6" customHeight="1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>
      <c r="A31" s="188" t="s">
        <v>180</v>
      </c>
      <c r="B31" s="189">
        <v>3090434.2009999999</v>
      </c>
      <c r="C31" s="189">
        <v>2337170.7740000002</v>
      </c>
      <c r="D31" s="189">
        <v>3090434.2009999999</v>
      </c>
      <c r="E31" s="189">
        <v>2337170.7740000002</v>
      </c>
      <c r="F31" s="190">
        <v>-24.3740321912131</v>
      </c>
    </row>
    <row r="32" spans="1:7" ht="15.6" customHeight="1">
      <c r="A32" s="188" t="s">
        <v>181</v>
      </c>
      <c r="B32" s="189">
        <v>6158300.2369999997</v>
      </c>
      <c r="C32" s="189">
        <v>6134259.6809999999</v>
      </c>
      <c r="D32" s="189">
        <v>6158300.2369999997</v>
      </c>
      <c r="E32" s="189">
        <v>6134259.6809999999</v>
      </c>
      <c r="F32" s="190">
        <v>-0.39037648498461408</v>
      </c>
    </row>
    <row r="33" spans="1:6" ht="15.6" customHeight="1">
      <c r="A33" s="188" t="s">
        <v>182</v>
      </c>
      <c r="B33" s="189">
        <v>355890.37099999998</v>
      </c>
      <c r="C33" s="189">
        <v>329274.75400000002</v>
      </c>
      <c r="D33" s="189">
        <v>355890.37099999998</v>
      </c>
      <c r="E33" s="189">
        <v>329274.75400000002</v>
      </c>
      <c r="F33" s="190">
        <v>-7.4785999197488726</v>
      </c>
    </row>
    <row r="34" spans="1:6" ht="15.6" customHeight="1">
      <c r="A34" s="188" t="s">
        <v>183</v>
      </c>
      <c r="B34" s="189">
        <v>99612</v>
      </c>
      <c r="C34" s="189">
        <v>91205</v>
      </c>
      <c r="D34" s="189">
        <v>99612</v>
      </c>
      <c r="E34" s="189">
        <v>91205</v>
      </c>
      <c r="F34" s="190">
        <v>-8.4397462153154237</v>
      </c>
    </row>
    <row r="35" spans="1:6" ht="15.6" customHeight="1">
      <c r="A35" s="179" t="s">
        <v>153</v>
      </c>
      <c r="B35" s="178">
        <f>SUM(B7:B34)</f>
        <v>45802248.103999995</v>
      </c>
      <c r="C35" s="77">
        <f>SUM(C7:C34)</f>
        <v>42954366.037</v>
      </c>
      <c r="D35" s="76">
        <f>SUM(D7:D34)</f>
        <v>45802248.103999995</v>
      </c>
      <c r="E35" s="78">
        <f>SUM(E7:E34)</f>
        <v>42954366.037</v>
      </c>
      <c r="F35" s="177">
        <f>E35*100/D35-100</f>
        <v>-6.2177779145982299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61A1-A09D-4A84-A16E-2D167846B847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209666</v>
      </c>
      <c r="D8" s="189">
        <v>204239</v>
      </c>
      <c r="E8" s="189">
        <v>209666</v>
      </c>
      <c r="F8" s="190">
        <v>2.6571810476941242</v>
      </c>
      <c r="G8" s="6"/>
    </row>
    <row r="9" spans="1:14" ht="15.6" customHeight="1">
      <c r="A9" s="188" t="s">
        <v>8</v>
      </c>
      <c r="B9" s="189">
        <v>383984</v>
      </c>
      <c r="C9" s="189">
        <v>350522</v>
      </c>
      <c r="D9" s="189">
        <v>383984</v>
      </c>
      <c r="E9" s="189">
        <v>350522</v>
      </c>
      <c r="F9" s="190">
        <v>-8.7144256010667078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7635158</v>
      </c>
      <c r="D11" s="189">
        <v>8354876</v>
      </c>
      <c r="E11" s="189">
        <v>7635158</v>
      </c>
      <c r="F11" s="190">
        <v>-8.6143468795946205</v>
      </c>
    </row>
    <row r="12" spans="1:14" ht="15.6" customHeight="1">
      <c r="A12" s="188" t="s">
        <v>6</v>
      </c>
      <c r="B12" s="189">
        <v>398386</v>
      </c>
      <c r="C12" s="189">
        <v>469793</v>
      </c>
      <c r="D12" s="189">
        <v>398386</v>
      </c>
      <c r="E12" s="189">
        <v>469793</v>
      </c>
      <c r="F12" s="190">
        <v>17.924073637125801</v>
      </c>
    </row>
    <row r="13" spans="1:14" ht="15.6" customHeight="1">
      <c r="A13" s="188" t="s">
        <v>175</v>
      </c>
      <c r="B13" s="189">
        <v>1107049</v>
      </c>
      <c r="C13" s="189">
        <v>1234685</v>
      </c>
      <c r="D13" s="189">
        <v>1107049</v>
      </c>
      <c r="E13" s="189">
        <v>1234685</v>
      </c>
      <c r="F13" s="190">
        <v>11.529390297990419</v>
      </c>
    </row>
    <row r="14" spans="1:14" ht="15.6" customHeight="1">
      <c r="A14" s="188" t="s">
        <v>148</v>
      </c>
      <c r="B14" s="189">
        <v>4935633</v>
      </c>
      <c r="C14" s="189">
        <v>4689956</v>
      </c>
      <c r="D14" s="189">
        <v>4935633</v>
      </c>
      <c r="E14" s="189">
        <v>4689956</v>
      </c>
      <c r="F14" s="190">
        <v>-4.9776188788753188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407068</v>
      </c>
      <c r="D19" s="189">
        <v>618851</v>
      </c>
      <c r="E19" s="189">
        <v>407068</v>
      </c>
      <c r="F19" s="190">
        <v>-34.221969423980887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2423787</v>
      </c>
      <c r="C22" s="189">
        <v>2898211</v>
      </c>
      <c r="D22" s="189">
        <v>2423787</v>
      </c>
      <c r="E22" s="189">
        <v>2898211</v>
      </c>
      <c r="F22" s="190">
        <v>19.573667158046479</v>
      </c>
    </row>
    <row r="23" spans="1:7" ht="15.6" customHeight="1">
      <c r="A23" s="188" t="s">
        <v>165</v>
      </c>
      <c r="B23" s="189">
        <v>299777</v>
      </c>
      <c r="C23" s="189">
        <v>398506</v>
      </c>
      <c r="D23" s="189">
        <v>299777</v>
      </c>
      <c r="E23" s="189">
        <v>398506</v>
      </c>
      <c r="F23" s="190">
        <v>32.934147716469248</v>
      </c>
    </row>
    <row r="24" spans="1:7" ht="15.6" customHeight="1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206556</v>
      </c>
      <c r="D27" s="189">
        <v>250353</v>
      </c>
      <c r="E27" s="189">
        <v>206556</v>
      </c>
      <c r="F27" s="190">
        <v>-17.494098333153591</v>
      </c>
    </row>
    <row r="28" spans="1:7" ht="15.6" customHeight="1">
      <c r="A28" s="188" t="s">
        <v>177</v>
      </c>
      <c r="B28" s="189">
        <v>1064743</v>
      </c>
      <c r="C28" s="189">
        <v>1200073</v>
      </c>
      <c r="D28" s="189">
        <v>1064743</v>
      </c>
      <c r="E28" s="189">
        <v>1200073</v>
      </c>
      <c r="F28" s="190">
        <v>12.710109387899241</v>
      </c>
    </row>
    <row r="29" spans="1:7" ht="15.6" customHeight="1">
      <c r="A29" s="188" t="s">
        <v>178</v>
      </c>
      <c r="B29" s="189">
        <v>684201</v>
      </c>
      <c r="C29" s="189">
        <v>412473</v>
      </c>
      <c r="D29" s="189">
        <v>684201</v>
      </c>
      <c r="E29" s="189">
        <v>412473</v>
      </c>
      <c r="F29" s="190">
        <v>-39.714645257753197</v>
      </c>
    </row>
    <row r="30" spans="1:7" ht="15.6" customHeight="1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6109312</v>
      </c>
      <c r="C32" s="189">
        <v>6092311</v>
      </c>
      <c r="D32" s="189">
        <v>6109312</v>
      </c>
      <c r="E32" s="189">
        <v>6092311</v>
      </c>
      <c r="F32" s="190">
        <v>-0.27828010748181953</v>
      </c>
    </row>
    <row r="33" spans="1:6" ht="15.6" customHeight="1">
      <c r="A33" s="188" t="s">
        <v>182</v>
      </c>
      <c r="B33" s="189">
        <v>343259</v>
      </c>
      <c r="C33" s="189">
        <v>319275</v>
      </c>
      <c r="D33" s="189">
        <v>343259</v>
      </c>
      <c r="E33" s="189">
        <v>319275</v>
      </c>
      <c r="F33" s="190">
        <v>-6.9871438185160457</v>
      </c>
    </row>
    <row r="34" spans="1:6" ht="15.6" customHeight="1">
      <c r="A34" s="188" t="s">
        <v>183</v>
      </c>
      <c r="B34" s="189">
        <v>99104</v>
      </c>
      <c r="C34" s="189">
        <v>90795</v>
      </c>
      <c r="D34" s="189">
        <v>99104</v>
      </c>
      <c r="E34" s="189">
        <v>90795</v>
      </c>
      <c r="F34" s="190">
        <v>-8.3841217307071361</v>
      </c>
    </row>
    <row r="35" spans="1:6" ht="15.6" customHeight="1">
      <c r="A35" s="156" t="s">
        <v>153</v>
      </c>
      <c r="B35" s="178">
        <f>SUM(B7:B34)</f>
        <v>44432607</v>
      </c>
      <c r="C35" s="178">
        <f>SUM(C7:C34)</f>
        <v>41803944</v>
      </c>
      <c r="D35" s="76">
        <f>SUM(D7:D34)</f>
        <v>44432607</v>
      </c>
      <c r="E35" s="78">
        <f>SUM(E7:E34)</f>
        <v>41803944</v>
      </c>
      <c r="F35" s="140">
        <f>E35*100/D35-100</f>
        <v>-5.9160674501948591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F880C-F2B7-42A1-8F94-776790F723AF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102540</v>
      </c>
      <c r="C13" s="189">
        <v>142236</v>
      </c>
      <c r="D13" s="189">
        <v>102540</v>
      </c>
      <c r="E13" s="189">
        <v>142236</v>
      </c>
      <c r="F13" s="190">
        <v>38.712697483908727</v>
      </c>
    </row>
    <row r="14" spans="1:14" ht="15.6" customHeight="1">
      <c r="A14" s="188" t="s">
        <v>148</v>
      </c>
      <c r="B14" s="189">
        <v>766072</v>
      </c>
      <c r="C14" s="189">
        <v>711291</v>
      </c>
      <c r="D14" s="189">
        <v>766072</v>
      </c>
      <c r="E14" s="189">
        <v>711291</v>
      </c>
      <c r="F14" s="190">
        <v>-7.1508944328992641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190166</v>
      </c>
      <c r="D19" s="189">
        <v>177899</v>
      </c>
      <c r="E19" s="189">
        <v>190166</v>
      </c>
      <c r="F19" s="190">
        <v>6.8954856407287206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314387</v>
      </c>
      <c r="C28" s="189">
        <v>337588</v>
      </c>
      <c r="D28" s="189">
        <v>314387</v>
      </c>
      <c r="E28" s="189">
        <v>337588</v>
      </c>
      <c r="F28" s="190">
        <v>7.379758068876896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335167</v>
      </c>
      <c r="C32" s="189">
        <v>340333</v>
      </c>
      <c r="D32" s="189">
        <v>335167</v>
      </c>
      <c r="E32" s="189">
        <v>340333</v>
      </c>
      <c r="F32" s="190">
        <v>1.541321192122141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15704313</v>
      </c>
      <c r="C35" s="77">
        <f>SUM(C7:C34)</f>
        <v>14038800</v>
      </c>
      <c r="D35" s="76">
        <f>SUM(D7:D34)</f>
        <v>15704313</v>
      </c>
      <c r="E35" s="78">
        <f>SUM(E7:E34)</f>
        <v>14038800</v>
      </c>
      <c r="F35" s="140">
        <f>E35*100/D35-100</f>
        <v>-10.605449598463807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E5872-3FDE-45D2-817F-2CC497097C6F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94885</v>
      </c>
      <c r="D8" s="189">
        <v>109123</v>
      </c>
      <c r="E8" s="189">
        <v>94885</v>
      </c>
      <c r="F8" s="190">
        <v>-13.047661812816729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233593</v>
      </c>
      <c r="D12" s="189">
        <v>206223</v>
      </c>
      <c r="E12" s="189">
        <v>233593</v>
      </c>
      <c r="F12" s="190">
        <v>13.27204046105429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195830</v>
      </c>
      <c r="C32" s="189">
        <v>209588</v>
      </c>
      <c r="D32" s="189">
        <v>195830</v>
      </c>
      <c r="E32" s="189">
        <v>209588</v>
      </c>
      <c r="F32" s="190">
        <v>7.0254812847878298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7525006</v>
      </c>
      <c r="C35" s="77">
        <f>SUM(C7:C34)</f>
        <v>6173538</v>
      </c>
      <c r="D35" s="76">
        <f>SUM(D7:D34)</f>
        <v>7525006</v>
      </c>
      <c r="E35" s="78">
        <f>SUM(E7:E34)</f>
        <v>6173538</v>
      </c>
      <c r="F35" s="140">
        <f>E35*100/D35-100</f>
        <v>-17.959693321174754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2025-10-21T15:12:21Z</dcterms:modified>
  <cp:category/>
</cp:coreProperties>
</file>