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BFF318EF-A3FB-40AB-8427-9E0BA75DD65D}" xr6:coauthVersionLast="47" xr6:coauthVersionMax="47" xr10:uidLastSave="{00000000-0000-0000-0000-000000000000}"/>
  <bookViews>
    <workbookView xWindow="-28920" yWindow="-120" windowWidth="29040" windowHeight="1572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5" i="50" l="1"/>
  <c r="E35" i="50"/>
  <c r="D35" i="50"/>
  <c r="C35" i="50"/>
  <c r="B35" i="50"/>
  <c r="E35" i="49"/>
  <c r="D35" i="49"/>
  <c r="F35" i="49" s="1"/>
  <c r="C35" i="49"/>
  <c r="B35" i="49"/>
  <c r="E35" i="48"/>
  <c r="F35" i="48" s="1"/>
  <c r="D35" i="48"/>
  <c r="C35" i="48"/>
  <c r="B35" i="48"/>
  <c r="E35" i="47"/>
  <c r="F35" i="47" s="1"/>
  <c r="D35" i="47"/>
  <c r="C35" i="47"/>
  <c r="B35" i="47"/>
  <c r="E35" i="46"/>
  <c r="F35" i="46" s="1"/>
  <c r="D35" i="46"/>
  <c r="C35" i="46"/>
  <c r="B35" i="46"/>
  <c r="E35" i="45"/>
  <c r="F35" i="45" s="1"/>
  <c r="D35" i="45"/>
  <c r="C35" i="45"/>
  <c r="B35" i="45"/>
  <c r="E35" i="44"/>
  <c r="F35" i="44" s="1"/>
  <c r="D35" i="44"/>
  <c r="C35" i="44"/>
  <c r="B35" i="44"/>
  <c r="F35" i="43"/>
  <c r="E35" i="43"/>
  <c r="D35" i="43"/>
  <c r="C35" i="43"/>
  <c r="B35" i="43"/>
  <c r="AA2" i="43"/>
  <c r="AA1" i="43"/>
  <c r="E35" i="31"/>
  <c r="F35" i="31" s="1"/>
  <c r="D35" i="31"/>
  <c r="C35" i="31"/>
  <c r="B35" i="31"/>
  <c r="E35" i="30"/>
  <c r="D35" i="30"/>
  <c r="F35" i="30" s="1"/>
  <c r="C35" i="30"/>
  <c r="B35" i="30"/>
  <c r="F35" i="29"/>
  <c r="E35" i="29"/>
  <c r="D35" i="29"/>
  <c r="C35" i="29"/>
  <c r="B35" i="29"/>
  <c r="E35" i="38"/>
  <c r="F35" i="38" s="1"/>
  <c r="D35" i="38"/>
  <c r="C35" i="38"/>
  <c r="B35" i="38"/>
  <c r="D32" i="6" s="1" a="1"/>
  <c r="E35" i="28"/>
  <c r="F35" i="28" s="1"/>
  <c r="D35" i="28"/>
  <c r="C35" i="28"/>
  <c r="B35" i="28"/>
  <c r="E35" i="34"/>
  <c r="F35" i="34" s="1"/>
  <c r="D35" i="34"/>
  <c r="C35" i="34"/>
  <c r="B35" i="34"/>
  <c r="E35" i="33"/>
  <c r="F35" i="33" s="1"/>
  <c r="D35" i="33"/>
  <c r="C35" i="33"/>
  <c r="B35" i="33"/>
  <c r="D29" i="6" s="1" a="1"/>
  <c r="E35" i="32"/>
  <c r="F35" i="32" s="1"/>
  <c r="D35" i="32"/>
  <c r="C35" i="32"/>
  <c r="B35" i="32"/>
  <c r="E35" i="26"/>
  <c r="F35" i="26" s="1"/>
  <c r="D35" i="26"/>
  <c r="C35" i="26"/>
  <c r="D27" i="6" s="1" a="1"/>
  <c r="B35" i="26"/>
  <c r="E35" i="25"/>
  <c r="D26" i="6" s="1" a="1"/>
  <c r="D35" i="25"/>
  <c r="C35" i="25"/>
  <c r="B35" i="25"/>
  <c r="E35" i="24"/>
  <c r="F35" i="24" s="1"/>
  <c r="D35" i="24"/>
  <c r="C35" i="24"/>
  <c r="B35" i="24"/>
  <c r="F35" i="22"/>
  <c r="E35" i="22"/>
  <c r="D35" i="22"/>
  <c r="C35" i="22"/>
  <c r="D24" i="6" s="1" a="1"/>
  <c r="B35" i="22"/>
  <c r="E35" i="21"/>
  <c r="F35" i="21" s="1"/>
  <c r="D35" i="21"/>
  <c r="C35" i="21"/>
  <c r="B35" i="21"/>
  <c r="E35" i="20"/>
  <c r="D35" i="20"/>
  <c r="D22" i="6" s="1" a="1"/>
  <c r="C35" i="20"/>
  <c r="B35" i="20"/>
  <c r="F35" i="19"/>
  <c r="E35" i="19"/>
  <c r="D35" i="19"/>
  <c r="C35" i="19"/>
  <c r="B35" i="19"/>
  <c r="E35" i="18"/>
  <c r="F35" i="18" s="1"/>
  <c r="D35" i="18"/>
  <c r="C35" i="18"/>
  <c r="B35" i="18"/>
  <c r="D20" i="6" s="1" a="1"/>
  <c r="E35" i="17"/>
  <c r="F35" i="17" s="1"/>
  <c r="D35" i="17"/>
  <c r="D16" i="6" s="1" a="1"/>
  <c r="C35" i="17"/>
  <c r="B35" i="17"/>
  <c r="F35" i="16"/>
  <c r="E35" i="16"/>
  <c r="D35" i="16"/>
  <c r="C35" i="16"/>
  <c r="B35" i="16"/>
  <c r="D15" i="6" s="1" a="1"/>
  <c r="E35" i="15"/>
  <c r="F35" i="15" s="1"/>
  <c r="D35" i="15"/>
  <c r="C35" i="15"/>
  <c r="B35" i="15"/>
  <c r="D14" i="6" s="1" a="1"/>
  <c r="E35" i="14"/>
  <c r="F35" i="14" s="1"/>
  <c r="D35" i="14"/>
  <c r="C35" i="14"/>
  <c r="B35" i="14"/>
  <c r="E35" i="13"/>
  <c r="F35" i="13" s="1"/>
  <c r="D35" i="13"/>
  <c r="C35" i="13"/>
  <c r="D10" i="6" s="1" a="1"/>
  <c r="B35" i="13"/>
  <c r="E35" i="12"/>
  <c r="D9" i="6" s="1" a="1"/>
  <c r="D35" i="12"/>
  <c r="C35" i="12"/>
  <c r="B35" i="12"/>
  <c r="F35" i="11"/>
  <c r="E35" i="11"/>
  <c r="D35" i="11"/>
  <c r="C35" i="11"/>
  <c r="B35" i="11"/>
  <c r="F35" i="10"/>
  <c r="E35" i="10"/>
  <c r="D35" i="10"/>
  <c r="C35" i="10"/>
  <c r="D7" i="6" s="1" a="1"/>
  <c r="B35" i="10"/>
  <c r="E35" i="9"/>
  <c r="F35" i="9" s="1"/>
  <c r="D35" i="9"/>
  <c r="C35" i="9"/>
  <c r="B35" i="9"/>
  <c r="E35" i="7"/>
  <c r="D35" i="7"/>
  <c r="F35" i="7" s="1"/>
  <c r="C35" i="7"/>
  <c r="B35" i="7"/>
  <c r="AA2" i="7"/>
  <c r="AA1" i="7"/>
  <c r="L48" i="40"/>
  <c r="N48" i="40" s="1"/>
  <c r="K48" i="40"/>
  <c r="M48" i="40" s="1"/>
  <c r="H48" i="40"/>
  <c r="J48" i="40" s="1"/>
  <c r="G48" i="40"/>
  <c r="I48" i="40" s="1"/>
  <c r="D48" i="40"/>
  <c r="F48" i="40" s="1"/>
  <c r="C48" i="40"/>
  <c r="L48" i="39"/>
  <c r="N48" i="39" s="1"/>
  <c r="K48" i="39"/>
  <c r="H48" i="39"/>
  <c r="J48" i="39" s="1"/>
  <c r="G48" i="39"/>
  <c r="I48" i="39" s="1"/>
  <c r="D48" i="39"/>
  <c r="F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D35" i="6" a="1"/>
  <c r="I35" i="6" s="1"/>
  <c r="D35" i="6"/>
  <c r="D34" i="6" a="1"/>
  <c r="I34" i="6" s="1"/>
  <c r="I33" i="6"/>
  <c r="D33" i="6" a="1"/>
  <c r="H33" i="6" s="1"/>
  <c r="D33" i="6"/>
  <c r="D31" i="6" a="1"/>
  <c r="I31" i="6" s="1"/>
  <c r="I30" i="6"/>
  <c r="D30" i="6" a="1"/>
  <c r="H30" i="6" s="1"/>
  <c r="D30" i="6"/>
  <c r="D28" i="6" a="1"/>
  <c r="I28" i="6" s="1"/>
  <c r="D25" i="6" a="1"/>
  <c r="I25" i="6" s="1"/>
  <c r="D23" i="6" a="1"/>
  <c r="I23" i="6" s="1"/>
  <c r="I21" i="6"/>
  <c r="D21" i="6" a="1"/>
  <c r="H21" i="6" s="1"/>
  <c r="D21" i="6"/>
  <c r="D13" i="6" a="1"/>
  <c r="G17" i="6" s="1"/>
  <c r="D8" i="6" a="1"/>
  <c r="I8" i="6" s="1"/>
  <c r="D27" i="6" l="1"/>
  <c r="I27" i="6"/>
  <c r="H27" i="6"/>
  <c r="I14" i="6"/>
  <c r="H14" i="6"/>
  <c r="D14" i="6"/>
  <c r="I22" i="6"/>
  <c r="H22" i="6"/>
  <c r="D22" i="6"/>
  <c r="I20" i="6"/>
  <c r="H20" i="6"/>
  <c r="D20" i="6"/>
  <c r="I16" i="6"/>
  <c r="H16" i="6"/>
  <c r="D16" i="6"/>
  <c r="I9" i="6"/>
  <c r="H9" i="6"/>
  <c r="E11" i="6"/>
  <c r="G11" i="6"/>
  <c r="D9" i="6"/>
  <c r="D11" i="6" s="1"/>
  <c r="F11" i="6"/>
  <c r="I29" i="6"/>
  <c r="H29" i="6"/>
  <c r="D29" i="6"/>
  <c r="I32" i="6"/>
  <c r="H32" i="6"/>
  <c r="D32" i="6"/>
  <c r="D15" i="6"/>
  <c r="I15" i="6"/>
  <c r="H15" i="6"/>
  <c r="D10" i="6"/>
  <c r="I10" i="6"/>
  <c r="H10" i="6"/>
  <c r="E12" i="6"/>
  <c r="E18" i="6" s="1"/>
  <c r="I7" i="6"/>
  <c r="D7" i="6"/>
  <c r="D12" i="6" s="1"/>
  <c r="D18" i="6" s="1"/>
  <c r="H7" i="6"/>
  <c r="G12" i="6"/>
  <c r="F12" i="6"/>
  <c r="I26" i="6"/>
  <c r="H26" i="6"/>
  <c r="D26" i="6"/>
  <c r="I24" i="6"/>
  <c r="D24" i="6"/>
  <c r="H24" i="6"/>
  <c r="E48" i="39"/>
  <c r="E48" i="40"/>
  <c r="F35" i="12"/>
  <c r="F35" i="25"/>
  <c r="D8" i="6"/>
  <c r="D13" i="6"/>
  <c r="D17" i="6" s="1"/>
  <c r="D25" i="6"/>
  <c r="D28" i="6"/>
  <c r="D31" i="6"/>
  <c r="D34" i="6"/>
  <c r="F35" i="20"/>
  <c r="H8" i="6"/>
  <c r="H13" i="6"/>
  <c r="H25" i="6"/>
  <c r="H28" i="6"/>
  <c r="H31" i="6"/>
  <c r="H34" i="6"/>
  <c r="I13" i="6"/>
  <c r="D23" i="6"/>
  <c r="E17" i="6"/>
  <c r="M48" i="39"/>
  <c r="F17" i="6"/>
  <c r="H17" i="6" s="1"/>
  <c r="H23" i="6"/>
  <c r="H35" i="6"/>
  <c r="I17" i="6" l="1"/>
  <c r="I11" i="6"/>
  <c r="H11" i="6"/>
  <c r="F18" i="6"/>
  <c r="I12" i="6"/>
  <c r="G18" i="6"/>
  <c r="H12" i="6"/>
  <c r="I18" i="6" l="1"/>
  <c r="H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<sst xmlns="http://schemas.openxmlformats.org/spreadsheetml/2006/main" count="1926" uniqueCount="242">
  <si>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</si>
  <si>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</si>
  <si>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</si>
  <si>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</si>
  <si>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</si>
  <si>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</si>
  <si>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</si>
  <si>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</si>
  <si>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</si>
  <si>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</si>
  <si>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</si>
  <si>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</si>
  <si>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</si>
  <si>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</si>
  <si>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</si>
  <si>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</si>
  <si>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</si>
  <si>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</si>
  <si>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</si>
  <si>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</si>
  <si>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</si>
  <si>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</si>
  <si>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</si>
  <si>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</si>
  <si>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</si>
  <si>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</si>
  <si>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</si>
  <si>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</si>
  <si>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</si>
  <si>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</si>
  <si>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</si>
  <si>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</si>
  <si>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</si>
  <si>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</si>
  <si>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</si>
  <si>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</si>
  <si>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</si>
  <si>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</si>
  <si>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</si>
  <si>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</si>
  <si>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</si>
  <si>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</si>
  <si>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</si>
  <si>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</si>
  <si>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</si>
  <si>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</si>
  <si>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</si>
  <si>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</si>
  <si>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</si>
  <si>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</si>
  <si>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</si>
  <si>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</si>
  <si>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</si>
  <si>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</si>
  <si>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</si>
  <si>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</si>
  <si>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</si>
  <si>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</si>
  <si>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</si>
  <si>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</si>
  <si>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</si>
  <si>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</si>
  <si>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</si>
  <si>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</si>
  <si>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</si>
  <si>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</si>
  <si>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</si>
  <si>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</si>
  <si>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</si>
  <si>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</si>
  <si>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</si>
  <si>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</si>
  <si>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</si>
  <si>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</si>
  <si>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</si>
  <si>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</si>
  <si>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</si>
  <si>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</si>
  <si>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</si>
  <si>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</si>
  <si>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</si>
  <si>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</si>
  <si>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</si>
  <si>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</si>
  <si>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</si>
  <si>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</si>
  <si>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</si>
  <si>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</si>
  <si>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</si>
  <si>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</si>
  <si>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</si>
  <si>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</si>
  <si>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</si>
  <si>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</si>
  <si>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</si>
  <si>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</si>
  <si>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</si>
  <si>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</si>
  <si>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</si>
  <si>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</si>
  <si>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</si>
  <si>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</si>
  <si>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</si>
  <si>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</si>
  <si>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</si>
  <si>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</si>
  <si>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</si>
  <si>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</si>
  <si>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</si>
  <si>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</si>
  <si>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</si>
  <si>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</si>
  <si>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</si>
  <si>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</si>
  <si>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</si>
  <si>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</si>
  <si>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</si>
  <si>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</si>
  <si>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</si>
  <si>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</si>
  <si>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</si>
  <si>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</si>
  <si>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</si>
  <si>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</si>
  <si>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</si>
  <si>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</si>
  <si>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</si>
  <si>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</si>
  <si>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</si>
  <si>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</si>
  <si>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</si>
  <si>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</si>
  <si>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</si>
  <si>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</si>
  <si>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</si>
  <si>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</si>
  <si>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</si>
  <si>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</si>
  <si>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</si>
  <si>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</si>
  <si>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</si>
  <si>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</si>
  <si>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</si>
  <si>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</si>
  <si>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</si>
  <si>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</si>
  <si>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</si>
  <si>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</si>
  <si>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</si>
  <si>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</si>
  <si>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</si>
  <si>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</si>
  <si>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</si>
  <si>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</si>
  <si>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Febrero </t>
  </si>
  <si>
    <t xml:space="preserve"> Febrero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</si>
  <si>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</si>
  <si>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</si>
  <si>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</si>
  <si>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</si>
  <si>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</si>
  <si>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</si>
  <si>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</si>
  <si>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Febrero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</si>
  <si>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</si>
  <si>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</si>
  <si>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</si>
  <si>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</si>
  <si>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</si>
  <si>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</si>
  <si>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</si>
  <si>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</si>
  <si>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24/11/2025</t>
  </si>
  <si>
    <t>Pasaia</t>
  </si>
  <si>
    <t>Maquinaria, aparatos, herramientas y repuestos</t>
  </si>
  <si>
    <t>Baleares</t>
  </si>
  <si>
    <t xml:space="preserve">Febrero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</si>
  <si>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</si>
  <si>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</si>
  <si>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</si>
  <si>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</si>
  <si>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</si>
  <si>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</si>
  <si>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</si>
  <si>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</si>
  <si>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</si>
  <si>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</si>
  <si>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</si>
  <si>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</si>
  <si>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</si>
  <si>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2. EXPORTACIONES TOTALES</t>
  </si>
  <si>
    <t>No incluye tránsito, ni taras ni transbordo y el país de destino es distinto a España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</si>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</sst>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D26DE5CB-9E5B-4681-B99D-ACA295D50B67}"/>
  </cellStyles>
  <dxfs count="75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2000178.0519999999</c:v>
                </c:pt>
                <c:pt idx="1">
                  <c:v>425585</c:v>
                </c:pt>
                <c:pt idx="2">
                  <c:v>954552.03799999994</c:v>
                </c:pt>
                <c:pt idx="3">
                  <c:v>791507.02799999982</c:v>
                </c:pt>
                <c:pt idx="4">
                  <c:v>16442874.956</c:v>
                </c:pt>
                <c:pt idx="5">
                  <c:v>896907.41599999997</c:v>
                </c:pt>
                <c:pt idx="6">
                  <c:v>2512427.1120000002</c:v>
                </c:pt>
                <c:pt idx="7">
                  <c:v>10106449.668</c:v>
                </c:pt>
                <c:pt idx="8">
                  <c:v>5276981</c:v>
                </c:pt>
                <c:pt idx="9">
                  <c:v>5642485.5389999999</c:v>
                </c:pt>
                <c:pt idx="10">
                  <c:v>2918122.7779999999</c:v>
                </c:pt>
                <c:pt idx="11">
                  <c:v>336413</c:v>
                </c:pt>
                <c:pt idx="12">
                  <c:v>855807.33499999996</c:v>
                </c:pt>
                <c:pt idx="13">
                  <c:v>2561872.7790000001</c:v>
                </c:pt>
                <c:pt idx="14">
                  <c:v>4856549.0470000003</c:v>
                </c:pt>
                <c:pt idx="15">
                  <c:v>5402352.8530000001</c:v>
                </c:pt>
                <c:pt idx="16">
                  <c:v>745026.96900000004</c:v>
                </c:pt>
                <c:pt idx="17">
                  <c:v>407216.76199999999</c:v>
                </c:pt>
                <c:pt idx="18">
                  <c:v>88295</c:v>
                </c:pt>
                <c:pt idx="19">
                  <c:v>377736.32199999999</c:v>
                </c:pt>
                <c:pt idx="20">
                  <c:v>543840.30900000001</c:v>
                </c:pt>
                <c:pt idx="21">
                  <c:v>2542473.605</c:v>
                </c:pt>
                <c:pt idx="22">
                  <c:v>1003759.31</c:v>
                </c:pt>
                <c:pt idx="23">
                  <c:v>708665</c:v>
                </c:pt>
                <c:pt idx="24">
                  <c:v>4901604.233</c:v>
                </c:pt>
                <c:pt idx="25">
                  <c:v>12492675.057</c:v>
                </c:pt>
                <c:pt idx="26">
                  <c:v>752557.96100000001</c:v>
                </c:pt>
                <c:pt idx="27">
                  <c:v>248359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2212759.926</c:v>
                </c:pt>
                <c:pt idx="1">
                  <c:v>477669.18300000002</c:v>
                </c:pt>
                <c:pt idx="2">
                  <c:v>787184.16599999997</c:v>
                </c:pt>
                <c:pt idx="3">
                  <c:v>654058.46699999995</c:v>
                </c:pt>
                <c:pt idx="4">
                  <c:v>17982310.965999998</c:v>
                </c:pt>
                <c:pt idx="5">
                  <c:v>760488.71299999999</c:v>
                </c:pt>
                <c:pt idx="6">
                  <c:v>2347192.5699999998</c:v>
                </c:pt>
                <c:pt idx="7">
                  <c:v>10566314.515000001</c:v>
                </c:pt>
                <c:pt idx="8">
                  <c:v>5293060</c:v>
                </c:pt>
                <c:pt idx="9">
                  <c:v>6549446.1780000003</c:v>
                </c:pt>
                <c:pt idx="10">
                  <c:v>2363109.2779999999</c:v>
                </c:pt>
                <c:pt idx="11">
                  <c:v>263734</c:v>
                </c:pt>
                <c:pt idx="12">
                  <c:v>1047041.819</c:v>
                </c:pt>
                <c:pt idx="13">
                  <c:v>2397630.9879999999</c:v>
                </c:pt>
                <c:pt idx="14">
                  <c:v>5248806.0480000004</c:v>
                </c:pt>
                <c:pt idx="15">
                  <c:v>5007538.9350000015</c:v>
                </c:pt>
                <c:pt idx="16">
                  <c:v>476273.13500000001</c:v>
                </c:pt>
                <c:pt idx="17">
                  <c:v>413220.9</c:v>
                </c:pt>
                <c:pt idx="18">
                  <c:v>87257</c:v>
                </c:pt>
                <c:pt idx="19">
                  <c:v>514388.69799999997</c:v>
                </c:pt>
                <c:pt idx="20">
                  <c:v>542297.44400000002</c:v>
                </c:pt>
                <c:pt idx="21">
                  <c:v>2257670.4939999999</c:v>
                </c:pt>
                <c:pt idx="22">
                  <c:v>1230633.5989999999</c:v>
                </c:pt>
                <c:pt idx="23">
                  <c:v>715979</c:v>
                </c:pt>
                <c:pt idx="24">
                  <c:v>5367187.2220000001</c:v>
                </c:pt>
                <c:pt idx="25">
                  <c:v>12324361.596000001</c:v>
                </c:pt>
                <c:pt idx="26">
                  <c:v>769046.59</c:v>
                </c:pt>
                <c:pt idx="27">
                  <c:v>199534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1107539"/>
        <c:axId val="46470308"/>
      </c:barChart>
      <c:catAx>
        <c:axId val="3110753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470308"/>
        <c:crosses val="autoZero"/>
        <c:auto val="1"/>
        <c:lblAlgn val="ctr"/>
        <c:lblOffset val="100"/>
        <c:noMultiLvlLbl val="0"/>
      </c:catAx>
      <c:valAx>
        <c:axId val="4647030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107539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578585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37139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1024</c:v>
                </c:pt>
                <c:pt idx="22">
                  <c:v>0</c:v>
                </c:pt>
                <c:pt idx="23">
                  <c:v>0</c:v>
                </c:pt>
                <c:pt idx="24">
                  <c:v>67695</c:v>
                </c:pt>
                <c:pt idx="25">
                  <c:v>0</c:v>
                </c:pt>
                <c:pt idx="26">
                  <c:v>84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653729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10024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352</c:v>
                </c:pt>
                <c:pt idx="22">
                  <c:v>0</c:v>
                </c:pt>
                <c:pt idx="23">
                  <c:v>0</c:v>
                </c:pt>
                <c:pt idx="24">
                  <c:v>2100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059181"/>
        <c:axId val="23718796"/>
      </c:barChart>
      <c:catAx>
        <c:axId val="6305918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718796"/>
        <c:crosses val="autoZero"/>
        <c:auto val="1"/>
        <c:lblAlgn val="ctr"/>
        <c:lblOffset val="100"/>
        <c:noMultiLvlLbl val="0"/>
      </c:catAx>
      <c:valAx>
        <c:axId val="2371879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05918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132053</c:v>
                </c:pt>
                <c:pt idx="1">
                  <c:v>5249</c:v>
                </c:pt>
                <c:pt idx="2">
                  <c:v>17</c:v>
                </c:pt>
                <c:pt idx="3">
                  <c:v>0</c:v>
                </c:pt>
                <c:pt idx="4">
                  <c:v>9897889</c:v>
                </c:pt>
                <c:pt idx="5">
                  <c:v>146591</c:v>
                </c:pt>
                <c:pt idx="6">
                  <c:v>2321</c:v>
                </c:pt>
                <c:pt idx="7">
                  <c:v>3614713</c:v>
                </c:pt>
                <c:pt idx="8">
                  <c:v>9427</c:v>
                </c:pt>
                <c:pt idx="9">
                  <c:v>3670</c:v>
                </c:pt>
                <c:pt idx="10">
                  <c:v>15624</c:v>
                </c:pt>
                <c:pt idx="11">
                  <c:v>0</c:v>
                </c:pt>
                <c:pt idx="12">
                  <c:v>26891</c:v>
                </c:pt>
                <c:pt idx="13">
                  <c:v>15279</c:v>
                </c:pt>
                <c:pt idx="14">
                  <c:v>313823</c:v>
                </c:pt>
                <c:pt idx="15">
                  <c:v>2492059</c:v>
                </c:pt>
                <c:pt idx="16">
                  <c:v>410297</c:v>
                </c:pt>
                <c:pt idx="17">
                  <c:v>28</c:v>
                </c:pt>
                <c:pt idx="18">
                  <c:v>0</c:v>
                </c:pt>
                <c:pt idx="19">
                  <c:v>0</c:v>
                </c:pt>
                <c:pt idx="20">
                  <c:v>3164</c:v>
                </c:pt>
                <c:pt idx="21">
                  <c:v>273146</c:v>
                </c:pt>
                <c:pt idx="22">
                  <c:v>45999</c:v>
                </c:pt>
                <c:pt idx="23">
                  <c:v>0</c:v>
                </c:pt>
                <c:pt idx="24">
                  <c:v>299467</c:v>
                </c:pt>
                <c:pt idx="25">
                  <c:v>5001623</c:v>
                </c:pt>
                <c:pt idx="26">
                  <c:v>56420</c:v>
                </c:pt>
                <c:pt idx="27">
                  <c:v>6552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48941</c:v>
                </c:pt>
                <c:pt idx="1">
                  <c:v>877</c:v>
                </c:pt>
                <c:pt idx="2">
                  <c:v>0</c:v>
                </c:pt>
                <c:pt idx="3">
                  <c:v>0</c:v>
                </c:pt>
                <c:pt idx="4">
                  <c:v>10701962</c:v>
                </c:pt>
                <c:pt idx="5">
                  <c:v>68802</c:v>
                </c:pt>
                <c:pt idx="6">
                  <c:v>1677</c:v>
                </c:pt>
                <c:pt idx="7">
                  <c:v>4212100</c:v>
                </c:pt>
                <c:pt idx="8">
                  <c:v>10226</c:v>
                </c:pt>
                <c:pt idx="9">
                  <c:v>80171</c:v>
                </c:pt>
                <c:pt idx="10">
                  <c:v>2940</c:v>
                </c:pt>
                <c:pt idx="11">
                  <c:v>0</c:v>
                </c:pt>
                <c:pt idx="12">
                  <c:v>261317</c:v>
                </c:pt>
                <c:pt idx="13">
                  <c:v>385021</c:v>
                </c:pt>
                <c:pt idx="14">
                  <c:v>353351</c:v>
                </c:pt>
                <c:pt idx="15">
                  <c:v>2193882</c:v>
                </c:pt>
                <c:pt idx="16">
                  <c:v>21527</c:v>
                </c:pt>
                <c:pt idx="17">
                  <c:v>5</c:v>
                </c:pt>
                <c:pt idx="18">
                  <c:v>0</c:v>
                </c:pt>
                <c:pt idx="19">
                  <c:v>2012</c:v>
                </c:pt>
                <c:pt idx="20">
                  <c:v>6900</c:v>
                </c:pt>
                <c:pt idx="21">
                  <c:v>123539</c:v>
                </c:pt>
                <c:pt idx="22">
                  <c:v>44423</c:v>
                </c:pt>
                <c:pt idx="23">
                  <c:v>0</c:v>
                </c:pt>
                <c:pt idx="24">
                  <c:v>89422</c:v>
                </c:pt>
                <c:pt idx="25">
                  <c:v>5116517</c:v>
                </c:pt>
                <c:pt idx="26">
                  <c:v>59590</c:v>
                </c:pt>
                <c:pt idx="27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407994"/>
        <c:axId val="35673721"/>
      </c:barChart>
      <c:catAx>
        <c:axId val="1440799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673721"/>
        <c:crosses val="autoZero"/>
        <c:auto val="1"/>
        <c:lblAlgn val="ctr"/>
        <c:lblOffset val="100"/>
        <c:noMultiLvlLbl val="0"/>
      </c:catAx>
      <c:valAx>
        <c:axId val="3567372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40799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5249</c:v>
                </c:pt>
                <c:pt idx="2">
                  <c:v>17</c:v>
                </c:pt>
                <c:pt idx="3">
                  <c:v>0</c:v>
                </c:pt>
                <c:pt idx="4">
                  <c:v>7338189</c:v>
                </c:pt>
                <c:pt idx="5">
                  <c:v>33663</c:v>
                </c:pt>
                <c:pt idx="6">
                  <c:v>10</c:v>
                </c:pt>
                <c:pt idx="7">
                  <c:v>2676010</c:v>
                </c:pt>
                <c:pt idx="8">
                  <c:v>9309</c:v>
                </c:pt>
                <c:pt idx="9">
                  <c:v>2838</c:v>
                </c:pt>
                <c:pt idx="10">
                  <c:v>15624</c:v>
                </c:pt>
                <c:pt idx="11">
                  <c:v>0</c:v>
                </c:pt>
                <c:pt idx="12">
                  <c:v>627</c:v>
                </c:pt>
                <c:pt idx="13">
                  <c:v>57</c:v>
                </c:pt>
                <c:pt idx="14">
                  <c:v>18427</c:v>
                </c:pt>
                <c:pt idx="15">
                  <c:v>1747240</c:v>
                </c:pt>
                <c:pt idx="16">
                  <c:v>400212</c:v>
                </c:pt>
                <c:pt idx="17">
                  <c:v>28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269198</c:v>
                </c:pt>
                <c:pt idx="22">
                  <c:v>45460</c:v>
                </c:pt>
                <c:pt idx="23">
                  <c:v>0</c:v>
                </c:pt>
                <c:pt idx="24">
                  <c:v>0</c:v>
                </c:pt>
                <c:pt idx="25">
                  <c:v>4918211</c:v>
                </c:pt>
                <c:pt idx="26">
                  <c:v>37979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877</c:v>
                </c:pt>
                <c:pt idx="2">
                  <c:v>0</c:v>
                </c:pt>
                <c:pt idx="3">
                  <c:v>0</c:v>
                </c:pt>
                <c:pt idx="4">
                  <c:v>8209943</c:v>
                </c:pt>
                <c:pt idx="5">
                  <c:v>31790</c:v>
                </c:pt>
                <c:pt idx="6">
                  <c:v>0</c:v>
                </c:pt>
                <c:pt idx="7">
                  <c:v>3445522</c:v>
                </c:pt>
                <c:pt idx="8">
                  <c:v>10226</c:v>
                </c:pt>
                <c:pt idx="9">
                  <c:v>0</c:v>
                </c:pt>
                <c:pt idx="10">
                  <c:v>2940</c:v>
                </c:pt>
                <c:pt idx="11">
                  <c:v>0</c:v>
                </c:pt>
                <c:pt idx="12">
                  <c:v>289</c:v>
                </c:pt>
                <c:pt idx="13">
                  <c:v>8</c:v>
                </c:pt>
                <c:pt idx="14">
                  <c:v>27108</c:v>
                </c:pt>
                <c:pt idx="15">
                  <c:v>1628271</c:v>
                </c:pt>
                <c:pt idx="16">
                  <c:v>6</c:v>
                </c:pt>
                <c:pt idx="17">
                  <c:v>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118228</c:v>
                </c:pt>
                <c:pt idx="22">
                  <c:v>38991</c:v>
                </c:pt>
                <c:pt idx="23">
                  <c:v>0</c:v>
                </c:pt>
                <c:pt idx="24">
                  <c:v>0</c:v>
                </c:pt>
                <c:pt idx="25">
                  <c:v>5055479</c:v>
                </c:pt>
                <c:pt idx="26">
                  <c:v>26225</c:v>
                </c:pt>
                <c:pt idx="27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0534274"/>
        <c:axId val="65933910"/>
      </c:barChart>
      <c:catAx>
        <c:axId val="5053427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933910"/>
        <c:crosses val="autoZero"/>
        <c:auto val="1"/>
        <c:lblAlgn val="ctr"/>
        <c:lblOffset val="100"/>
        <c:noMultiLvlLbl val="0"/>
      </c:catAx>
      <c:valAx>
        <c:axId val="6593391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53427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12460</c:v>
                </c:pt>
                <c:pt idx="2">
                  <c:v>165306</c:v>
                </c:pt>
                <c:pt idx="3">
                  <c:v>0</c:v>
                </c:pt>
                <c:pt idx="4">
                  <c:v>2254610</c:v>
                </c:pt>
                <c:pt idx="5">
                  <c:v>165204</c:v>
                </c:pt>
                <c:pt idx="6">
                  <c:v>2213329</c:v>
                </c:pt>
                <c:pt idx="7">
                  <c:v>1737337</c:v>
                </c:pt>
                <c:pt idx="8">
                  <c:v>194871</c:v>
                </c:pt>
                <c:pt idx="9">
                  <c:v>0</c:v>
                </c:pt>
                <c:pt idx="10">
                  <c:v>0</c:v>
                </c:pt>
                <c:pt idx="11">
                  <c:v>96809</c:v>
                </c:pt>
                <c:pt idx="12">
                  <c:v>3743</c:v>
                </c:pt>
                <c:pt idx="13">
                  <c:v>0</c:v>
                </c:pt>
                <c:pt idx="14">
                  <c:v>95188</c:v>
                </c:pt>
                <c:pt idx="15">
                  <c:v>920438</c:v>
                </c:pt>
                <c:pt idx="16">
                  <c:v>68995</c:v>
                </c:pt>
                <c:pt idx="17">
                  <c:v>0</c:v>
                </c:pt>
                <c:pt idx="18">
                  <c:v>77484</c:v>
                </c:pt>
                <c:pt idx="19">
                  <c:v>113896</c:v>
                </c:pt>
                <c:pt idx="20">
                  <c:v>75384</c:v>
                </c:pt>
                <c:pt idx="21">
                  <c:v>805611</c:v>
                </c:pt>
                <c:pt idx="22">
                  <c:v>316695</c:v>
                </c:pt>
                <c:pt idx="23">
                  <c:v>29119</c:v>
                </c:pt>
                <c:pt idx="24">
                  <c:v>64745</c:v>
                </c:pt>
                <c:pt idx="25">
                  <c:v>2106079</c:v>
                </c:pt>
                <c:pt idx="26">
                  <c:v>198324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7119</c:v>
                </c:pt>
                <c:pt idx="2">
                  <c:v>125914</c:v>
                </c:pt>
                <c:pt idx="3">
                  <c:v>0</c:v>
                </c:pt>
                <c:pt idx="4">
                  <c:v>2146591</c:v>
                </c:pt>
                <c:pt idx="5">
                  <c:v>133692</c:v>
                </c:pt>
                <c:pt idx="6">
                  <c:v>2067408</c:v>
                </c:pt>
                <c:pt idx="7">
                  <c:v>1786128</c:v>
                </c:pt>
                <c:pt idx="8">
                  <c:v>105651</c:v>
                </c:pt>
                <c:pt idx="9">
                  <c:v>0</c:v>
                </c:pt>
                <c:pt idx="10">
                  <c:v>11770</c:v>
                </c:pt>
                <c:pt idx="11">
                  <c:v>93215</c:v>
                </c:pt>
                <c:pt idx="12">
                  <c:v>1741</c:v>
                </c:pt>
                <c:pt idx="13">
                  <c:v>0</c:v>
                </c:pt>
                <c:pt idx="14">
                  <c:v>114777</c:v>
                </c:pt>
                <c:pt idx="15">
                  <c:v>811713</c:v>
                </c:pt>
                <c:pt idx="16">
                  <c:v>120068</c:v>
                </c:pt>
                <c:pt idx="17">
                  <c:v>0</c:v>
                </c:pt>
                <c:pt idx="18">
                  <c:v>74159</c:v>
                </c:pt>
                <c:pt idx="19">
                  <c:v>88885</c:v>
                </c:pt>
                <c:pt idx="20">
                  <c:v>101214</c:v>
                </c:pt>
                <c:pt idx="21">
                  <c:v>805313</c:v>
                </c:pt>
                <c:pt idx="22">
                  <c:v>404897</c:v>
                </c:pt>
                <c:pt idx="23">
                  <c:v>30454</c:v>
                </c:pt>
                <c:pt idx="24">
                  <c:v>56103</c:v>
                </c:pt>
                <c:pt idx="25">
                  <c:v>2160868</c:v>
                </c:pt>
                <c:pt idx="26">
                  <c:v>294300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932244"/>
        <c:axId val="51380084"/>
      </c:barChart>
      <c:catAx>
        <c:axId val="599322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380084"/>
        <c:crosses val="autoZero"/>
        <c:auto val="1"/>
        <c:lblAlgn val="ctr"/>
        <c:lblOffset val="100"/>
        <c:noMultiLvlLbl val="0"/>
      </c:catAx>
      <c:valAx>
        <c:axId val="5138008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93224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176</c:v>
                </c:pt>
                <c:pt idx="2">
                  <c:v>8717</c:v>
                </c:pt>
                <c:pt idx="3">
                  <c:v>0</c:v>
                </c:pt>
                <c:pt idx="4">
                  <c:v>93138</c:v>
                </c:pt>
                <c:pt idx="5">
                  <c:v>5868</c:v>
                </c:pt>
                <c:pt idx="6">
                  <c:v>100071</c:v>
                </c:pt>
                <c:pt idx="7">
                  <c:v>61350</c:v>
                </c:pt>
                <c:pt idx="8">
                  <c:v>7362</c:v>
                </c:pt>
                <c:pt idx="9">
                  <c:v>0</c:v>
                </c:pt>
                <c:pt idx="10">
                  <c:v>0</c:v>
                </c:pt>
                <c:pt idx="11">
                  <c:v>5543</c:v>
                </c:pt>
                <c:pt idx="12">
                  <c:v>0</c:v>
                </c:pt>
                <c:pt idx="13">
                  <c:v>0</c:v>
                </c:pt>
                <c:pt idx="14">
                  <c:v>4883</c:v>
                </c:pt>
                <c:pt idx="15">
                  <c:v>56581</c:v>
                </c:pt>
                <c:pt idx="16">
                  <c:v>3664</c:v>
                </c:pt>
                <c:pt idx="17">
                  <c:v>0</c:v>
                </c:pt>
                <c:pt idx="18">
                  <c:v>4959</c:v>
                </c:pt>
                <c:pt idx="19">
                  <c:v>4621</c:v>
                </c:pt>
                <c:pt idx="20">
                  <c:v>443</c:v>
                </c:pt>
                <c:pt idx="21">
                  <c:v>48974</c:v>
                </c:pt>
                <c:pt idx="22">
                  <c:v>7064</c:v>
                </c:pt>
                <c:pt idx="23">
                  <c:v>1489</c:v>
                </c:pt>
                <c:pt idx="24">
                  <c:v>0</c:v>
                </c:pt>
                <c:pt idx="25">
                  <c:v>80207</c:v>
                </c:pt>
                <c:pt idx="26">
                  <c:v>2787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232</c:v>
                </c:pt>
                <c:pt idx="2">
                  <c:v>6681</c:v>
                </c:pt>
                <c:pt idx="3">
                  <c:v>0</c:v>
                </c:pt>
                <c:pt idx="4">
                  <c:v>90275</c:v>
                </c:pt>
                <c:pt idx="5">
                  <c:v>4349</c:v>
                </c:pt>
                <c:pt idx="6">
                  <c:v>96282</c:v>
                </c:pt>
                <c:pt idx="7">
                  <c:v>63898</c:v>
                </c:pt>
                <c:pt idx="8">
                  <c:v>3723</c:v>
                </c:pt>
                <c:pt idx="9">
                  <c:v>0</c:v>
                </c:pt>
                <c:pt idx="10">
                  <c:v>0</c:v>
                </c:pt>
                <c:pt idx="11">
                  <c:v>5580</c:v>
                </c:pt>
                <c:pt idx="12">
                  <c:v>4</c:v>
                </c:pt>
                <c:pt idx="13">
                  <c:v>0</c:v>
                </c:pt>
                <c:pt idx="14">
                  <c:v>5652</c:v>
                </c:pt>
                <c:pt idx="15">
                  <c:v>55300</c:v>
                </c:pt>
                <c:pt idx="16">
                  <c:v>5884</c:v>
                </c:pt>
                <c:pt idx="17">
                  <c:v>0</c:v>
                </c:pt>
                <c:pt idx="18">
                  <c:v>4894</c:v>
                </c:pt>
                <c:pt idx="19">
                  <c:v>3708</c:v>
                </c:pt>
                <c:pt idx="20">
                  <c:v>581</c:v>
                </c:pt>
                <c:pt idx="21">
                  <c:v>51076</c:v>
                </c:pt>
                <c:pt idx="22">
                  <c:v>10765</c:v>
                </c:pt>
                <c:pt idx="23">
                  <c:v>1432</c:v>
                </c:pt>
                <c:pt idx="24">
                  <c:v>0</c:v>
                </c:pt>
                <c:pt idx="25">
                  <c:v>79853</c:v>
                </c:pt>
                <c:pt idx="26">
                  <c:v>4130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751995"/>
        <c:axId val="32488399"/>
      </c:barChart>
      <c:catAx>
        <c:axId val="1175199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488399"/>
        <c:crosses val="autoZero"/>
        <c:auto val="1"/>
        <c:lblAlgn val="ctr"/>
        <c:lblOffset val="100"/>
        <c:noMultiLvlLbl val="0"/>
      </c:catAx>
      <c:valAx>
        <c:axId val="3248839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75199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2</c:v>
                </c:pt>
                <c:pt idx="1">
                  <c:v>32223.25</c:v>
                </c:pt>
                <c:pt idx="2">
                  <c:v>3287</c:v>
                </c:pt>
                <c:pt idx="3">
                  <c:v>0</c:v>
                </c:pt>
                <c:pt idx="4">
                  <c:v>691785</c:v>
                </c:pt>
                <c:pt idx="5">
                  <c:v>35411.75</c:v>
                </c:pt>
                <c:pt idx="6">
                  <c:v>12244</c:v>
                </c:pt>
                <c:pt idx="7">
                  <c:v>599105</c:v>
                </c:pt>
                <c:pt idx="8">
                  <c:v>66090.25</c:v>
                </c:pt>
                <c:pt idx="9">
                  <c:v>6925</c:v>
                </c:pt>
                <c:pt idx="10">
                  <c:v>14487</c:v>
                </c:pt>
                <c:pt idx="11">
                  <c:v>912</c:v>
                </c:pt>
                <c:pt idx="12">
                  <c:v>2189.5</c:v>
                </c:pt>
                <c:pt idx="13">
                  <c:v>10810</c:v>
                </c:pt>
                <c:pt idx="14">
                  <c:v>17656.5</c:v>
                </c:pt>
                <c:pt idx="15">
                  <c:v>235358</c:v>
                </c:pt>
                <c:pt idx="16">
                  <c:v>41163.25</c:v>
                </c:pt>
                <c:pt idx="17">
                  <c:v>6894.25</c:v>
                </c:pt>
                <c:pt idx="18">
                  <c:v>821</c:v>
                </c:pt>
                <c:pt idx="19">
                  <c:v>6</c:v>
                </c:pt>
                <c:pt idx="20">
                  <c:v>0</c:v>
                </c:pt>
                <c:pt idx="21">
                  <c:v>93845</c:v>
                </c:pt>
                <c:pt idx="22">
                  <c:v>22385</c:v>
                </c:pt>
                <c:pt idx="23">
                  <c:v>24973.25</c:v>
                </c:pt>
                <c:pt idx="24">
                  <c:v>2135</c:v>
                </c:pt>
                <c:pt idx="25">
                  <c:v>863894</c:v>
                </c:pt>
                <c:pt idx="26">
                  <c:v>42610</c:v>
                </c:pt>
                <c:pt idx="27">
                  <c:v>5044.25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0</c:v>
                </c:pt>
                <c:pt idx="1">
                  <c:v>24873.5</c:v>
                </c:pt>
                <c:pt idx="2">
                  <c:v>2171.75</c:v>
                </c:pt>
                <c:pt idx="3">
                  <c:v>0</c:v>
                </c:pt>
                <c:pt idx="4">
                  <c:v>775352</c:v>
                </c:pt>
                <c:pt idx="5">
                  <c:v>32623</c:v>
                </c:pt>
                <c:pt idx="6">
                  <c:v>12756</c:v>
                </c:pt>
                <c:pt idx="7">
                  <c:v>603894.25</c:v>
                </c:pt>
                <c:pt idx="8">
                  <c:v>70801</c:v>
                </c:pt>
                <c:pt idx="9">
                  <c:v>6007</c:v>
                </c:pt>
                <c:pt idx="10">
                  <c:v>10252.25</c:v>
                </c:pt>
                <c:pt idx="11">
                  <c:v>951</c:v>
                </c:pt>
                <c:pt idx="12">
                  <c:v>1764.5</c:v>
                </c:pt>
                <c:pt idx="13">
                  <c:v>10255</c:v>
                </c:pt>
                <c:pt idx="14">
                  <c:v>17201.5</c:v>
                </c:pt>
                <c:pt idx="15">
                  <c:v>212272</c:v>
                </c:pt>
                <c:pt idx="16">
                  <c:v>3587</c:v>
                </c:pt>
                <c:pt idx="17">
                  <c:v>6666.25</c:v>
                </c:pt>
                <c:pt idx="18">
                  <c:v>955.5</c:v>
                </c:pt>
                <c:pt idx="19">
                  <c:v>63.5</c:v>
                </c:pt>
                <c:pt idx="20">
                  <c:v>0</c:v>
                </c:pt>
                <c:pt idx="21">
                  <c:v>79848</c:v>
                </c:pt>
                <c:pt idx="22">
                  <c:v>19012.5</c:v>
                </c:pt>
                <c:pt idx="23">
                  <c:v>23737.75</c:v>
                </c:pt>
                <c:pt idx="24">
                  <c:v>1612</c:v>
                </c:pt>
                <c:pt idx="25">
                  <c:v>782903</c:v>
                </c:pt>
                <c:pt idx="26">
                  <c:v>37353</c:v>
                </c:pt>
                <c:pt idx="27">
                  <c:v>5633.75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8184997"/>
        <c:axId val="22761190"/>
      </c:barChart>
      <c:catAx>
        <c:axId val="2818499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761190"/>
        <c:crosses val="autoZero"/>
        <c:auto val="1"/>
        <c:lblAlgn val="ctr"/>
        <c:lblOffset val="100"/>
        <c:noMultiLvlLbl val="0"/>
      </c:catAx>
      <c:valAx>
        <c:axId val="2276119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18499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530</c:v>
                </c:pt>
                <c:pt idx="2">
                  <c:v>8</c:v>
                </c:pt>
                <c:pt idx="3">
                  <c:v>0</c:v>
                </c:pt>
                <c:pt idx="4">
                  <c:v>596884</c:v>
                </c:pt>
                <c:pt idx="5">
                  <c:v>2938.75</c:v>
                </c:pt>
                <c:pt idx="6">
                  <c:v>4</c:v>
                </c:pt>
                <c:pt idx="7">
                  <c:v>243678</c:v>
                </c:pt>
                <c:pt idx="8">
                  <c:v>842.75</c:v>
                </c:pt>
                <c:pt idx="9">
                  <c:v>386</c:v>
                </c:pt>
                <c:pt idx="10">
                  <c:v>1695.75</c:v>
                </c:pt>
                <c:pt idx="11">
                  <c:v>0</c:v>
                </c:pt>
                <c:pt idx="12">
                  <c:v>114.25</c:v>
                </c:pt>
                <c:pt idx="13">
                  <c:v>5</c:v>
                </c:pt>
                <c:pt idx="14">
                  <c:v>1530.25</c:v>
                </c:pt>
                <c:pt idx="15">
                  <c:v>137107</c:v>
                </c:pt>
                <c:pt idx="16">
                  <c:v>37521.25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21812</c:v>
                </c:pt>
                <c:pt idx="22">
                  <c:v>3671.25</c:v>
                </c:pt>
                <c:pt idx="23">
                  <c:v>0</c:v>
                </c:pt>
                <c:pt idx="24">
                  <c:v>0</c:v>
                </c:pt>
                <c:pt idx="25">
                  <c:v>399191</c:v>
                </c:pt>
                <c:pt idx="26">
                  <c:v>2753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94</c:v>
                </c:pt>
                <c:pt idx="2">
                  <c:v>0</c:v>
                </c:pt>
                <c:pt idx="3">
                  <c:v>0</c:v>
                </c:pt>
                <c:pt idx="4">
                  <c:v>648815</c:v>
                </c:pt>
                <c:pt idx="5">
                  <c:v>2905.25</c:v>
                </c:pt>
                <c:pt idx="6">
                  <c:v>0</c:v>
                </c:pt>
                <c:pt idx="7">
                  <c:v>292704</c:v>
                </c:pt>
                <c:pt idx="8">
                  <c:v>812.75</c:v>
                </c:pt>
                <c:pt idx="9">
                  <c:v>0</c:v>
                </c:pt>
                <c:pt idx="10">
                  <c:v>150</c:v>
                </c:pt>
                <c:pt idx="11">
                  <c:v>0</c:v>
                </c:pt>
                <c:pt idx="12">
                  <c:v>38.75</c:v>
                </c:pt>
                <c:pt idx="13">
                  <c:v>4</c:v>
                </c:pt>
                <c:pt idx="14">
                  <c:v>2097</c:v>
                </c:pt>
                <c:pt idx="15">
                  <c:v>117696</c:v>
                </c:pt>
                <c:pt idx="16">
                  <c:v>3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6493</c:v>
                </c:pt>
                <c:pt idx="22">
                  <c:v>3508.75</c:v>
                </c:pt>
                <c:pt idx="23">
                  <c:v>0</c:v>
                </c:pt>
                <c:pt idx="24">
                  <c:v>0</c:v>
                </c:pt>
                <c:pt idx="25">
                  <c:v>402628</c:v>
                </c:pt>
                <c:pt idx="26">
                  <c:v>3706</c:v>
                </c:pt>
                <c:pt idx="27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368362"/>
        <c:axId val="14968866"/>
      </c:barChart>
      <c:catAx>
        <c:axId val="1936836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968866"/>
        <c:crosses val="autoZero"/>
        <c:auto val="1"/>
        <c:lblAlgn val="ctr"/>
        <c:lblOffset val="100"/>
        <c:noMultiLvlLbl val="0"/>
      </c:catAx>
      <c:valAx>
        <c:axId val="1496886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36836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24917.25</c:v>
                </c:pt>
                <c:pt idx="2">
                  <c:v>723</c:v>
                </c:pt>
                <c:pt idx="3">
                  <c:v>0</c:v>
                </c:pt>
                <c:pt idx="4">
                  <c:v>0</c:v>
                </c:pt>
                <c:pt idx="5">
                  <c:v>27816</c:v>
                </c:pt>
                <c:pt idx="6">
                  <c:v>12224</c:v>
                </c:pt>
                <c:pt idx="7">
                  <c:v>35813</c:v>
                </c:pt>
                <c:pt idx="8">
                  <c:v>3039</c:v>
                </c:pt>
                <c:pt idx="9">
                  <c:v>1563</c:v>
                </c:pt>
                <c:pt idx="10">
                  <c:v>532</c:v>
                </c:pt>
                <c:pt idx="11">
                  <c:v>887</c:v>
                </c:pt>
                <c:pt idx="12">
                  <c:v>453.75</c:v>
                </c:pt>
                <c:pt idx="13">
                  <c:v>1793</c:v>
                </c:pt>
                <c:pt idx="14">
                  <c:v>14522.5</c:v>
                </c:pt>
                <c:pt idx="15">
                  <c:v>84439</c:v>
                </c:pt>
                <c:pt idx="16">
                  <c:v>1170.5</c:v>
                </c:pt>
                <c:pt idx="17">
                  <c:v>1181.5</c:v>
                </c:pt>
                <c:pt idx="18">
                  <c:v>821</c:v>
                </c:pt>
                <c:pt idx="19">
                  <c:v>0</c:v>
                </c:pt>
                <c:pt idx="20">
                  <c:v>0</c:v>
                </c:pt>
                <c:pt idx="21">
                  <c:v>62948</c:v>
                </c:pt>
                <c:pt idx="22">
                  <c:v>3672.5</c:v>
                </c:pt>
                <c:pt idx="23">
                  <c:v>24738.25</c:v>
                </c:pt>
                <c:pt idx="24">
                  <c:v>0</c:v>
                </c:pt>
                <c:pt idx="25">
                  <c:v>33146</c:v>
                </c:pt>
                <c:pt idx="26">
                  <c:v>1967</c:v>
                </c:pt>
                <c:pt idx="27">
                  <c:v>4317.5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20705</c:v>
                </c:pt>
                <c:pt idx="2">
                  <c:v>690.75</c:v>
                </c:pt>
                <c:pt idx="3">
                  <c:v>0</c:v>
                </c:pt>
                <c:pt idx="4">
                  <c:v>0</c:v>
                </c:pt>
                <c:pt idx="5">
                  <c:v>25078.25</c:v>
                </c:pt>
                <c:pt idx="6">
                  <c:v>12756</c:v>
                </c:pt>
                <c:pt idx="7">
                  <c:v>35207.25</c:v>
                </c:pt>
                <c:pt idx="8">
                  <c:v>3010.75</c:v>
                </c:pt>
                <c:pt idx="9">
                  <c:v>1450</c:v>
                </c:pt>
                <c:pt idx="10">
                  <c:v>978.75</c:v>
                </c:pt>
                <c:pt idx="11">
                  <c:v>905</c:v>
                </c:pt>
                <c:pt idx="12">
                  <c:v>295</c:v>
                </c:pt>
                <c:pt idx="13">
                  <c:v>968</c:v>
                </c:pt>
                <c:pt idx="14">
                  <c:v>13294.75</c:v>
                </c:pt>
                <c:pt idx="15">
                  <c:v>81941</c:v>
                </c:pt>
                <c:pt idx="16">
                  <c:v>1133</c:v>
                </c:pt>
                <c:pt idx="17">
                  <c:v>359.75</c:v>
                </c:pt>
                <c:pt idx="18">
                  <c:v>951.5</c:v>
                </c:pt>
                <c:pt idx="19">
                  <c:v>0</c:v>
                </c:pt>
                <c:pt idx="20">
                  <c:v>0</c:v>
                </c:pt>
                <c:pt idx="21">
                  <c:v>63541</c:v>
                </c:pt>
                <c:pt idx="22">
                  <c:v>3776</c:v>
                </c:pt>
                <c:pt idx="23">
                  <c:v>23521.75</c:v>
                </c:pt>
                <c:pt idx="24">
                  <c:v>0</c:v>
                </c:pt>
                <c:pt idx="25">
                  <c:v>30999</c:v>
                </c:pt>
                <c:pt idx="26">
                  <c:v>2935</c:v>
                </c:pt>
                <c:pt idx="27">
                  <c:v>4647.25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501417"/>
        <c:axId val="50629395"/>
      </c:barChart>
      <c:catAx>
        <c:axId val="850141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629395"/>
        <c:crosses val="autoZero"/>
        <c:auto val="1"/>
        <c:lblAlgn val="ctr"/>
        <c:lblOffset val="100"/>
        <c:noMultiLvlLbl val="0"/>
      </c:catAx>
      <c:valAx>
        <c:axId val="5062939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0141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2</c:v>
                </c:pt>
                <c:pt idx="1">
                  <c:v>6776</c:v>
                </c:pt>
                <c:pt idx="2">
                  <c:v>2556</c:v>
                </c:pt>
                <c:pt idx="3">
                  <c:v>0</c:v>
                </c:pt>
                <c:pt idx="4">
                  <c:v>94901</c:v>
                </c:pt>
                <c:pt idx="5">
                  <c:v>4657</c:v>
                </c:pt>
                <c:pt idx="6">
                  <c:v>16</c:v>
                </c:pt>
                <c:pt idx="7">
                  <c:v>319614</c:v>
                </c:pt>
                <c:pt idx="8">
                  <c:v>62208.5</c:v>
                </c:pt>
                <c:pt idx="9">
                  <c:v>4976</c:v>
                </c:pt>
                <c:pt idx="10">
                  <c:v>12259.25</c:v>
                </c:pt>
                <c:pt idx="11">
                  <c:v>25</c:v>
                </c:pt>
                <c:pt idx="12">
                  <c:v>1621.5</c:v>
                </c:pt>
                <c:pt idx="13">
                  <c:v>9012</c:v>
                </c:pt>
                <c:pt idx="14">
                  <c:v>1603.75</c:v>
                </c:pt>
                <c:pt idx="15">
                  <c:v>13812</c:v>
                </c:pt>
                <c:pt idx="16">
                  <c:v>2471.5</c:v>
                </c:pt>
                <c:pt idx="17">
                  <c:v>5711.75</c:v>
                </c:pt>
                <c:pt idx="18">
                  <c:v>0</c:v>
                </c:pt>
                <c:pt idx="19">
                  <c:v>6</c:v>
                </c:pt>
                <c:pt idx="20">
                  <c:v>0</c:v>
                </c:pt>
                <c:pt idx="21">
                  <c:v>9085</c:v>
                </c:pt>
                <c:pt idx="22">
                  <c:v>15041.25</c:v>
                </c:pt>
                <c:pt idx="23">
                  <c:v>235</c:v>
                </c:pt>
                <c:pt idx="24">
                  <c:v>2135</c:v>
                </c:pt>
                <c:pt idx="25">
                  <c:v>431557</c:v>
                </c:pt>
                <c:pt idx="26">
                  <c:v>37890</c:v>
                </c:pt>
                <c:pt idx="27">
                  <c:v>726.75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4074.5</c:v>
                </c:pt>
                <c:pt idx="2">
                  <c:v>1481</c:v>
                </c:pt>
                <c:pt idx="3">
                  <c:v>0</c:v>
                </c:pt>
                <c:pt idx="4">
                  <c:v>126537</c:v>
                </c:pt>
                <c:pt idx="5">
                  <c:v>4639.5</c:v>
                </c:pt>
                <c:pt idx="6">
                  <c:v>0</c:v>
                </c:pt>
                <c:pt idx="7">
                  <c:v>275983</c:v>
                </c:pt>
                <c:pt idx="8">
                  <c:v>66977.5</c:v>
                </c:pt>
                <c:pt idx="9">
                  <c:v>4557</c:v>
                </c:pt>
                <c:pt idx="10">
                  <c:v>9123.5</c:v>
                </c:pt>
                <c:pt idx="11">
                  <c:v>46</c:v>
                </c:pt>
                <c:pt idx="12">
                  <c:v>1430.75</c:v>
                </c:pt>
                <c:pt idx="13">
                  <c:v>9283</c:v>
                </c:pt>
                <c:pt idx="14">
                  <c:v>1809.75</c:v>
                </c:pt>
                <c:pt idx="15">
                  <c:v>12635</c:v>
                </c:pt>
                <c:pt idx="16">
                  <c:v>2451</c:v>
                </c:pt>
                <c:pt idx="17">
                  <c:v>6305.5</c:v>
                </c:pt>
                <c:pt idx="18">
                  <c:v>4</c:v>
                </c:pt>
                <c:pt idx="19">
                  <c:v>63.5</c:v>
                </c:pt>
                <c:pt idx="20">
                  <c:v>0</c:v>
                </c:pt>
                <c:pt idx="21">
                  <c:v>9814</c:v>
                </c:pt>
                <c:pt idx="22">
                  <c:v>11727.75</c:v>
                </c:pt>
                <c:pt idx="23">
                  <c:v>216</c:v>
                </c:pt>
                <c:pt idx="24">
                  <c:v>1612</c:v>
                </c:pt>
                <c:pt idx="25">
                  <c:v>349276</c:v>
                </c:pt>
                <c:pt idx="26">
                  <c:v>30712</c:v>
                </c:pt>
                <c:pt idx="27">
                  <c:v>978.5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49347"/>
        <c:axId val="3737711"/>
      </c:barChart>
      <c:catAx>
        <c:axId val="614934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37711"/>
        <c:crosses val="autoZero"/>
        <c:auto val="1"/>
        <c:lblAlgn val="ctr"/>
        <c:lblOffset val="100"/>
        <c:noMultiLvlLbl val="0"/>
      </c:catAx>
      <c:valAx>
        <c:axId val="373771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934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159</c:v>
                </c:pt>
                <c:pt idx="1">
                  <c:v>115</c:v>
                </c:pt>
                <c:pt idx="2">
                  <c:v>197</c:v>
                </c:pt>
                <c:pt idx="3">
                  <c:v>131</c:v>
                </c:pt>
                <c:pt idx="4">
                  <c:v>4654</c:v>
                </c:pt>
                <c:pt idx="5">
                  <c:v>243</c:v>
                </c:pt>
                <c:pt idx="6">
                  <c:v>5827</c:v>
                </c:pt>
                <c:pt idx="7">
                  <c:v>1112</c:v>
                </c:pt>
                <c:pt idx="8">
                  <c:v>381</c:v>
                </c:pt>
                <c:pt idx="9">
                  <c:v>319</c:v>
                </c:pt>
                <c:pt idx="10">
                  <c:v>207</c:v>
                </c:pt>
                <c:pt idx="11">
                  <c:v>1645</c:v>
                </c:pt>
                <c:pt idx="12">
                  <c:v>120</c:v>
                </c:pt>
                <c:pt idx="13">
                  <c:v>173</c:v>
                </c:pt>
                <c:pt idx="14">
                  <c:v>325</c:v>
                </c:pt>
                <c:pt idx="15">
                  <c:v>2441</c:v>
                </c:pt>
                <c:pt idx="16">
                  <c:v>162</c:v>
                </c:pt>
                <c:pt idx="17">
                  <c:v>75</c:v>
                </c:pt>
                <c:pt idx="18">
                  <c:v>122</c:v>
                </c:pt>
                <c:pt idx="19">
                  <c:v>133</c:v>
                </c:pt>
                <c:pt idx="20">
                  <c:v>139</c:v>
                </c:pt>
                <c:pt idx="21">
                  <c:v>2885</c:v>
                </c:pt>
                <c:pt idx="22">
                  <c:v>227</c:v>
                </c:pt>
                <c:pt idx="23">
                  <c:v>138</c:v>
                </c:pt>
                <c:pt idx="24">
                  <c:v>332</c:v>
                </c:pt>
                <c:pt idx="25">
                  <c:v>1049</c:v>
                </c:pt>
                <c:pt idx="26">
                  <c:v>238</c:v>
                </c:pt>
                <c:pt idx="27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152</c:v>
                </c:pt>
                <c:pt idx="1">
                  <c:v>109</c:v>
                </c:pt>
                <c:pt idx="2">
                  <c:v>259</c:v>
                </c:pt>
                <c:pt idx="3">
                  <c:v>110</c:v>
                </c:pt>
                <c:pt idx="4">
                  <c:v>4769</c:v>
                </c:pt>
                <c:pt idx="5">
                  <c:v>227</c:v>
                </c:pt>
                <c:pt idx="6">
                  <c:v>5765</c:v>
                </c:pt>
                <c:pt idx="7">
                  <c:v>1243</c:v>
                </c:pt>
                <c:pt idx="8">
                  <c:v>366</c:v>
                </c:pt>
                <c:pt idx="9">
                  <c:v>315</c:v>
                </c:pt>
                <c:pt idx="10">
                  <c:v>203</c:v>
                </c:pt>
                <c:pt idx="11">
                  <c:v>1588</c:v>
                </c:pt>
                <c:pt idx="12">
                  <c:v>115</c:v>
                </c:pt>
                <c:pt idx="13">
                  <c:v>165</c:v>
                </c:pt>
                <c:pt idx="14">
                  <c:v>369</c:v>
                </c:pt>
                <c:pt idx="15">
                  <c:v>2171</c:v>
                </c:pt>
                <c:pt idx="16">
                  <c:v>229</c:v>
                </c:pt>
                <c:pt idx="17">
                  <c:v>78</c:v>
                </c:pt>
                <c:pt idx="18">
                  <c:v>188</c:v>
                </c:pt>
                <c:pt idx="19">
                  <c:v>152</c:v>
                </c:pt>
                <c:pt idx="20">
                  <c:v>138</c:v>
                </c:pt>
                <c:pt idx="21">
                  <c:v>2752</c:v>
                </c:pt>
                <c:pt idx="22">
                  <c:v>233</c:v>
                </c:pt>
                <c:pt idx="23">
                  <c:v>141</c:v>
                </c:pt>
                <c:pt idx="24">
                  <c:v>363</c:v>
                </c:pt>
                <c:pt idx="25">
                  <c:v>1180</c:v>
                </c:pt>
                <c:pt idx="26">
                  <c:v>301</c:v>
                </c:pt>
                <c:pt idx="27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781227"/>
        <c:axId val="62283595"/>
      </c:barChart>
      <c:catAx>
        <c:axId val="778122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283595"/>
        <c:crosses val="autoZero"/>
        <c:auto val="1"/>
        <c:lblAlgn val="ctr"/>
        <c:lblOffset val="100"/>
        <c:noMultiLvlLbl val="0"/>
      </c:catAx>
      <c:valAx>
        <c:axId val="6228359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78122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1993217</c:v>
                </c:pt>
                <c:pt idx="1">
                  <c:v>424292</c:v>
                </c:pt>
                <c:pt idx="2">
                  <c:v>943695</c:v>
                </c:pt>
                <c:pt idx="3">
                  <c:v>768935</c:v>
                </c:pt>
                <c:pt idx="4">
                  <c:v>15350286</c:v>
                </c:pt>
                <c:pt idx="5">
                  <c:v>880823</c:v>
                </c:pt>
                <c:pt idx="6">
                  <c:v>2497697</c:v>
                </c:pt>
                <c:pt idx="7">
                  <c:v>9874107</c:v>
                </c:pt>
                <c:pt idx="8">
                  <c:v>5273478</c:v>
                </c:pt>
                <c:pt idx="9">
                  <c:v>5602256</c:v>
                </c:pt>
                <c:pt idx="10">
                  <c:v>2915140</c:v>
                </c:pt>
                <c:pt idx="11">
                  <c:v>222640</c:v>
                </c:pt>
                <c:pt idx="12">
                  <c:v>854212</c:v>
                </c:pt>
                <c:pt idx="13">
                  <c:v>2561705</c:v>
                </c:pt>
                <c:pt idx="14">
                  <c:v>4797953</c:v>
                </c:pt>
                <c:pt idx="15">
                  <c:v>4942345</c:v>
                </c:pt>
                <c:pt idx="16">
                  <c:v>740056</c:v>
                </c:pt>
                <c:pt idx="17">
                  <c:v>401596</c:v>
                </c:pt>
                <c:pt idx="18">
                  <c:v>88295</c:v>
                </c:pt>
                <c:pt idx="19">
                  <c:v>374530</c:v>
                </c:pt>
                <c:pt idx="20">
                  <c:v>536572</c:v>
                </c:pt>
                <c:pt idx="21">
                  <c:v>2411926</c:v>
                </c:pt>
                <c:pt idx="22">
                  <c:v>995345</c:v>
                </c:pt>
                <c:pt idx="23">
                  <c:v>704150</c:v>
                </c:pt>
                <c:pt idx="24">
                  <c:v>4816767</c:v>
                </c:pt>
                <c:pt idx="25">
                  <c:v>12410776</c:v>
                </c:pt>
                <c:pt idx="26">
                  <c:v>733407</c:v>
                </c:pt>
                <c:pt idx="27">
                  <c:v>247151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2205476</c:v>
                </c:pt>
                <c:pt idx="1">
                  <c:v>474374</c:v>
                </c:pt>
                <c:pt idx="2">
                  <c:v>775647</c:v>
                </c:pt>
                <c:pt idx="3">
                  <c:v>647717</c:v>
                </c:pt>
                <c:pt idx="4">
                  <c:v>16684920</c:v>
                </c:pt>
                <c:pt idx="5">
                  <c:v>741687</c:v>
                </c:pt>
                <c:pt idx="6">
                  <c:v>2334376</c:v>
                </c:pt>
                <c:pt idx="7">
                  <c:v>10359141</c:v>
                </c:pt>
                <c:pt idx="8">
                  <c:v>5274531</c:v>
                </c:pt>
                <c:pt idx="9">
                  <c:v>6522817</c:v>
                </c:pt>
                <c:pt idx="10">
                  <c:v>2358096</c:v>
                </c:pt>
                <c:pt idx="11">
                  <c:v>186744</c:v>
                </c:pt>
                <c:pt idx="12">
                  <c:v>1045691</c:v>
                </c:pt>
                <c:pt idx="13">
                  <c:v>2391545</c:v>
                </c:pt>
                <c:pt idx="14">
                  <c:v>5219540</c:v>
                </c:pt>
                <c:pt idx="15">
                  <c:v>4526793</c:v>
                </c:pt>
                <c:pt idx="16">
                  <c:v>466283</c:v>
                </c:pt>
                <c:pt idx="17">
                  <c:v>408834</c:v>
                </c:pt>
                <c:pt idx="18">
                  <c:v>87117</c:v>
                </c:pt>
                <c:pt idx="19">
                  <c:v>510884</c:v>
                </c:pt>
                <c:pt idx="20">
                  <c:v>535537</c:v>
                </c:pt>
                <c:pt idx="21">
                  <c:v>2112922</c:v>
                </c:pt>
                <c:pt idx="22">
                  <c:v>1220245</c:v>
                </c:pt>
                <c:pt idx="23">
                  <c:v>711395</c:v>
                </c:pt>
                <c:pt idx="24">
                  <c:v>5347725</c:v>
                </c:pt>
                <c:pt idx="25">
                  <c:v>12217388</c:v>
                </c:pt>
                <c:pt idx="26">
                  <c:v>747367</c:v>
                </c:pt>
                <c:pt idx="27">
                  <c:v>198181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7172340"/>
        <c:axId val="43697913"/>
      </c:barChart>
      <c:catAx>
        <c:axId val="371723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697913"/>
        <c:crosses val="autoZero"/>
        <c:auto val="1"/>
        <c:lblAlgn val="ctr"/>
        <c:lblOffset val="100"/>
        <c:noMultiLvlLbl val="0"/>
      </c:catAx>
      <c:valAx>
        <c:axId val="4369791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17234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2720770</c:v>
                </c:pt>
                <c:pt idx="1">
                  <c:v>1366285</c:v>
                </c:pt>
                <c:pt idx="2">
                  <c:v>3658833</c:v>
                </c:pt>
                <c:pt idx="3">
                  <c:v>962524</c:v>
                </c:pt>
                <c:pt idx="4">
                  <c:v>86174513</c:v>
                </c:pt>
                <c:pt idx="5">
                  <c:v>3533064</c:v>
                </c:pt>
                <c:pt idx="6">
                  <c:v>31429524</c:v>
                </c:pt>
                <c:pt idx="7">
                  <c:v>44880592</c:v>
                </c:pt>
                <c:pt idx="8">
                  <c:v>7465343</c:v>
                </c:pt>
                <c:pt idx="9">
                  <c:v>6865123</c:v>
                </c:pt>
                <c:pt idx="10">
                  <c:v>3104379</c:v>
                </c:pt>
                <c:pt idx="11">
                  <c:v>12113653</c:v>
                </c:pt>
                <c:pt idx="12">
                  <c:v>1573488</c:v>
                </c:pt>
                <c:pt idx="13">
                  <c:v>2615538</c:v>
                </c:pt>
                <c:pt idx="14">
                  <c:v>5918006</c:v>
                </c:pt>
                <c:pt idx="15">
                  <c:v>61083630</c:v>
                </c:pt>
                <c:pt idx="16">
                  <c:v>7103062</c:v>
                </c:pt>
                <c:pt idx="17">
                  <c:v>600350</c:v>
                </c:pt>
                <c:pt idx="18">
                  <c:v>3436716</c:v>
                </c:pt>
                <c:pt idx="19">
                  <c:v>2073190</c:v>
                </c:pt>
                <c:pt idx="20">
                  <c:v>1016157</c:v>
                </c:pt>
                <c:pt idx="21">
                  <c:v>40835521</c:v>
                </c:pt>
                <c:pt idx="22">
                  <c:v>3884570</c:v>
                </c:pt>
                <c:pt idx="23">
                  <c:v>855744</c:v>
                </c:pt>
                <c:pt idx="24">
                  <c:v>6800377</c:v>
                </c:pt>
                <c:pt idx="25">
                  <c:v>40558723</c:v>
                </c:pt>
                <c:pt idx="26">
                  <c:v>6183958</c:v>
                </c:pt>
                <c:pt idx="27">
                  <c:v>438946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2741945</c:v>
                </c:pt>
                <c:pt idx="1">
                  <c:v>1212758</c:v>
                </c:pt>
                <c:pt idx="2">
                  <c:v>4019327</c:v>
                </c:pt>
                <c:pt idx="3">
                  <c:v>865558</c:v>
                </c:pt>
                <c:pt idx="4">
                  <c:v>93059537</c:v>
                </c:pt>
                <c:pt idx="5">
                  <c:v>4203110</c:v>
                </c:pt>
                <c:pt idx="6">
                  <c:v>33151536</c:v>
                </c:pt>
                <c:pt idx="7">
                  <c:v>48124439</c:v>
                </c:pt>
                <c:pt idx="8">
                  <c:v>7291316</c:v>
                </c:pt>
                <c:pt idx="9">
                  <c:v>6442094</c:v>
                </c:pt>
                <c:pt idx="10">
                  <c:v>2782022</c:v>
                </c:pt>
                <c:pt idx="11">
                  <c:v>10292324</c:v>
                </c:pt>
                <c:pt idx="12">
                  <c:v>1599175</c:v>
                </c:pt>
                <c:pt idx="13">
                  <c:v>2704384</c:v>
                </c:pt>
                <c:pt idx="14">
                  <c:v>6982619</c:v>
                </c:pt>
                <c:pt idx="15">
                  <c:v>53477833</c:v>
                </c:pt>
                <c:pt idx="16">
                  <c:v>6125582</c:v>
                </c:pt>
                <c:pt idx="17">
                  <c:v>524139</c:v>
                </c:pt>
                <c:pt idx="18">
                  <c:v>5344487</c:v>
                </c:pt>
                <c:pt idx="19">
                  <c:v>1883880</c:v>
                </c:pt>
                <c:pt idx="20">
                  <c:v>1106992</c:v>
                </c:pt>
                <c:pt idx="21">
                  <c:v>37947443</c:v>
                </c:pt>
                <c:pt idx="22">
                  <c:v>4508023</c:v>
                </c:pt>
                <c:pt idx="23">
                  <c:v>845192</c:v>
                </c:pt>
                <c:pt idx="24">
                  <c:v>6692859</c:v>
                </c:pt>
                <c:pt idx="25">
                  <c:v>44322732</c:v>
                </c:pt>
                <c:pt idx="26">
                  <c:v>6676373</c:v>
                </c:pt>
                <c:pt idx="27">
                  <c:v>427919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952366"/>
        <c:axId val="25385174"/>
      </c:barChart>
      <c:catAx>
        <c:axId val="6395236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385174"/>
        <c:crosses val="autoZero"/>
        <c:auto val="1"/>
        <c:lblAlgn val="ctr"/>
        <c:lblOffset val="100"/>
        <c:noMultiLvlLbl val="0"/>
      </c:catAx>
      <c:valAx>
        <c:axId val="2538517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95236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16</c:v>
                </c:pt>
                <c:pt idx="6">
                  <c:v>24</c:v>
                </c:pt>
                <c:pt idx="7">
                  <c:v>42</c:v>
                </c:pt>
                <c:pt idx="8">
                  <c:v>0</c:v>
                </c:pt>
                <c:pt idx="9">
                  <c:v>8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217</c:v>
                </c:pt>
                <c:pt idx="16">
                  <c:v>14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171</c:v>
                </c:pt>
                <c:pt idx="22">
                  <c:v>0</c:v>
                </c:pt>
                <c:pt idx="23">
                  <c:v>2</c:v>
                </c:pt>
                <c:pt idx="24">
                  <c:v>0</c:v>
                </c:pt>
                <c:pt idx="25">
                  <c:v>15</c:v>
                </c:pt>
                <c:pt idx="26">
                  <c:v>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6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18</c:v>
                </c:pt>
                <c:pt idx="6">
                  <c:v>26</c:v>
                </c:pt>
                <c:pt idx="7">
                  <c:v>38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152</c:v>
                </c:pt>
                <c:pt idx="16">
                  <c:v>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121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11</c:v>
                </c:pt>
                <c:pt idx="26">
                  <c:v>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578821"/>
        <c:axId val="21283087"/>
      </c:barChart>
      <c:catAx>
        <c:axId val="1857882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283087"/>
        <c:crosses val="autoZero"/>
        <c:auto val="1"/>
        <c:lblAlgn val="ctr"/>
        <c:lblOffset val="100"/>
        <c:noMultiLvlLbl val="0"/>
      </c:catAx>
      <c:valAx>
        <c:axId val="2128308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57882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11457</c:v>
                </c:pt>
                <c:pt idx="1">
                  <c:v>21934</c:v>
                </c:pt>
                <c:pt idx="2">
                  <c:v>68038</c:v>
                </c:pt>
                <c:pt idx="3">
                  <c:v>0</c:v>
                </c:pt>
                <c:pt idx="4">
                  <c:v>731631</c:v>
                </c:pt>
                <c:pt idx="5">
                  <c:v>24338</c:v>
                </c:pt>
                <c:pt idx="6">
                  <c:v>601006</c:v>
                </c:pt>
                <c:pt idx="7">
                  <c:v>329548</c:v>
                </c:pt>
                <c:pt idx="8">
                  <c:v>8803</c:v>
                </c:pt>
                <c:pt idx="9">
                  <c:v>13535</c:v>
                </c:pt>
                <c:pt idx="10">
                  <c:v>0</c:v>
                </c:pt>
                <c:pt idx="11">
                  <c:v>276568</c:v>
                </c:pt>
                <c:pt idx="12">
                  <c:v>0</c:v>
                </c:pt>
                <c:pt idx="13">
                  <c:v>0</c:v>
                </c:pt>
                <c:pt idx="14">
                  <c:v>5476</c:v>
                </c:pt>
                <c:pt idx="15">
                  <c:v>785764</c:v>
                </c:pt>
                <c:pt idx="16">
                  <c:v>58887</c:v>
                </c:pt>
                <c:pt idx="17">
                  <c:v>0</c:v>
                </c:pt>
                <c:pt idx="18">
                  <c:v>69257</c:v>
                </c:pt>
                <c:pt idx="19">
                  <c:v>12714</c:v>
                </c:pt>
                <c:pt idx="20">
                  <c:v>0</c:v>
                </c:pt>
                <c:pt idx="21">
                  <c:v>1310915</c:v>
                </c:pt>
                <c:pt idx="22">
                  <c:v>12575</c:v>
                </c:pt>
                <c:pt idx="23">
                  <c:v>419</c:v>
                </c:pt>
                <c:pt idx="24">
                  <c:v>0</c:v>
                </c:pt>
                <c:pt idx="25">
                  <c:v>119012</c:v>
                </c:pt>
                <c:pt idx="26">
                  <c:v>14605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13418</c:v>
                </c:pt>
                <c:pt idx="1">
                  <c:v>19979</c:v>
                </c:pt>
                <c:pt idx="2">
                  <c:v>67940</c:v>
                </c:pt>
                <c:pt idx="3">
                  <c:v>0</c:v>
                </c:pt>
                <c:pt idx="4">
                  <c:v>653177</c:v>
                </c:pt>
                <c:pt idx="5">
                  <c:v>45791</c:v>
                </c:pt>
                <c:pt idx="6">
                  <c:v>593208</c:v>
                </c:pt>
                <c:pt idx="7">
                  <c:v>312743</c:v>
                </c:pt>
                <c:pt idx="8">
                  <c:v>49</c:v>
                </c:pt>
                <c:pt idx="9">
                  <c:v>0</c:v>
                </c:pt>
                <c:pt idx="10">
                  <c:v>0</c:v>
                </c:pt>
                <c:pt idx="11">
                  <c:v>247028</c:v>
                </c:pt>
                <c:pt idx="12">
                  <c:v>964</c:v>
                </c:pt>
                <c:pt idx="13">
                  <c:v>0</c:v>
                </c:pt>
                <c:pt idx="14">
                  <c:v>8264</c:v>
                </c:pt>
                <c:pt idx="15">
                  <c:v>671648</c:v>
                </c:pt>
                <c:pt idx="16">
                  <c:v>53878</c:v>
                </c:pt>
                <c:pt idx="17">
                  <c:v>0</c:v>
                </c:pt>
                <c:pt idx="18">
                  <c:v>71353</c:v>
                </c:pt>
                <c:pt idx="19">
                  <c:v>14491</c:v>
                </c:pt>
                <c:pt idx="20">
                  <c:v>0</c:v>
                </c:pt>
                <c:pt idx="21">
                  <c:v>1194134</c:v>
                </c:pt>
                <c:pt idx="22">
                  <c:v>21270</c:v>
                </c:pt>
                <c:pt idx="23">
                  <c:v>310</c:v>
                </c:pt>
                <c:pt idx="24">
                  <c:v>0</c:v>
                </c:pt>
                <c:pt idx="25">
                  <c:v>126422</c:v>
                </c:pt>
                <c:pt idx="26">
                  <c:v>7626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521975"/>
        <c:axId val="49462735"/>
      </c:barChart>
      <c:catAx>
        <c:axId val="6252197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462735"/>
        <c:crosses val="autoZero"/>
        <c:auto val="1"/>
        <c:lblAlgn val="ctr"/>
        <c:lblOffset val="100"/>
        <c:noMultiLvlLbl val="0"/>
      </c:catAx>
      <c:valAx>
        <c:axId val="4946273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52197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21934</c:v>
                </c:pt>
                <c:pt idx="2">
                  <c:v>68038</c:v>
                </c:pt>
                <c:pt idx="3">
                  <c:v>0</c:v>
                </c:pt>
                <c:pt idx="4">
                  <c:v>731631</c:v>
                </c:pt>
                <c:pt idx="5">
                  <c:v>5497</c:v>
                </c:pt>
                <c:pt idx="6">
                  <c:v>520508</c:v>
                </c:pt>
                <c:pt idx="7">
                  <c:v>126134</c:v>
                </c:pt>
                <c:pt idx="8">
                  <c:v>8803</c:v>
                </c:pt>
                <c:pt idx="9">
                  <c:v>0</c:v>
                </c:pt>
                <c:pt idx="10">
                  <c:v>0</c:v>
                </c:pt>
                <c:pt idx="11">
                  <c:v>274710</c:v>
                </c:pt>
                <c:pt idx="12">
                  <c:v>0</c:v>
                </c:pt>
                <c:pt idx="13">
                  <c:v>0</c:v>
                </c:pt>
                <c:pt idx="14">
                  <c:v>5476</c:v>
                </c:pt>
                <c:pt idx="15">
                  <c:v>185597</c:v>
                </c:pt>
                <c:pt idx="16">
                  <c:v>44300</c:v>
                </c:pt>
                <c:pt idx="17">
                  <c:v>0</c:v>
                </c:pt>
                <c:pt idx="18">
                  <c:v>68860</c:v>
                </c:pt>
                <c:pt idx="19">
                  <c:v>12714</c:v>
                </c:pt>
                <c:pt idx="20">
                  <c:v>0</c:v>
                </c:pt>
                <c:pt idx="21">
                  <c:v>838394</c:v>
                </c:pt>
                <c:pt idx="22">
                  <c:v>12575</c:v>
                </c:pt>
                <c:pt idx="23">
                  <c:v>0</c:v>
                </c:pt>
                <c:pt idx="24">
                  <c:v>0</c:v>
                </c:pt>
                <c:pt idx="25">
                  <c:v>88681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17818</c:v>
                </c:pt>
                <c:pt idx="2">
                  <c:v>67940</c:v>
                </c:pt>
                <c:pt idx="3">
                  <c:v>0</c:v>
                </c:pt>
                <c:pt idx="4">
                  <c:v>653177</c:v>
                </c:pt>
                <c:pt idx="5">
                  <c:v>3327</c:v>
                </c:pt>
                <c:pt idx="6">
                  <c:v>491785</c:v>
                </c:pt>
                <c:pt idx="7">
                  <c:v>126768</c:v>
                </c:pt>
                <c:pt idx="8">
                  <c:v>49</c:v>
                </c:pt>
                <c:pt idx="9">
                  <c:v>0</c:v>
                </c:pt>
                <c:pt idx="10">
                  <c:v>0</c:v>
                </c:pt>
                <c:pt idx="11">
                  <c:v>247028</c:v>
                </c:pt>
                <c:pt idx="12">
                  <c:v>0</c:v>
                </c:pt>
                <c:pt idx="13">
                  <c:v>0</c:v>
                </c:pt>
                <c:pt idx="14">
                  <c:v>8264</c:v>
                </c:pt>
                <c:pt idx="15">
                  <c:v>204494</c:v>
                </c:pt>
                <c:pt idx="16">
                  <c:v>42515</c:v>
                </c:pt>
                <c:pt idx="17">
                  <c:v>0</c:v>
                </c:pt>
                <c:pt idx="18">
                  <c:v>71353</c:v>
                </c:pt>
                <c:pt idx="19">
                  <c:v>14491</c:v>
                </c:pt>
                <c:pt idx="20">
                  <c:v>0</c:v>
                </c:pt>
                <c:pt idx="21">
                  <c:v>875012</c:v>
                </c:pt>
                <c:pt idx="22">
                  <c:v>21266</c:v>
                </c:pt>
                <c:pt idx="23">
                  <c:v>0</c:v>
                </c:pt>
                <c:pt idx="24">
                  <c:v>0</c:v>
                </c:pt>
                <c:pt idx="25">
                  <c:v>87746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6419962"/>
        <c:axId val="52873683"/>
      </c:barChart>
      <c:catAx>
        <c:axId val="3641996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873683"/>
        <c:crosses val="autoZero"/>
        <c:auto val="1"/>
        <c:lblAlgn val="ctr"/>
        <c:lblOffset val="100"/>
        <c:noMultiLvlLbl val="0"/>
      </c:catAx>
      <c:valAx>
        <c:axId val="5287368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41996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11457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18841</c:v>
                </c:pt>
                <c:pt idx="6">
                  <c:v>80498</c:v>
                </c:pt>
                <c:pt idx="7">
                  <c:v>203414</c:v>
                </c:pt>
                <c:pt idx="8">
                  <c:v>0</c:v>
                </c:pt>
                <c:pt idx="9">
                  <c:v>13535</c:v>
                </c:pt>
                <c:pt idx="10">
                  <c:v>0</c:v>
                </c:pt>
                <c:pt idx="11">
                  <c:v>1858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600167</c:v>
                </c:pt>
                <c:pt idx="16">
                  <c:v>14587</c:v>
                </c:pt>
                <c:pt idx="17">
                  <c:v>0</c:v>
                </c:pt>
                <c:pt idx="18">
                  <c:v>397</c:v>
                </c:pt>
                <c:pt idx="19">
                  <c:v>0</c:v>
                </c:pt>
                <c:pt idx="20">
                  <c:v>0</c:v>
                </c:pt>
                <c:pt idx="21">
                  <c:v>472521</c:v>
                </c:pt>
                <c:pt idx="22">
                  <c:v>0</c:v>
                </c:pt>
                <c:pt idx="23">
                  <c:v>419</c:v>
                </c:pt>
                <c:pt idx="24">
                  <c:v>0</c:v>
                </c:pt>
                <c:pt idx="25">
                  <c:v>30331</c:v>
                </c:pt>
                <c:pt idx="26">
                  <c:v>14605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13418</c:v>
                </c:pt>
                <c:pt idx="1">
                  <c:v>2161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42464</c:v>
                </c:pt>
                <c:pt idx="6">
                  <c:v>101423</c:v>
                </c:pt>
                <c:pt idx="7">
                  <c:v>185975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964</c:v>
                </c:pt>
                <c:pt idx="13">
                  <c:v>0</c:v>
                </c:pt>
                <c:pt idx="14">
                  <c:v>0</c:v>
                </c:pt>
                <c:pt idx="15">
                  <c:v>467154</c:v>
                </c:pt>
                <c:pt idx="16">
                  <c:v>11363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319122</c:v>
                </c:pt>
                <c:pt idx="22">
                  <c:v>4</c:v>
                </c:pt>
                <c:pt idx="23">
                  <c:v>310</c:v>
                </c:pt>
                <c:pt idx="24">
                  <c:v>0</c:v>
                </c:pt>
                <c:pt idx="25">
                  <c:v>38676</c:v>
                </c:pt>
                <c:pt idx="26">
                  <c:v>7626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236095"/>
        <c:axId val="42219835"/>
      </c:barChart>
      <c:catAx>
        <c:axId val="1623609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219835"/>
        <c:crosses val="autoZero"/>
        <c:auto val="1"/>
        <c:lblAlgn val="ctr"/>
        <c:lblOffset val="100"/>
        <c:noMultiLvlLbl val="0"/>
      </c:catAx>
      <c:valAx>
        <c:axId val="4221983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23609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9183</c:v>
                </c:pt>
                <c:pt idx="2">
                  <c:v>21224</c:v>
                </c:pt>
                <c:pt idx="3">
                  <c:v>0</c:v>
                </c:pt>
                <c:pt idx="4">
                  <c:v>165506</c:v>
                </c:pt>
                <c:pt idx="5">
                  <c:v>3352</c:v>
                </c:pt>
                <c:pt idx="6">
                  <c:v>124085</c:v>
                </c:pt>
                <c:pt idx="7">
                  <c:v>43228</c:v>
                </c:pt>
                <c:pt idx="8">
                  <c:v>4012</c:v>
                </c:pt>
                <c:pt idx="9">
                  <c:v>0</c:v>
                </c:pt>
                <c:pt idx="10">
                  <c:v>0</c:v>
                </c:pt>
                <c:pt idx="11">
                  <c:v>72225</c:v>
                </c:pt>
                <c:pt idx="12">
                  <c:v>0</c:v>
                </c:pt>
                <c:pt idx="13">
                  <c:v>0</c:v>
                </c:pt>
                <c:pt idx="14">
                  <c:v>3359</c:v>
                </c:pt>
                <c:pt idx="15">
                  <c:v>84068</c:v>
                </c:pt>
                <c:pt idx="16">
                  <c:v>9802</c:v>
                </c:pt>
                <c:pt idx="17">
                  <c:v>0</c:v>
                </c:pt>
                <c:pt idx="18">
                  <c:v>17404</c:v>
                </c:pt>
                <c:pt idx="19">
                  <c:v>3636</c:v>
                </c:pt>
                <c:pt idx="20">
                  <c:v>0</c:v>
                </c:pt>
                <c:pt idx="21">
                  <c:v>256783</c:v>
                </c:pt>
                <c:pt idx="22">
                  <c:v>6104</c:v>
                </c:pt>
                <c:pt idx="23">
                  <c:v>0</c:v>
                </c:pt>
                <c:pt idx="24">
                  <c:v>0</c:v>
                </c:pt>
                <c:pt idx="25">
                  <c:v>26276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5682</c:v>
                </c:pt>
                <c:pt idx="2">
                  <c:v>19759</c:v>
                </c:pt>
                <c:pt idx="3">
                  <c:v>0</c:v>
                </c:pt>
                <c:pt idx="4">
                  <c:v>143269</c:v>
                </c:pt>
                <c:pt idx="5">
                  <c:v>2019</c:v>
                </c:pt>
                <c:pt idx="6">
                  <c:v>109260</c:v>
                </c:pt>
                <c:pt idx="7">
                  <c:v>40594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61614</c:v>
                </c:pt>
                <c:pt idx="12">
                  <c:v>0</c:v>
                </c:pt>
                <c:pt idx="13">
                  <c:v>0</c:v>
                </c:pt>
                <c:pt idx="14">
                  <c:v>4776</c:v>
                </c:pt>
                <c:pt idx="15">
                  <c:v>88360</c:v>
                </c:pt>
                <c:pt idx="16">
                  <c:v>8999</c:v>
                </c:pt>
                <c:pt idx="17">
                  <c:v>0</c:v>
                </c:pt>
                <c:pt idx="18">
                  <c:v>17314</c:v>
                </c:pt>
                <c:pt idx="19">
                  <c:v>4355</c:v>
                </c:pt>
                <c:pt idx="20">
                  <c:v>0</c:v>
                </c:pt>
                <c:pt idx="21">
                  <c:v>257896</c:v>
                </c:pt>
                <c:pt idx="22">
                  <c:v>9857</c:v>
                </c:pt>
                <c:pt idx="23">
                  <c:v>0</c:v>
                </c:pt>
                <c:pt idx="24">
                  <c:v>0</c:v>
                </c:pt>
                <c:pt idx="25">
                  <c:v>25664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542258"/>
        <c:axId val="53774099"/>
      </c:barChart>
      <c:catAx>
        <c:axId val="854225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774099"/>
        <c:crosses val="autoZero"/>
        <c:auto val="1"/>
        <c:lblAlgn val="ctr"/>
        <c:lblOffset val="100"/>
        <c:noMultiLvlLbl val="0"/>
      </c:catAx>
      <c:valAx>
        <c:axId val="5377409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4225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1369</c:v>
                </c:pt>
                <c:pt idx="2">
                  <c:v>921</c:v>
                </c:pt>
                <c:pt idx="3">
                  <c:v>0</c:v>
                </c:pt>
                <c:pt idx="4">
                  <c:v>1024</c:v>
                </c:pt>
                <c:pt idx="5">
                  <c:v>5297</c:v>
                </c:pt>
                <c:pt idx="6">
                  <c:v>12229</c:v>
                </c:pt>
                <c:pt idx="7">
                  <c:v>94359</c:v>
                </c:pt>
                <c:pt idx="8">
                  <c:v>2185</c:v>
                </c:pt>
                <c:pt idx="9">
                  <c:v>0</c:v>
                </c:pt>
                <c:pt idx="10">
                  <c:v>26</c:v>
                </c:pt>
                <c:pt idx="11">
                  <c:v>226</c:v>
                </c:pt>
                <c:pt idx="12">
                  <c:v>0</c:v>
                </c:pt>
                <c:pt idx="13">
                  <c:v>24</c:v>
                </c:pt>
                <c:pt idx="14">
                  <c:v>2306</c:v>
                </c:pt>
                <c:pt idx="15">
                  <c:v>71181</c:v>
                </c:pt>
                <c:pt idx="16">
                  <c:v>16119</c:v>
                </c:pt>
                <c:pt idx="17">
                  <c:v>15</c:v>
                </c:pt>
                <c:pt idx="18">
                  <c:v>346</c:v>
                </c:pt>
                <c:pt idx="19">
                  <c:v>5</c:v>
                </c:pt>
                <c:pt idx="20">
                  <c:v>29420</c:v>
                </c:pt>
                <c:pt idx="21">
                  <c:v>13273</c:v>
                </c:pt>
                <c:pt idx="22">
                  <c:v>49921</c:v>
                </c:pt>
                <c:pt idx="23">
                  <c:v>809</c:v>
                </c:pt>
                <c:pt idx="24">
                  <c:v>43236</c:v>
                </c:pt>
                <c:pt idx="25">
                  <c:v>55116</c:v>
                </c:pt>
                <c:pt idx="26">
                  <c:v>93566</c:v>
                </c:pt>
                <c:pt idx="2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294</c:v>
                </c:pt>
                <c:pt idx="2">
                  <c:v>469</c:v>
                </c:pt>
                <c:pt idx="3">
                  <c:v>0</c:v>
                </c:pt>
                <c:pt idx="4">
                  <c:v>663</c:v>
                </c:pt>
                <c:pt idx="5">
                  <c:v>2983</c:v>
                </c:pt>
                <c:pt idx="6">
                  <c:v>18872</c:v>
                </c:pt>
                <c:pt idx="7">
                  <c:v>110593</c:v>
                </c:pt>
                <c:pt idx="8">
                  <c:v>3046</c:v>
                </c:pt>
                <c:pt idx="9">
                  <c:v>4</c:v>
                </c:pt>
                <c:pt idx="10">
                  <c:v>55</c:v>
                </c:pt>
                <c:pt idx="11">
                  <c:v>289</c:v>
                </c:pt>
                <c:pt idx="12">
                  <c:v>0</c:v>
                </c:pt>
                <c:pt idx="13">
                  <c:v>3</c:v>
                </c:pt>
                <c:pt idx="14">
                  <c:v>2455</c:v>
                </c:pt>
                <c:pt idx="15">
                  <c:v>68427</c:v>
                </c:pt>
                <c:pt idx="16">
                  <c:v>15155</c:v>
                </c:pt>
                <c:pt idx="17">
                  <c:v>162</c:v>
                </c:pt>
                <c:pt idx="18">
                  <c:v>11149</c:v>
                </c:pt>
                <c:pt idx="19">
                  <c:v>10</c:v>
                </c:pt>
                <c:pt idx="20">
                  <c:v>43148</c:v>
                </c:pt>
                <c:pt idx="21">
                  <c:v>13430</c:v>
                </c:pt>
                <c:pt idx="22">
                  <c:v>51595</c:v>
                </c:pt>
                <c:pt idx="23">
                  <c:v>1309</c:v>
                </c:pt>
                <c:pt idx="24">
                  <c:v>39186</c:v>
                </c:pt>
                <c:pt idx="25">
                  <c:v>83972</c:v>
                </c:pt>
                <c:pt idx="26">
                  <c:v>122075</c:v>
                </c:pt>
                <c:pt idx="27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443980"/>
        <c:axId val="40573767"/>
      </c:barChart>
      <c:catAx>
        <c:axId val="214439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73767"/>
        <c:crosses val="autoZero"/>
        <c:auto val="1"/>
        <c:lblAlgn val="ctr"/>
        <c:lblOffset val="100"/>
        <c:noMultiLvlLbl val="0"/>
      </c:catAx>
      <c:valAx>
        <c:axId val="4057376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44398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1314957</c:v>
                </c:pt>
                <c:pt idx="1">
                  <c:v>125170</c:v>
                </c:pt>
                <c:pt idx="2">
                  <c:v>147335</c:v>
                </c:pt>
                <c:pt idx="3">
                  <c:v>276330</c:v>
                </c:pt>
                <c:pt idx="4">
                  <c:v>2853359</c:v>
                </c:pt>
                <c:pt idx="5">
                  <c:v>185772</c:v>
                </c:pt>
                <c:pt idx="6">
                  <c:v>21347</c:v>
                </c:pt>
                <c:pt idx="7">
                  <c:v>2467306</c:v>
                </c:pt>
                <c:pt idx="8">
                  <c:v>3651434</c:v>
                </c:pt>
                <c:pt idx="9">
                  <c:v>4005252</c:v>
                </c:pt>
                <c:pt idx="10">
                  <c:v>2099745</c:v>
                </c:pt>
                <c:pt idx="11">
                  <c:v>56795</c:v>
                </c:pt>
                <c:pt idx="12">
                  <c:v>543126</c:v>
                </c:pt>
                <c:pt idx="13">
                  <c:v>1844731</c:v>
                </c:pt>
                <c:pt idx="14">
                  <c:v>2667102</c:v>
                </c:pt>
                <c:pt idx="15">
                  <c:v>264341</c:v>
                </c:pt>
                <c:pt idx="16">
                  <c:v>201498</c:v>
                </c:pt>
                <c:pt idx="17">
                  <c:v>295835</c:v>
                </c:pt>
                <c:pt idx="18">
                  <c:v>0</c:v>
                </c:pt>
                <c:pt idx="19">
                  <c:v>190484</c:v>
                </c:pt>
                <c:pt idx="20">
                  <c:v>381813</c:v>
                </c:pt>
                <c:pt idx="21">
                  <c:v>180298</c:v>
                </c:pt>
                <c:pt idx="22">
                  <c:v>397088</c:v>
                </c:pt>
                <c:pt idx="23">
                  <c:v>332253</c:v>
                </c:pt>
                <c:pt idx="24">
                  <c:v>3524885</c:v>
                </c:pt>
                <c:pt idx="25">
                  <c:v>2611863</c:v>
                </c:pt>
                <c:pt idx="26">
                  <c:v>259787</c:v>
                </c:pt>
                <c:pt idx="27">
                  <c:v>140581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C7-48DC-A653-08481C1462BE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1509096</c:v>
                </c:pt>
                <c:pt idx="1">
                  <c:v>103085</c:v>
                </c:pt>
                <c:pt idx="2">
                  <c:v>160664</c:v>
                </c:pt>
                <c:pt idx="3">
                  <c:v>340911</c:v>
                </c:pt>
                <c:pt idx="4">
                  <c:v>3147356</c:v>
                </c:pt>
                <c:pt idx="5">
                  <c:v>220173</c:v>
                </c:pt>
                <c:pt idx="6">
                  <c:v>85392</c:v>
                </c:pt>
                <c:pt idx="7">
                  <c:v>2430016</c:v>
                </c:pt>
                <c:pt idx="8">
                  <c:v>3642570</c:v>
                </c:pt>
                <c:pt idx="9">
                  <c:v>4630447</c:v>
                </c:pt>
                <c:pt idx="10">
                  <c:v>1535787</c:v>
                </c:pt>
                <c:pt idx="11">
                  <c:v>53590</c:v>
                </c:pt>
                <c:pt idx="12">
                  <c:v>550564</c:v>
                </c:pt>
                <c:pt idx="13">
                  <c:v>1371963</c:v>
                </c:pt>
                <c:pt idx="14">
                  <c:v>2845726</c:v>
                </c:pt>
                <c:pt idx="15">
                  <c:v>279004</c:v>
                </c:pt>
                <c:pt idx="16">
                  <c:v>278553</c:v>
                </c:pt>
                <c:pt idx="17">
                  <c:v>283502</c:v>
                </c:pt>
                <c:pt idx="18">
                  <c:v>11</c:v>
                </c:pt>
                <c:pt idx="19">
                  <c:v>268458</c:v>
                </c:pt>
                <c:pt idx="20">
                  <c:v>344518</c:v>
                </c:pt>
                <c:pt idx="21">
                  <c:v>131062</c:v>
                </c:pt>
                <c:pt idx="22">
                  <c:v>622273</c:v>
                </c:pt>
                <c:pt idx="23">
                  <c:v>355206</c:v>
                </c:pt>
                <c:pt idx="24">
                  <c:v>4137983</c:v>
                </c:pt>
                <c:pt idx="25">
                  <c:v>2461749</c:v>
                </c:pt>
                <c:pt idx="26">
                  <c:v>233201</c:v>
                </c:pt>
                <c:pt idx="27">
                  <c:v>108004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C7-48DC-A653-08481C146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497011"/>
        <c:axId val="48314554"/>
      </c:barChart>
      <c:catAx>
        <c:axId val="5949701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314554"/>
        <c:crosses val="autoZero"/>
        <c:auto val="1"/>
        <c:lblAlgn val="ctr"/>
        <c:lblOffset val="100"/>
        <c:noMultiLvlLbl val="0"/>
      </c:catAx>
      <c:valAx>
        <c:axId val="4831455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9701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891865</c:v>
                </c:pt>
                <c:pt idx="1">
                  <c:v>0</c:v>
                </c:pt>
                <c:pt idx="2">
                  <c:v>6000</c:v>
                </c:pt>
                <c:pt idx="3">
                  <c:v>57687</c:v>
                </c:pt>
                <c:pt idx="4">
                  <c:v>1843906</c:v>
                </c:pt>
                <c:pt idx="5">
                  <c:v>10292</c:v>
                </c:pt>
                <c:pt idx="6">
                  <c:v>9492</c:v>
                </c:pt>
                <c:pt idx="7">
                  <c:v>830337</c:v>
                </c:pt>
                <c:pt idx="8">
                  <c:v>2753615</c:v>
                </c:pt>
                <c:pt idx="9">
                  <c:v>3103373</c:v>
                </c:pt>
                <c:pt idx="10">
                  <c:v>1107273</c:v>
                </c:pt>
                <c:pt idx="11">
                  <c:v>56595</c:v>
                </c:pt>
                <c:pt idx="12">
                  <c:v>258702</c:v>
                </c:pt>
                <c:pt idx="13">
                  <c:v>193551</c:v>
                </c:pt>
                <c:pt idx="14">
                  <c:v>2170789</c:v>
                </c:pt>
                <c:pt idx="15">
                  <c:v>152350</c:v>
                </c:pt>
                <c:pt idx="16">
                  <c:v>6376</c:v>
                </c:pt>
                <c:pt idx="17">
                  <c:v>0</c:v>
                </c:pt>
                <c:pt idx="18">
                  <c:v>0</c:v>
                </c:pt>
                <c:pt idx="19">
                  <c:v>102307</c:v>
                </c:pt>
                <c:pt idx="20">
                  <c:v>0</c:v>
                </c:pt>
                <c:pt idx="21">
                  <c:v>68305</c:v>
                </c:pt>
                <c:pt idx="22">
                  <c:v>34892</c:v>
                </c:pt>
                <c:pt idx="23">
                  <c:v>60224</c:v>
                </c:pt>
                <c:pt idx="24">
                  <c:v>2219998</c:v>
                </c:pt>
                <c:pt idx="25">
                  <c:v>400135</c:v>
                </c:pt>
                <c:pt idx="26">
                  <c:v>2986</c:v>
                </c:pt>
                <c:pt idx="27">
                  <c:v>53838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DF-49A9-BD6D-637CD5F1EDE8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909156</c:v>
                </c:pt>
                <c:pt idx="1">
                  <c:v>3500</c:v>
                </c:pt>
                <c:pt idx="2">
                  <c:v>18621</c:v>
                </c:pt>
                <c:pt idx="3">
                  <c:v>32304</c:v>
                </c:pt>
                <c:pt idx="4">
                  <c:v>2157887</c:v>
                </c:pt>
                <c:pt idx="5">
                  <c:v>6991</c:v>
                </c:pt>
                <c:pt idx="6">
                  <c:v>62381</c:v>
                </c:pt>
                <c:pt idx="7">
                  <c:v>851867</c:v>
                </c:pt>
                <c:pt idx="8">
                  <c:v>2814583</c:v>
                </c:pt>
                <c:pt idx="9">
                  <c:v>3580119</c:v>
                </c:pt>
                <c:pt idx="10">
                  <c:v>893243</c:v>
                </c:pt>
                <c:pt idx="11">
                  <c:v>52922</c:v>
                </c:pt>
                <c:pt idx="12">
                  <c:v>264839</c:v>
                </c:pt>
                <c:pt idx="13">
                  <c:v>192677</c:v>
                </c:pt>
                <c:pt idx="14">
                  <c:v>2332820</c:v>
                </c:pt>
                <c:pt idx="15">
                  <c:v>191392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181862</c:v>
                </c:pt>
                <c:pt idx="20">
                  <c:v>0</c:v>
                </c:pt>
                <c:pt idx="21">
                  <c:v>50910</c:v>
                </c:pt>
                <c:pt idx="22">
                  <c:v>33989</c:v>
                </c:pt>
                <c:pt idx="23">
                  <c:v>91396</c:v>
                </c:pt>
                <c:pt idx="24">
                  <c:v>2345572</c:v>
                </c:pt>
                <c:pt idx="25">
                  <c:v>435951</c:v>
                </c:pt>
                <c:pt idx="26">
                  <c:v>6000</c:v>
                </c:pt>
                <c:pt idx="27">
                  <c:v>28384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DF-49A9-BD6D-637CD5F1E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7301581"/>
        <c:axId val="38660875"/>
      </c:barChart>
      <c:catAx>
        <c:axId val="3730158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660875"/>
        <c:crosses val="autoZero"/>
        <c:auto val="1"/>
        <c:lblAlgn val="ctr"/>
        <c:lblOffset val="100"/>
        <c:noMultiLvlLbl val="0"/>
      </c:catAx>
      <c:valAx>
        <c:axId val="3866087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30158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400027</c:v>
                </c:pt>
                <c:pt idx="1">
                  <c:v>81793</c:v>
                </c:pt>
                <c:pt idx="2">
                  <c:v>41446</c:v>
                </c:pt>
                <c:pt idx="3">
                  <c:v>203293</c:v>
                </c:pt>
                <c:pt idx="4">
                  <c:v>28315</c:v>
                </c:pt>
                <c:pt idx="5">
                  <c:v>164012</c:v>
                </c:pt>
                <c:pt idx="6">
                  <c:v>11540</c:v>
                </c:pt>
                <c:pt idx="7">
                  <c:v>324473</c:v>
                </c:pt>
                <c:pt idx="8">
                  <c:v>269824</c:v>
                </c:pt>
                <c:pt idx="9">
                  <c:v>826460</c:v>
                </c:pt>
                <c:pt idx="10">
                  <c:v>980536</c:v>
                </c:pt>
                <c:pt idx="11">
                  <c:v>0</c:v>
                </c:pt>
                <c:pt idx="12">
                  <c:v>276989</c:v>
                </c:pt>
                <c:pt idx="13">
                  <c:v>1578010</c:v>
                </c:pt>
                <c:pt idx="14">
                  <c:v>494176</c:v>
                </c:pt>
                <c:pt idx="15">
                  <c:v>46252</c:v>
                </c:pt>
                <c:pt idx="16">
                  <c:v>175611</c:v>
                </c:pt>
                <c:pt idx="17">
                  <c:v>225873</c:v>
                </c:pt>
                <c:pt idx="18">
                  <c:v>0</c:v>
                </c:pt>
                <c:pt idx="19">
                  <c:v>32890</c:v>
                </c:pt>
                <c:pt idx="20">
                  <c:v>164926</c:v>
                </c:pt>
                <c:pt idx="21">
                  <c:v>29956</c:v>
                </c:pt>
                <c:pt idx="22">
                  <c:v>227872</c:v>
                </c:pt>
                <c:pt idx="23">
                  <c:v>248745</c:v>
                </c:pt>
                <c:pt idx="24">
                  <c:v>1147657</c:v>
                </c:pt>
                <c:pt idx="25">
                  <c:v>320922</c:v>
                </c:pt>
                <c:pt idx="26">
                  <c:v>8766</c:v>
                </c:pt>
                <c:pt idx="27">
                  <c:v>36772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6B-467E-B1D2-5E0CF92867F2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564095</c:v>
                </c:pt>
                <c:pt idx="1">
                  <c:v>75378</c:v>
                </c:pt>
                <c:pt idx="2">
                  <c:v>39716</c:v>
                </c:pt>
                <c:pt idx="3">
                  <c:v>279166</c:v>
                </c:pt>
                <c:pt idx="4">
                  <c:v>42624</c:v>
                </c:pt>
                <c:pt idx="5">
                  <c:v>206904</c:v>
                </c:pt>
                <c:pt idx="6">
                  <c:v>22985</c:v>
                </c:pt>
                <c:pt idx="7">
                  <c:v>450866</c:v>
                </c:pt>
                <c:pt idx="8">
                  <c:v>336725</c:v>
                </c:pt>
                <c:pt idx="9">
                  <c:v>992120</c:v>
                </c:pt>
                <c:pt idx="10">
                  <c:v>611602</c:v>
                </c:pt>
                <c:pt idx="11">
                  <c:v>0</c:v>
                </c:pt>
                <c:pt idx="12">
                  <c:v>275923</c:v>
                </c:pt>
                <c:pt idx="13">
                  <c:v>1060379</c:v>
                </c:pt>
                <c:pt idx="14">
                  <c:v>509872</c:v>
                </c:pt>
                <c:pt idx="15">
                  <c:v>25080</c:v>
                </c:pt>
                <c:pt idx="16">
                  <c:v>246088</c:v>
                </c:pt>
                <c:pt idx="17">
                  <c:v>234191</c:v>
                </c:pt>
                <c:pt idx="18">
                  <c:v>0</c:v>
                </c:pt>
                <c:pt idx="19">
                  <c:v>35785</c:v>
                </c:pt>
                <c:pt idx="20">
                  <c:v>127973</c:v>
                </c:pt>
                <c:pt idx="21">
                  <c:v>14946</c:v>
                </c:pt>
                <c:pt idx="22">
                  <c:v>467792</c:v>
                </c:pt>
                <c:pt idx="23">
                  <c:v>239788</c:v>
                </c:pt>
                <c:pt idx="24">
                  <c:v>1670101</c:v>
                </c:pt>
                <c:pt idx="25">
                  <c:v>349757</c:v>
                </c:pt>
                <c:pt idx="26">
                  <c:v>7670</c:v>
                </c:pt>
                <c:pt idx="27">
                  <c:v>34776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6B-467E-B1D2-5E0CF9286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725098"/>
        <c:axId val="62408094"/>
      </c:barChart>
      <c:catAx>
        <c:axId val="1372509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408094"/>
        <c:crosses val="autoZero"/>
        <c:auto val="1"/>
        <c:lblAlgn val="ctr"/>
        <c:lblOffset val="100"/>
        <c:noMultiLvlLbl val="0"/>
      </c:catAx>
      <c:valAx>
        <c:axId val="6240809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72509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1318719</c:v>
                </c:pt>
                <c:pt idx="1">
                  <c:v>6531</c:v>
                </c:pt>
                <c:pt idx="2">
                  <c:v>13091</c:v>
                </c:pt>
                <c:pt idx="3">
                  <c:v>95121</c:v>
                </c:pt>
                <c:pt idx="4">
                  <c:v>4701298</c:v>
                </c:pt>
                <c:pt idx="5">
                  <c:v>109656</c:v>
                </c:pt>
                <c:pt idx="6">
                  <c:v>210839</c:v>
                </c:pt>
                <c:pt idx="7">
                  <c:v>1779587</c:v>
                </c:pt>
                <c:pt idx="8">
                  <c:v>3353757</c:v>
                </c:pt>
                <c:pt idx="9">
                  <c:v>4256869</c:v>
                </c:pt>
                <c:pt idx="10">
                  <c:v>1524625</c:v>
                </c:pt>
                <c:pt idx="11">
                  <c:v>122508</c:v>
                </c:pt>
                <c:pt idx="12">
                  <c:v>287024</c:v>
                </c:pt>
                <c:pt idx="13">
                  <c:v>247435</c:v>
                </c:pt>
                <c:pt idx="14">
                  <c:v>3656367</c:v>
                </c:pt>
                <c:pt idx="15">
                  <c:v>1497715</c:v>
                </c:pt>
                <c:pt idx="16">
                  <c:v>19170</c:v>
                </c:pt>
                <c:pt idx="17">
                  <c:v>0</c:v>
                </c:pt>
                <c:pt idx="18">
                  <c:v>10811</c:v>
                </c:pt>
                <c:pt idx="19">
                  <c:v>175361</c:v>
                </c:pt>
                <c:pt idx="20">
                  <c:v>0</c:v>
                </c:pt>
                <c:pt idx="21">
                  <c:v>631112</c:v>
                </c:pt>
                <c:pt idx="22">
                  <c:v>39236</c:v>
                </c:pt>
                <c:pt idx="23">
                  <c:v>62719</c:v>
                </c:pt>
                <c:pt idx="24">
                  <c:v>3082595</c:v>
                </c:pt>
                <c:pt idx="25">
                  <c:v>547761</c:v>
                </c:pt>
                <c:pt idx="26">
                  <c:v>2986</c:v>
                </c:pt>
                <c:pt idx="27">
                  <c:v>53838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1467108</c:v>
                </c:pt>
                <c:pt idx="1">
                  <c:v>10855</c:v>
                </c:pt>
                <c:pt idx="2">
                  <c:v>37849</c:v>
                </c:pt>
                <c:pt idx="3">
                  <c:v>90579</c:v>
                </c:pt>
                <c:pt idx="4">
                  <c:v>5292391</c:v>
                </c:pt>
                <c:pt idx="5">
                  <c:v>41102</c:v>
                </c:pt>
                <c:pt idx="6">
                  <c:v>182358</c:v>
                </c:pt>
                <c:pt idx="7">
                  <c:v>1778654</c:v>
                </c:pt>
                <c:pt idx="8">
                  <c:v>3602072</c:v>
                </c:pt>
                <c:pt idx="9">
                  <c:v>4781298</c:v>
                </c:pt>
                <c:pt idx="10">
                  <c:v>1377200</c:v>
                </c:pt>
                <c:pt idx="11">
                  <c:v>91933</c:v>
                </c:pt>
                <c:pt idx="12">
                  <c:v>292229</c:v>
                </c:pt>
                <c:pt idx="13">
                  <c:v>245207</c:v>
                </c:pt>
                <c:pt idx="14">
                  <c:v>4127064</c:v>
                </c:pt>
                <c:pt idx="15">
                  <c:v>1350691</c:v>
                </c:pt>
                <c:pt idx="16">
                  <c:v>9625</c:v>
                </c:pt>
                <c:pt idx="17">
                  <c:v>0</c:v>
                </c:pt>
                <c:pt idx="18">
                  <c:v>12958</c:v>
                </c:pt>
                <c:pt idx="19">
                  <c:v>248006</c:v>
                </c:pt>
                <c:pt idx="20">
                  <c:v>0</c:v>
                </c:pt>
                <c:pt idx="21">
                  <c:v>613838</c:v>
                </c:pt>
                <c:pt idx="22">
                  <c:v>34268</c:v>
                </c:pt>
                <c:pt idx="23">
                  <c:v>97732</c:v>
                </c:pt>
                <c:pt idx="24">
                  <c:v>3395944</c:v>
                </c:pt>
                <c:pt idx="25">
                  <c:v>684408</c:v>
                </c:pt>
                <c:pt idx="26">
                  <c:v>6000</c:v>
                </c:pt>
                <c:pt idx="27">
                  <c:v>28384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9701838"/>
        <c:axId val="5340200"/>
      </c:barChart>
      <c:catAx>
        <c:axId val="2970183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40200"/>
        <c:crosses val="autoZero"/>
        <c:auto val="1"/>
        <c:lblAlgn val="ctr"/>
        <c:lblOffset val="100"/>
        <c:noMultiLvlLbl val="0"/>
      </c:catAx>
      <c:valAx>
        <c:axId val="534020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70183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23065</c:v>
                </c:pt>
                <c:pt idx="1">
                  <c:v>43377</c:v>
                </c:pt>
                <c:pt idx="2">
                  <c:v>99889</c:v>
                </c:pt>
                <c:pt idx="3">
                  <c:v>15350</c:v>
                </c:pt>
                <c:pt idx="4">
                  <c:v>981138</c:v>
                </c:pt>
                <c:pt idx="5">
                  <c:v>11468</c:v>
                </c:pt>
                <c:pt idx="6">
                  <c:v>315</c:v>
                </c:pt>
                <c:pt idx="7">
                  <c:v>1312496</c:v>
                </c:pt>
                <c:pt idx="8">
                  <c:v>627995</c:v>
                </c:pt>
                <c:pt idx="9">
                  <c:v>75419</c:v>
                </c:pt>
                <c:pt idx="10">
                  <c:v>11936</c:v>
                </c:pt>
                <c:pt idx="11">
                  <c:v>200</c:v>
                </c:pt>
                <c:pt idx="12">
                  <c:v>7435</c:v>
                </c:pt>
                <c:pt idx="13">
                  <c:v>73170</c:v>
                </c:pt>
                <c:pt idx="14">
                  <c:v>2137</c:v>
                </c:pt>
                <c:pt idx="15">
                  <c:v>65739</c:v>
                </c:pt>
                <c:pt idx="16">
                  <c:v>19511</c:v>
                </c:pt>
                <c:pt idx="17">
                  <c:v>69962</c:v>
                </c:pt>
                <c:pt idx="18">
                  <c:v>0</c:v>
                </c:pt>
                <c:pt idx="19">
                  <c:v>55287</c:v>
                </c:pt>
                <c:pt idx="20">
                  <c:v>216887</c:v>
                </c:pt>
                <c:pt idx="21">
                  <c:v>82037</c:v>
                </c:pt>
                <c:pt idx="22">
                  <c:v>134324</c:v>
                </c:pt>
                <c:pt idx="23">
                  <c:v>23284</c:v>
                </c:pt>
                <c:pt idx="24">
                  <c:v>157230</c:v>
                </c:pt>
                <c:pt idx="25">
                  <c:v>1890806</c:v>
                </c:pt>
                <c:pt idx="26">
                  <c:v>248035</c:v>
                </c:pt>
                <c:pt idx="27">
                  <c:v>49971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93-476B-B565-DE6C97B8936F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35845</c:v>
                </c:pt>
                <c:pt idx="1">
                  <c:v>24207</c:v>
                </c:pt>
                <c:pt idx="2">
                  <c:v>102327</c:v>
                </c:pt>
                <c:pt idx="3">
                  <c:v>29441</c:v>
                </c:pt>
                <c:pt idx="4">
                  <c:v>946845</c:v>
                </c:pt>
                <c:pt idx="5">
                  <c:v>6278</c:v>
                </c:pt>
                <c:pt idx="6">
                  <c:v>26</c:v>
                </c:pt>
                <c:pt idx="7">
                  <c:v>1127283</c:v>
                </c:pt>
                <c:pt idx="8">
                  <c:v>491262</c:v>
                </c:pt>
                <c:pt idx="9">
                  <c:v>58208</c:v>
                </c:pt>
                <c:pt idx="10">
                  <c:v>30942</c:v>
                </c:pt>
                <c:pt idx="11">
                  <c:v>668</c:v>
                </c:pt>
                <c:pt idx="12">
                  <c:v>9802</c:v>
                </c:pt>
                <c:pt idx="13">
                  <c:v>118907</c:v>
                </c:pt>
                <c:pt idx="14">
                  <c:v>3034</c:v>
                </c:pt>
                <c:pt idx="15">
                  <c:v>62532</c:v>
                </c:pt>
                <c:pt idx="16">
                  <c:v>32465</c:v>
                </c:pt>
                <c:pt idx="17">
                  <c:v>49311</c:v>
                </c:pt>
                <c:pt idx="18">
                  <c:v>11</c:v>
                </c:pt>
                <c:pt idx="19">
                  <c:v>50811</c:v>
                </c:pt>
                <c:pt idx="20">
                  <c:v>216545</c:v>
                </c:pt>
                <c:pt idx="21">
                  <c:v>65206</c:v>
                </c:pt>
                <c:pt idx="22">
                  <c:v>120492</c:v>
                </c:pt>
                <c:pt idx="23">
                  <c:v>24022</c:v>
                </c:pt>
                <c:pt idx="24">
                  <c:v>122310</c:v>
                </c:pt>
                <c:pt idx="25">
                  <c:v>1676041</c:v>
                </c:pt>
                <c:pt idx="26">
                  <c:v>219531</c:v>
                </c:pt>
                <c:pt idx="27">
                  <c:v>44844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93-476B-B565-DE6C97B89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024074"/>
        <c:axId val="40689049"/>
      </c:barChart>
      <c:catAx>
        <c:axId val="1802407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689049"/>
        <c:crosses val="autoZero"/>
        <c:auto val="1"/>
        <c:lblAlgn val="ctr"/>
        <c:lblOffset val="100"/>
        <c:noMultiLvlLbl val="0"/>
      </c:catAx>
      <c:valAx>
        <c:axId val="4068904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02407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328007</c:v>
                </c:pt>
                <c:pt idx="1">
                  <c:v>67886</c:v>
                </c:pt>
                <c:pt idx="2">
                  <c:v>596908</c:v>
                </c:pt>
                <c:pt idx="3">
                  <c:v>455838</c:v>
                </c:pt>
                <c:pt idx="4">
                  <c:v>1341103</c:v>
                </c:pt>
                <c:pt idx="5">
                  <c:v>168672</c:v>
                </c:pt>
                <c:pt idx="6">
                  <c:v>732</c:v>
                </c:pt>
                <c:pt idx="7">
                  <c:v>1782899</c:v>
                </c:pt>
                <c:pt idx="8">
                  <c:v>1202473</c:v>
                </c:pt>
                <c:pt idx="9">
                  <c:v>1103110</c:v>
                </c:pt>
                <c:pt idx="10">
                  <c:v>474111</c:v>
                </c:pt>
                <c:pt idx="11">
                  <c:v>3036</c:v>
                </c:pt>
                <c:pt idx="12">
                  <c:v>261979</c:v>
                </c:pt>
                <c:pt idx="13">
                  <c:v>538613</c:v>
                </c:pt>
                <c:pt idx="14">
                  <c:v>925591</c:v>
                </c:pt>
                <c:pt idx="15">
                  <c:v>76244</c:v>
                </c:pt>
                <c:pt idx="16">
                  <c:v>58757</c:v>
                </c:pt>
                <c:pt idx="17">
                  <c:v>90841</c:v>
                </c:pt>
                <c:pt idx="18">
                  <c:v>0</c:v>
                </c:pt>
                <c:pt idx="19">
                  <c:v>55416</c:v>
                </c:pt>
                <c:pt idx="20">
                  <c:v>144376</c:v>
                </c:pt>
                <c:pt idx="21">
                  <c:v>44605</c:v>
                </c:pt>
                <c:pt idx="22">
                  <c:v>421382</c:v>
                </c:pt>
                <c:pt idx="23">
                  <c:v>131502</c:v>
                </c:pt>
                <c:pt idx="24">
                  <c:v>599641</c:v>
                </c:pt>
                <c:pt idx="25">
                  <c:v>2324295</c:v>
                </c:pt>
                <c:pt idx="26">
                  <c:v>279618</c:v>
                </c:pt>
                <c:pt idx="27">
                  <c:v>51645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D3-4E68-89B4-598839D41143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358714</c:v>
                </c:pt>
                <c:pt idx="1">
                  <c:v>177296</c:v>
                </c:pt>
                <c:pt idx="2">
                  <c:v>448059</c:v>
                </c:pt>
                <c:pt idx="3">
                  <c:v>226662</c:v>
                </c:pt>
                <c:pt idx="4">
                  <c:v>1554898</c:v>
                </c:pt>
                <c:pt idx="5">
                  <c:v>120725</c:v>
                </c:pt>
                <c:pt idx="6">
                  <c:v>745</c:v>
                </c:pt>
                <c:pt idx="7">
                  <c:v>1777842</c:v>
                </c:pt>
                <c:pt idx="8">
                  <c:v>1199844</c:v>
                </c:pt>
                <c:pt idx="9">
                  <c:v>1301985</c:v>
                </c:pt>
                <c:pt idx="10">
                  <c:v>518957</c:v>
                </c:pt>
                <c:pt idx="11">
                  <c:v>0</c:v>
                </c:pt>
                <c:pt idx="12">
                  <c:v>207893</c:v>
                </c:pt>
                <c:pt idx="13">
                  <c:v>476371</c:v>
                </c:pt>
                <c:pt idx="14">
                  <c:v>1107640</c:v>
                </c:pt>
                <c:pt idx="15">
                  <c:v>62603</c:v>
                </c:pt>
                <c:pt idx="16">
                  <c:v>73724</c:v>
                </c:pt>
                <c:pt idx="17">
                  <c:v>110498</c:v>
                </c:pt>
                <c:pt idx="18">
                  <c:v>0</c:v>
                </c:pt>
                <c:pt idx="19">
                  <c:v>111341</c:v>
                </c:pt>
                <c:pt idx="20">
                  <c:v>172340</c:v>
                </c:pt>
                <c:pt idx="21">
                  <c:v>31528</c:v>
                </c:pt>
                <c:pt idx="22">
                  <c:v>376878</c:v>
                </c:pt>
                <c:pt idx="23">
                  <c:v>105339</c:v>
                </c:pt>
                <c:pt idx="24">
                  <c:v>485892</c:v>
                </c:pt>
                <c:pt idx="25">
                  <c:v>2207335</c:v>
                </c:pt>
                <c:pt idx="26">
                  <c:v>314382</c:v>
                </c:pt>
                <c:pt idx="27">
                  <c:v>42639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D3-4E68-89B4-598839D41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510626"/>
        <c:axId val="3207284"/>
      </c:barChart>
      <c:catAx>
        <c:axId val="1751062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07284"/>
        <c:crosses val="autoZero"/>
        <c:auto val="1"/>
        <c:lblAlgn val="ctr"/>
        <c:lblOffset val="100"/>
        <c:noMultiLvlLbl val="0"/>
      </c:catAx>
      <c:valAx>
        <c:axId val="320728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51062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221761</c:v>
                </c:pt>
                <c:pt idx="1">
                  <c:v>0</c:v>
                </c:pt>
                <c:pt idx="2">
                  <c:v>7091</c:v>
                </c:pt>
                <c:pt idx="3">
                  <c:v>19832</c:v>
                </c:pt>
                <c:pt idx="4">
                  <c:v>425660</c:v>
                </c:pt>
                <c:pt idx="5">
                  <c:v>4009</c:v>
                </c:pt>
                <c:pt idx="6">
                  <c:v>0</c:v>
                </c:pt>
                <c:pt idx="7">
                  <c:v>45994</c:v>
                </c:pt>
                <c:pt idx="8">
                  <c:v>408661</c:v>
                </c:pt>
                <c:pt idx="9">
                  <c:v>713876</c:v>
                </c:pt>
                <c:pt idx="10">
                  <c:v>156504</c:v>
                </c:pt>
                <c:pt idx="11">
                  <c:v>2997</c:v>
                </c:pt>
                <c:pt idx="12">
                  <c:v>25020</c:v>
                </c:pt>
                <c:pt idx="13">
                  <c:v>10115</c:v>
                </c:pt>
                <c:pt idx="14">
                  <c:v>565469</c:v>
                </c:pt>
                <c:pt idx="15">
                  <c:v>41051</c:v>
                </c:pt>
                <c:pt idx="16">
                  <c:v>2709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20817</c:v>
                </c:pt>
                <c:pt idx="22">
                  <c:v>2304</c:v>
                </c:pt>
                <c:pt idx="23">
                  <c:v>0</c:v>
                </c:pt>
                <c:pt idx="24">
                  <c:v>482586</c:v>
                </c:pt>
                <c:pt idx="25">
                  <c:v>28195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39-47D2-B9FA-0992AF010894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283576</c:v>
                </c:pt>
                <c:pt idx="1">
                  <c:v>5</c:v>
                </c:pt>
                <c:pt idx="2">
                  <c:v>19228</c:v>
                </c:pt>
                <c:pt idx="3">
                  <c:v>21253</c:v>
                </c:pt>
                <c:pt idx="4">
                  <c:v>743466</c:v>
                </c:pt>
                <c:pt idx="5">
                  <c:v>0</c:v>
                </c:pt>
                <c:pt idx="6">
                  <c:v>0</c:v>
                </c:pt>
                <c:pt idx="7">
                  <c:v>91277</c:v>
                </c:pt>
                <c:pt idx="8">
                  <c:v>555862</c:v>
                </c:pt>
                <c:pt idx="9">
                  <c:v>763590</c:v>
                </c:pt>
                <c:pt idx="10">
                  <c:v>234736</c:v>
                </c:pt>
                <c:pt idx="11">
                  <c:v>0</c:v>
                </c:pt>
                <c:pt idx="12">
                  <c:v>15637</c:v>
                </c:pt>
                <c:pt idx="13">
                  <c:v>7108</c:v>
                </c:pt>
                <c:pt idx="14">
                  <c:v>814056</c:v>
                </c:pt>
                <c:pt idx="15">
                  <c:v>27521</c:v>
                </c:pt>
                <c:pt idx="16">
                  <c:v>4216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9462</c:v>
                </c:pt>
                <c:pt idx="22">
                  <c:v>0</c:v>
                </c:pt>
                <c:pt idx="23">
                  <c:v>0</c:v>
                </c:pt>
                <c:pt idx="24">
                  <c:v>406899</c:v>
                </c:pt>
                <c:pt idx="25">
                  <c:v>40208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39-47D2-B9FA-0992AF010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5913"/>
        <c:axId val="8461710"/>
      </c:barChart>
      <c:catAx>
        <c:axId val="11591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461710"/>
        <c:crosses val="autoZero"/>
        <c:auto val="1"/>
        <c:lblAlgn val="ctr"/>
        <c:lblOffset val="100"/>
        <c:noMultiLvlLbl val="0"/>
      </c:catAx>
      <c:valAx>
        <c:axId val="846171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591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96682</c:v>
                </c:pt>
                <c:pt idx="1">
                  <c:v>50774</c:v>
                </c:pt>
                <c:pt idx="2">
                  <c:v>508381</c:v>
                </c:pt>
                <c:pt idx="3">
                  <c:v>231545</c:v>
                </c:pt>
                <c:pt idx="4">
                  <c:v>5140</c:v>
                </c:pt>
                <c:pt idx="5">
                  <c:v>129757</c:v>
                </c:pt>
                <c:pt idx="6">
                  <c:v>0</c:v>
                </c:pt>
                <c:pt idx="7">
                  <c:v>171265</c:v>
                </c:pt>
                <c:pt idx="8">
                  <c:v>326944</c:v>
                </c:pt>
                <c:pt idx="9">
                  <c:v>333468</c:v>
                </c:pt>
                <c:pt idx="10">
                  <c:v>189417</c:v>
                </c:pt>
                <c:pt idx="11">
                  <c:v>0</c:v>
                </c:pt>
                <c:pt idx="12">
                  <c:v>151588</c:v>
                </c:pt>
                <c:pt idx="13">
                  <c:v>394049</c:v>
                </c:pt>
                <c:pt idx="14">
                  <c:v>322834</c:v>
                </c:pt>
                <c:pt idx="15">
                  <c:v>3</c:v>
                </c:pt>
                <c:pt idx="16">
                  <c:v>35827</c:v>
                </c:pt>
                <c:pt idx="17">
                  <c:v>2596</c:v>
                </c:pt>
                <c:pt idx="18">
                  <c:v>0</c:v>
                </c:pt>
                <c:pt idx="19">
                  <c:v>41992</c:v>
                </c:pt>
                <c:pt idx="20">
                  <c:v>5828</c:v>
                </c:pt>
                <c:pt idx="21">
                  <c:v>1383</c:v>
                </c:pt>
                <c:pt idx="22">
                  <c:v>188942</c:v>
                </c:pt>
                <c:pt idx="23">
                  <c:v>78914</c:v>
                </c:pt>
                <c:pt idx="24">
                  <c:v>11996</c:v>
                </c:pt>
                <c:pt idx="25">
                  <c:v>115098</c:v>
                </c:pt>
                <c:pt idx="26">
                  <c:v>0</c:v>
                </c:pt>
                <c:pt idx="27">
                  <c:v>9617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4F-4467-9FBB-FDB026BF2A5F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66899</c:v>
                </c:pt>
                <c:pt idx="1">
                  <c:v>170970</c:v>
                </c:pt>
                <c:pt idx="2">
                  <c:v>376846</c:v>
                </c:pt>
                <c:pt idx="3">
                  <c:v>91619</c:v>
                </c:pt>
                <c:pt idx="4">
                  <c:v>0</c:v>
                </c:pt>
                <c:pt idx="5">
                  <c:v>87973</c:v>
                </c:pt>
                <c:pt idx="6">
                  <c:v>0</c:v>
                </c:pt>
                <c:pt idx="7">
                  <c:v>221518</c:v>
                </c:pt>
                <c:pt idx="8">
                  <c:v>188016</c:v>
                </c:pt>
                <c:pt idx="9">
                  <c:v>492976</c:v>
                </c:pt>
                <c:pt idx="10">
                  <c:v>190082</c:v>
                </c:pt>
                <c:pt idx="11">
                  <c:v>0</c:v>
                </c:pt>
                <c:pt idx="12">
                  <c:v>120710</c:v>
                </c:pt>
                <c:pt idx="13">
                  <c:v>361282</c:v>
                </c:pt>
                <c:pt idx="14">
                  <c:v>258164</c:v>
                </c:pt>
                <c:pt idx="15">
                  <c:v>191</c:v>
                </c:pt>
                <c:pt idx="16">
                  <c:v>38138</c:v>
                </c:pt>
                <c:pt idx="17">
                  <c:v>2904</c:v>
                </c:pt>
                <c:pt idx="18">
                  <c:v>0</c:v>
                </c:pt>
                <c:pt idx="19">
                  <c:v>102489</c:v>
                </c:pt>
                <c:pt idx="20">
                  <c:v>4000</c:v>
                </c:pt>
                <c:pt idx="21">
                  <c:v>0</c:v>
                </c:pt>
                <c:pt idx="22">
                  <c:v>149458</c:v>
                </c:pt>
                <c:pt idx="23">
                  <c:v>68925</c:v>
                </c:pt>
                <c:pt idx="24">
                  <c:v>416</c:v>
                </c:pt>
                <c:pt idx="25">
                  <c:v>90407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4F-4467-9FBB-FDB026BF2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805161"/>
        <c:axId val="45966563"/>
      </c:barChart>
      <c:catAx>
        <c:axId val="3280516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966563"/>
        <c:crosses val="autoZero"/>
        <c:auto val="1"/>
        <c:lblAlgn val="ctr"/>
        <c:lblOffset val="100"/>
        <c:noMultiLvlLbl val="0"/>
      </c:catAx>
      <c:valAx>
        <c:axId val="4596656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80516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9564</c:v>
                </c:pt>
                <c:pt idx="1">
                  <c:v>17112</c:v>
                </c:pt>
                <c:pt idx="2">
                  <c:v>81436</c:v>
                </c:pt>
                <c:pt idx="3">
                  <c:v>204461</c:v>
                </c:pt>
                <c:pt idx="4">
                  <c:v>910303</c:v>
                </c:pt>
                <c:pt idx="5">
                  <c:v>34906</c:v>
                </c:pt>
                <c:pt idx="6">
                  <c:v>732</c:v>
                </c:pt>
                <c:pt idx="7">
                  <c:v>1565640</c:v>
                </c:pt>
                <c:pt idx="8">
                  <c:v>466868</c:v>
                </c:pt>
                <c:pt idx="9">
                  <c:v>55766</c:v>
                </c:pt>
                <c:pt idx="10">
                  <c:v>128190</c:v>
                </c:pt>
                <c:pt idx="11">
                  <c:v>39</c:v>
                </c:pt>
                <c:pt idx="12">
                  <c:v>85371</c:v>
                </c:pt>
                <c:pt idx="13">
                  <c:v>134449</c:v>
                </c:pt>
                <c:pt idx="14">
                  <c:v>37288</c:v>
                </c:pt>
                <c:pt idx="15">
                  <c:v>35190</c:v>
                </c:pt>
                <c:pt idx="16">
                  <c:v>20221</c:v>
                </c:pt>
                <c:pt idx="17">
                  <c:v>88245</c:v>
                </c:pt>
                <c:pt idx="18">
                  <c:v>0</c:v>
                </c:pt>
                <c:pt idx="19">
                  <c:v>13424</c:v>
                </c:pt>
                <c:pt idx="20">
                  <c:v>138548</c:v>
                </c:pt>
                <c:pt idx="21">
                  <c:v>22405</c:v>
                </c:pt>
                <c:pt idx="22">
                  <c:v>230136</c:v>
                </c:pt>
                <c:pt idx="23">
                  <c:v>52588</c:v>
                </c:pt>
                <c:pt idx="24">
                  <c:v>105059</c:v>
                </c:pt>
                <c:pt idx="25">
                  <c:v>2181002</c:v>
                </c:pt>
                <c:pt idx="26">
                  <c:v>279618</c:v>
                </c:pt>
                <c:pt idx="27">
                  <c:v>42028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7B-468C-945C-34A8FA1F10A3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8239</c:v>
                </c:pt>
                <c:pt idx="1">
                  <c:v>6321</c:v>
                </c:pt>
                <c:pt idx="2">
                  <c:v>51985</c:v>
                </c:pt>
                <c:pt idx="3">
                  <c:v>113790</c:v>
                </c:pt>
                <c:pt idx="4">
                  <c:v>811432</c:v>
                </c:pt>
                <c:pt idx="5">
                  <c:v>32752</c:v>
                </c:pt>
                <c:pt idx="6">
                  <c:v>745</c:v>
                </c:pt>
                <c:pt idx="7">
                  <c:v>1465047</c:v>
                </c:pt>
                <c:pt idx="8">
                  <c:v>455966</c:v>
                </c:pt>
                <c:pt idx="9">
                  <c:v>45419</c:v>
                </c:pt>
                <c:pt idx="10">
                  <c:v>94139</c:v>
                </c:pt>
                <c:pt idx="11">
                  <c:v>0</c:v>
                </c:pt>
                <c:pt idx="12">
                  <c:v>71546</c:v>
                </c:pt>
                <c:pt idx="13">
                  <c:v>107981</c:v>
                </c:pt>
                <c:pt idx="14">
                  <c:v>35420</c:v>
                </c:pt>
                <c:pt idx="15">
                  <c:v>34891</c:v>
                </c:pt>
                <c:pt idx="16">
                  <c:v>31370</c:v>
                </c:pt>
                <c:pt idx="17">
                  <c:v>107594</c:v>
                </c:pt>
                <c:pt idx="18">
                  <c:v>0</c:v>
                </c:pt>
                <c:pt idx="19">
                  <c:v>8852</c:v>
                </c:pt>
                <c:pt idx="20">
                  <c:v>168340</c:v>
                </c:pt>
                <c:pt idx="21">
                  <c:v>22066</c:v>
                </c:pt>
                <c:pt idx="22">
                  <c:v>227420</c:v>
                </c:pt>
                <c:pt idx="23">
                  <c:v>36414</c:v>
                </c:pt>
                <c:pt idx="24">
                  <c:v>78577</c:v>
                </c:pt>
                <c:pt idx="25">
                  <c:v>2076720</c:v>
                </c:pt>
                <c:pt idx="26">
                  <c:v>314382</c:v>
                </c:pt>
                <c:pt idx="27">
                  <c:v>42639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7B-468C-945C-34A8FA1F1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273724"/>
        <c:axId val="47131179"/>
      </c:barChart>
      <c:catAx>
        <c:axId val="162737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131179"/>
        <c:crosses val="autoZero"/>
        <c:auto val="1"/>
        <c:lblAlgn val="ctr"/>
        <c:lblOffset val="100"/>
        <c:noMultiLvlLbl val="0"/>
      </c:catAx>
      <c:valAx>
        <c:axId val="4713117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27372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42963745.037</c:v>
              </c:pt>
              <c:pt idx="1">
                <c:v>43829530.092000008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727-446F-BF68-BF89F422004B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45802248.104000002</c:v>
              </c:pt>
              <c:pt idx="1">
                <c:v>43053947.326000012</c:v>
              </c:pt>
              <c:pt idx="2">
                <c:v>47402194.139000013</c:v>
              </c:pt>
              <c:pt idx="3">
                <c:v>49066162.273000002</c:v>
              </c:pt>
              <c:pt idx="4">
                <c:v>51164383.700000003</c:v>
              </c:pt>
              <c:pt idx="5">
                <c:v>47357704.737999998</c:v>
              </c:pt>
              <c:pt idx="6">
                <c:v>47190661.566</c:v>
              </c:pt>
              <c:pt idx="7">
                <c:v>46226834.435000002</c:v>
              </c:pt>
              <c:pt idx="8">
                <c:v>45256765.763999991</c:v>
              </c:pt>
              <c:pt idx="9">
                <c:v>46096047.084000006</c:v>
              </c:pt>
              <c:pt idx="10">
                <c:v>44621965.461999997</c:v>
              </c:pt>
              <c:pt idx="11">
                <c:v>44518895.811999992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727-446F-BF68-BF89F4220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292137"/>
        <c:axId val="45140998"/>
      </c:lineChart>
      <c:catAx>
        <c:axId val="6129213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140998"/>
        <c:crosses val="autoZero"/>
        <c:auto val="1"/>
        <c:lblAlgn val="ctr"/>
        <c:lblOffset val="100"/>
        <c:noMultiLvlLbl val="0"/>
      </c:catAx>
      <c:valAx>
        <c:axId val="45140998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29213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14038800</c:v>
              </c:pt>
              <c:pt idx="1">
                <c:v>13767931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82A-4472-A8FD-5A450046704A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15704313</c:v>
              </c:pt>
              <c:pt idx="1">
                <c:v>14195440</c:v>
              </c:pt>
              <c:pt idx="2">
                <c:v>15149848</c:v>
              </c:pt>
              <c:pt idx="3">
                <c:v>15812280</c:v>
              </c:pt>
              <c:pt idx="4">
                <c:v>15980280</c:v>
              </c:pt>
              <c:pt idx="5">
                <c:v>14978481</c:v>
              </c:pt>
              <c:pt idx="6">
                <c:v>14898329</c:v>
              </c:pt>
              <c:pt idx="7">
                <c:v>15252986</c:v>
              </c:pt>
              <c:pt idx="8">
                <c:v>13846393</c:v>
              </c:pt>
              <c:pt idx="9">
                <c:v>13920528</c:v>
              </c:pt>
              <c:pt idx="10">
                <c:v>14422837</c:v>
              </c:pt>
              <c:pt idx="11">
                <c:v>14626282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82A-4472-A8FD-5A45004670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70366"/>
        <c:axId val="29337903"/>
      </c:lineChart>
      <c:catAx>
        <c:axId val="4177036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337903"/>
        <c:crosses val="autoZero"/>
        <c:auto val="1"/>
        <c:lblAlgn val="ctr"/>
        <c:lblOffset val="100"/>
        <c:noMultiLvlLbl val="0"/>
      </c:catAx>
      <c:valAx>
        <c:axId val="29337903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770366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6173538</c:v>
              </c:pt>
              <c:pt idx="1">
                <c:v>6804325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D6E-4917-9D03-6E44F23F7AFB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7525006</c:v>
              </c:pt>
              <c:pt idx="1">
                <c:v>6083667</c:v>
              </c:pt>
              <c:pt idx="2">
                <c:v>6618753</c:v>
              </c:pt>
              <c:pt idx="3">
                <c:v>6989586</c:v>
              </c:pt>
              <c:pt idx="4">
                <c:v>7796176</c:v>
              </c:pt>
              <c:pt idx="5">
                <c:v>6896027</c:v>
              </c:pt>
              <c:pt idx="6">
                <c:v>7253325</c:v>
              </c:pt>
              <c:pt idx="7">
                <c:v>7179789</c:v>
              </c:pt>
              <c:pt idx="8">
                <c:v>7448997</c:v>
              </c:pt>
              <c:pt idx="9">
                <c:v>7099572</c:v>
              </c:pt>
              <c:pt idx="10">
                <c:v>7013469</c:v>
              </c:pt>
              <c:pt idx="11">
                <c:v>6859220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D6E-4917-9D03-6E44F23F7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17027"/>
        <c:axId val="31079591"/>
      </c:lineChart>
      <c:catAx>
        <c:axId val="3811702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079591"/>
        <c:crosses val="autoZero"/>
        <c:auto val="1"/>
        <c:lblAlgn val="ctr"/>
        <c:lblOffset val="100"/>
        <c:noMultiLvlLbl val="0"/>
      </c:catAx>
      <c:valAx>
        <c:axId val="31079591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11702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21600805</c:v>
              </c:pt>
              <c:pt idx="1">
                <c:v>21977953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569-466F-8A57-60481561CCB0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21203288</c:v>
              </c:pt>
              <c:pt idx="1">
                <c:v>21601259</c:v>
              </c:pt>
              <c:pt idx="2">
                <c:v>24441186</c:v>
              </c:pt>
              <c:pt idx="3">
                <c:v>24783631</c:v>
              </c:pt>
              <c:pt idx="4">
                <c:v>26035637</c:v>
              </c:pt>
              <c:pt idx="5">
                <c:v>24141374</c:v>
              </c:pt>
              <c:pt idx="6">
                <c:v>23713925</c:v>
              </c:pt>
              <c:pt idx="7">
                <c:v>22459861</c:v>
              </c:pt>
              <c:pt idx="8">
                <c:v>22715875</c:v>
              </c:pt>
              <c:pt idx="9">
                <c:v>23689503</c:v>
              </c:pt>
              <c:pt idx="10">
                <c:v>21913756</c:v>
              </c:pt>
              <c:pt idx="11">
                <c:v>21808930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569-466F-8A57-60481561C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999758"/>
        <c:axId val="22518927"/>
      </c:lineChart>
      <c:catAx>
        <c:axId val="3799975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518927"/>
        <c:crosses val="autoZero"/>
        <c:auto val="1"/>
        <c:lblAlgn val="ctr"/>
        <c:lblOffset val="100"/>
        <c:noMultiLvlLbl val="0"/>
      </c:catAx>
      <c:valAx>
        <c:axId val="22518927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99975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14981428</c:v>
              </c:pt>
              <c:pt idx="1">
                <c:v>14857982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65F-4DD2-9E74-35022686E88A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14680986</c:v>
              </c:pt>
              <c:pt idx="1">
                <c:v>14982710</c:v>
              </c:pt>
              <c:pt idx="2">
                <c:v>16973279</c:v>
              </c:pt>
              <c:pt idx="3">
                <c:v>17086572</c:v>
              </c:pt>
              <c:pt idx="4">
                <c:v>17788782</c:v>
              </c:pt>
              <c:pt idx="5">
                <c:v>16928243</c:v>
              </c:pt>
              <c:pt idx="6">
                <c:v>16329235</c:v>
              </c:pt>
              <c:pt idx="7">
                <c:v>16127623</c:v>
              </c:pt>
              <c:pt idx="8">
                <c:v>15738935</c:v>
              </c:pt>
              <c:pt idx="9">
                <c:v>16295812</c:v>
              </c:pt>
              <c:pt idx="10">
                <c:v>14866761</c:v>
              </c:pt>
              <c:pt idx="11">
                <c:v>15190838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65F-4DD2-9E74-35022686E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01392"/>
        <c:axId val="45566220"/>
      </c:lineChart>
      <c:catAx>
        <c:axId val="430139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566220"/>
        <c:crosses val="autoZero"/>
        <c:auto val="1"/>
        <c:lblAlgn val="ctr"/>
        <c:lblOffset val="100"/>
        <c:noMultiLvlLbl val="0"/>
      </c:catAx>
      <c:valAx>
        <c:axId val="45566220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01392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638982</c:v>
                </c:pt>
                <c:pt idx="1">
                  <c:v>185574</c:v>
                </c:pt>
                <c:pt idx="2">
                  <c:v>658543</c:v>
                </c:pt>
                <c:pt idx="3">
                  <c:v>448268</c:v>
                </c:pt>
                <c:pt idx="4">
                  <c:v>70179</c:v>
                </c:pt>
                <c:pt idx="5">
                  <c:v>366690</c:v>
                </c:pt>
                <c:pt idx="6">
                  <c:v>56732</c:v>
                </c:pt>
                <c:pt idx="7">
                  <c:v>510110</c:v>
                </c:pt>
                <c:pt idx="8">
                  <c:v>617707</c:v>
                </c:pt>
                <c:pt idx="9">
                  <c:v>1196171</c:v>
                </c:pt>
                <c:pt idx="10">
                  <c:v>1204505</c:v>
                </c:pt>
                <c:pt idx="11">
                  <c:v>1300</c:v>
                </c:pt>
                <c:pt idx="12">
                  <c:v>464910</c:v>
                </c:pt>
                <c:pt idx="13">
                  <c:v>2081695</c:v>
                </c:pt>
                <c:pt idx="14">
                  <c:v>906257</c:v>
                </c:pt>
                <c:pt idx="15">
                  <c:v>61459</c:v>
                </c:pt>
                <c:pt idx="16">
                  <c:v>214938</c:v>
                </c:pt>
                <c:pt idx="17">
                  <c:v>228469</c:v>
                </c:pt>
                <c:pt idx="18">
                  <c:v>0</c:v>
                </c:pt>
                <c:pt idx="19">
                  <c:v>74882</c:v>
                </c:pt>
                <c:pt idx="20">
                  <c:v>170754</c:v>
                </c:pt>
                <c:pt idx="21">
                  <c:v>81296</c:v>
                </c:pt>
                <c:pt idx="22">
                  <c:v>416814</c:v>
                </c:pt>
                <c:pt idx="23">
                  <c:v>352390</c:v>
                </c:pt>
                <c:pt idx="24">
                  <c:v>1426499</c:v>
                </c:pt>
                <c:pt idx="25">
                  <c:v>440742</c:v>
                </c:pt>
                <c:pt idx="26">
                  <c:v>36632</c:v>
                </c:pt>
                <c:pt idx="27">
                  <c:v>65365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694284</c:v>
                </c:pt>
                <c:pt idx="1">
                  <c:v>284702</c:v>
                </c:pt>
                <c:pt idx="2">
                  <c:v>512229</c:v>
                </c:pt>
                <c:pt idx="3">
                  <c:v>402224</c:v>
                </c:pt>
                <c:pt idx="4">
                  <c:v>66336</c:v>
                </c:pt>
                <c:pt idx="5">
                  <c:v>350616</c:v>
                </c:pt>
                <c:pt idx="6">
                  <c:v>63782</c:v>
                </c:pt>
                <c:pt idx="7">
                  <c:v>686771</c:v>
                </c:pt>
                <c:pt idx="8">
                  <c:v>544712</c:v>
                </c:pt>
                <c:pt idx="9">
                  <c:v>1625244</c:v>
                </c:pt>
                <c:pt idx="10">
                  <c:v>828134</c:v>
                </c:pt>
                <c:pt idx="11">
                  <c:v>0</c:v>
                </c:pt>
                <c:pt idx="12">
                  <c:v>659585</c:v>
                </c:pt>
                <c:pt idx="13">
                  <c:v>1895202</c:v>
                </c:pt>
                <c:pt idx="14">
                  <c:v>833341</c:v>
                </c:pt>
                <c:pt idx="15">
                  <c:v>49468</c:v>
                </c:pt>
                <c:pt idx="16">
                  <c:v>298733</c:v>
                </c:pt>
                <c:pt idx="17">
                  <c:v>237095</c:v>
                </c:pt>
                <c:pt idx="18">
                  <c:v>0</c:v>
                </c:pt>
                <c:pt idx="19">
                  <c:v>159611</c:v>
                </c:pt>
                <c:pt idx="20">
                  <c:v>131973</c:v>
                </c:pt>
                <c:pt idx="21">
                  <c:v>43564</c:v>
                </c:pt>
                <c:pt idx="22">
                  <c:v>628818</c:v>
                </c:pt>
                <c:pt idx="23">
                  <c:v>354104</c:v>
                </c:pt>
                <c:pt idx="24">
                  <c:v>1734663</c:v>
                </c:pt>
                <c:pt idx="25">
                  <c:v>449365</c:v>
                </c:pt>
                <c:pt idx="26">
                  <c:v>31383</c:v>
                </c:pt>
                <c:pt idx="27">
                  <c:v>42734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964968"/>
        <c:axId val="59532770"/>
      </c:barChart>
      <c:catAx>
        <c:axId val="469649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532770"/>
        <c:crosses val="autoZero"/>
        <c:auto val="1"/>
        <c:lblAlgn val="ctr"/>
        <c:lblOffset val="100"/>
        <c:noMultiLvlLbl val="0"/>
      </c:catAx>
      <c:valAx>
        <c:axId val="5953277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96496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1414017.25</c:v>
              </c:pt>
              <c:pt idx="1">
                <c:v>1418240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D52-44A2-9B38-FE3961C01ED2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1348425.5</c:v>
              </c:pt>
              <c:pt idx="1">
                <c:v>1394121.5</c:v>
              </c:pt>
              <c:pt idx="2">
                <c:v>1558968.25</c:v>
              </c:pt>
              <c:pt idx="3">
                <c:v>1575020</c:v>
              </c:pt>
              <c:pt idx="4">
                <c:v>1679442.25</c:v>
              </c:pt>
              <c:pt idx="5">
                <c:v>1589349.5</c:v>
              </c:pt>
              <c:pt idx="6">
                <c:v>1537545.25</c:v>
              </c:pt>
              <c:pt idx="7">
                <c:v>1542783.75</c:v>
              </c:pt>
              <c:pt idx="8">
                <c:v>1502867.5</c:v>
              </c:pt>
              <c:pt idx="9">
                <c:v>1550963</c:v>
              </c:pt>
              <c:pt idx="10">
                <c:v>1422870.5</c:v>
              </c:pt>
              <c:pt idx="11">
                <c:v>1429860.5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D52-44A2-9B38-FE3961C01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90671"/>
        <c:axId val="16606314"/>
      </c:lineChart>
      <c:catAx>
        <c:axId val="2229067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06314"/>
        <c:crosses val="autoZero"/>
        <c:auto val="1"/>
        <c:lblAlgn val="ctr"/>
        <c:lblOffset val="100"/>
        <c:noMultiLvlLbl val="0"/>
      </c:catAx>
      <c:valAx>
        <c:axId val="16606314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290671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-6.1973007537857283E-2</c:v>
              </c:pt>
              <c:pt idx="1">
                <c:v>-2.3216392408170861E-2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99D-4989-A41D-3A8B468057B1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3.8132099784458078E-2</c:v>
              </c:pt>
              <c:pt idx="1">
                <c:v>2.5838305418782511E-2</c:v>
              </c:pt>
              <c:pt idx="2">
                <c:v>1.6063493503377439E-2</c:v>
              </c:pt>
              <c:pt idx="3">
                <c:v>2.366454969395226E-2</c:v>
              </c:pt>
              <c:pt idx="4">
                <c:v>3.5924640040090113E-2</c:v>
              </c:pt>
              <c:pt idx="5">
                <c:v>3.5601150428503203E-2</c:v>
              </c:pt>
              <c:pt idx="6">
                <c:v>3.2583336418717128E-2</c:v>
              </c:pt>
              <c:pt idx="7">
                <c:v>3.2505402499305891E-2</c:v>
              </c:pt>
              <c:pt idx="8">
                <c:v>3.1926992873863913E-2</c:v>
              </c:pt>
              <c:pt idx="9">
                <c:v>3.0806019343518679E-2</c:v>
              </c:pt>
              <c:pt idx="10">
                <c:v>2.7195375934575109E-2</c:v>
              </c:pt>
              <c:pt idx="11">
                <c:v>2.7013461676145271E-2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99D-4989-A41D-3A8B46805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389952"/>
        <c:axId val="9765191"/>
      </c:lineChart>
      <c:catAx>
        <c:axId val="3138995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765191"/>
        <c:crosses val="autoZero"/>
        <c:auto val="1"/>
        <c:lblAlgn val="ctr"/>
        <c:lblOffset val="100"/>
        <c:noMultiLvlLbl val="0"/>
      </c:catAx>
      <c:valAx>
        <c:axId val="976519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38995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-0.10605449598463811</c:v>
              </c:pt>
              <c:pt idx="1">
                <c:v>-7.0001314057677955E-2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9E1-4A3A-B7E9-FA51CDB735B6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6.10695373169583E-2</c:v>
              </c:pt>
              <c:pt idx="1">
                <c:v>1.638590785274063E-2</c:v>
              </c:pt>
              <c:pt idx="2">
                <c:v>1.544529642925241E-2</c:v>
              </c:pt>
              <c:pt idx="3">
                <c:v>1.2242028669912971E-2</c:v>
              </c:pt>
              <c:pt idx="4">
                <c:v>3.3103738176175179E-2</c:v>
              </c:pt>
              <c:pt idx="5">
                <c:v>4.554890216197105E-2</c:v>
              </c:pt>
              <c:pt idx="6">
                <c:v>3.910029365771539E-2</c:v>
              </c:pt>
              <c:pt idx="7">
                <c:v>3.8740542743572748E-2</c:v>
              </c:pt>
              <c:pt idx="8">
                <c:v>3.3682939622981627E-2</c:v>
              </c:pt>
              <c:pt idx="9">
                <c:v>2.641473504999858E-2</c:v>
              </c:pt>
              <c:pt idx="10">
                <c:v>2.358294633352576E-2</c:v>
              </c:pt>
              <c:pt idx="11">
                <c:v>2.307533091799252E-2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9E1-4A3A-B7E9-FA51CDB73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02974"/>
        <c:axId val="41455077"/>
      </c:lineChart>
      <c:catAx>
        <c:axId val="700297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455077"/>
        <c:crosses val="autoZero"/>
        <c:auto val="1"/>
        <c:lblAlgn val="ctr"/>
        <c:lblOffset val="100"/>
        <c:noMultiLvlLbl val="0"/>
      </c:catAx>
      <c:valAx>
        <c:axId val="4145507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00297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-0.17959693321174769</c:v>
              </c:pt>
              <c:pt idx="1">
                <c:v>-4.6353527636383007E-2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C3A-4F3B-ADE5-1726C52CEC82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-7.8850347392493636E-2</c:v>
              </c:pt>
              <c:pt idx="1">
                <c:v>-0.1068803563691415</c:v>
              </c:pt>
              <c:pt idx="2">
                <c:v>-0.14091989245649519</c:v>
              </c:pt>
              <c:pt idx="3">
                <c:v>-0.12894955689804791</c:v>
              </c:pt>
              <c:pt idx="4">
                <c:v>-9.5284554257235254E-2</c:v>
              </c:pt>
              <c:pt idx="5">
                <c:v>-0.11183731114824851</c:v>
              </c:pt>
              <c:pt idx="6">
                <c:v>-9.8965317033732236E-2</c:v>
              </c:pt>
              <c:pt idx="7">
                <c:v>-9.1965872414617067E-2</c:v>
              </c:pt>
              <c:pt idx="8">
                <c:v>-8.169704788940324E-2</c:v>
              </c:pt>
              <c:pt idx="9">
                <c:v>-7.4688310375760958E-2</c:v>
              </c:pt>
              <c:pt idx="10">
                <c:v>-6.7731382203297996E-2</c:v>
              </c:pt>
              <c:pt idx="11">
                <c:v>-6.3873681836189466E-2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C3A-4F3B-ADE5-1726C52CE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759841"/>
        <c:axId val="32154282"/>
      </c:lineChart>
      <c:catAx>
        <c:axId val="5375984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154282"/>
        <c:crosses val="autoZero"/>
        <c:auto val="1"/>
        <c:lblAlgn val="ctr"/>
        <c:lblOffset val="100"/>
        <c:noMultiLvlLbl val="0"/>
      </c:catAx>
      <c:valAx>
        <c:axId val="3215428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75984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1.874789419452294E-2</c:v>
              </c:pt>
              <c:pt idx="1">
                <c:v>1.8087120510818622E-2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575-4F56-8673-42F4EC876078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6.0290945724372109E-2</c:v>
              </c:pt>
              <c:pt idx="1">
                <c:v>7.5250766179228767E-2</c:v>
              </c:pt>
              <c:pt idx="2">
                <c:v>7.2734190579708313E-2</c:v>
              </c:pt>
              <c:pt idx="3">
                <c:v>8.3516595249207848E-2</c:v>
              </c:pt>
              <c:pt idx="4">
                <c:v>8.1741247807232575E-2</c:v>
              </c:pt>
              <c:pt idx="5">
                <c:v>7.9319104041970512E-2</c:v>
              </c:pt>
              <c:pt idx="6">
                <c:v>7.2762222663875109E-2</c:v>
              </c:pt>
              <c:pt idx="7">
                <c:v>7.0907914305724074E-2</c:v>
              </c:pt>
              <c:pt idx="8">
                <c:v>6.9739974318663966E-2</c:v>
              </c:pt>
              <c:pt idx="9">
                <c:v>6.9480740676881148E-2</c:v>
              </c:pt>
              <c:pt idx="10">
                <c:v>6.1715398386098068E-2</c:v>
              </c:pt>
              <c:pt idx="11">
                <c:v>6.0955507015301169E-2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575-4F56-8673-42F4EC876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503753"/>
        <c:axId val="43943513"/>
      </c:lineChart>
      <c:catAx>
        <c:axId val="2450375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943513"/>
        <c:crosses val="autoZero"/>
        <c:auto val="1"/>
        <c:lblAlgn val="ctr"/>
        <c:lblOffset val="100"/>
        <c:noMultiLvlLbl val="0"/>
      </c:catAx>
      <c:valAx>
        <c:axId val="4394351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50375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2.0464701757770151E-2</c:v>
              </c:pt>
              <c:pt idx="1">
                <c:v>5.9235369726011742E-3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C07-4D83-A7DD-9633D98985B4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6.3526518498685292E-2</c:v>
              </c:pt>
              <c:pt idx="1">
                <c:v>9.4217100740566551E-2</c:v>
              </c:pt>
              <c:pt idx="2">
                <c:v>0.1060968936844577</c:v>
              </c:pt>
              <c:pt idx="3">
                <c:v>0.11138305614339911</c:v>
              </c:pt>
              <c:pt idx="4">
                <c:v>0.1076459056551813</c:v>
              </c:pt>
              <c:pt idx="5">
                <c:v>0.1112022408046376</c:v>
              </c:pt>
              <c:pt idx="6">
                <c:v>0.1016086056269403</c:v>
              </c:pt>
              <c:pt idx="7">
                <c:v>9.9351523560216481E-2</c:v>
              </c:pt>
              <c:pt idx="8">
                <c:v>9.7052015589776941E-2</c:v>
              </c:pt>
              <c:pt idx="9">
                <c:v>9.407283736407912E-2</c:v>
              </c:pt>
              <c:pt idx="10">
                <c:v>8.3692875581897974E-2</c:v>
              </c:pt>
              <c:pt idx="11">
                <c:v>7.986123932034106E-2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C07-4D83-A7DD-9633D9898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35893"/>
        <c:axId val="66525232"/>
      </c:lineChart>
      <c:catAx>
        <c:axId val="2113589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525232"/>
        <c:crosses val="autoZero"/>
        <c:auto val="1"/>
        <c:lblAlgn val="ctr"/>
        <c:lblOffset val="100"/>
        <c:noMultiLvlLbl val="0"/>
      </c:catAx>
      <c:valAx>
        <c:axId val="6652523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13589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4.8643213881671699E-2</c:v>
              </c:pt>
              <c:pt idx="1">
                <c:v>3.2710560657666088E-2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F37-4CB4-ABE7-9B03BFD122C0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6.0650997242037041E-2</c:v>
              </c:pt>
              <c:pt idx="1">
                <c:v>9.8074159074286404E-2</c:v>
              </c:pt>
              <c:pt idx="2">
                <c:v>0.1112098433494171</c:v>
              </c:pt>
              <c:pt idx="3">
                <c:v>0.12266672296046011</c:v>
              </c:pt>
              <c:pt idx="4">
                <c:v>0.12631715850024669</c:v>
              </c:pt>
              <c:pt idx="5">
                <c:v>0.13025018821638601</c:v>
              </c:pt>
              <c:pt idx="6">
                <c:v>0.1207795517342258</c:v>
              </c:pt>
              <c:pt idx="7">
                <c:v>0.11863774892386079</c:v>
              </c:pt>
              <c:pt idx="8">
                <c:v>0.1193670387107419</c:v>
              </c:pt>
              <c:pt idx="9">
                <c:v>0.1187454795406846</c:v>
              </c:pt>
              <c:pt idx="10">
                <c:v>0.1105826097099529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F37-4CB4-ABE7-9B03BFD12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29150"/>
        <c:axId val="53608904"/>
      </c:lineChart>
      <c:catAx>
        <c:axId val="3382915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608904"/>
        <c:crosses val="autoZero"/>
        <c:auto val="1"/>
        <c:lblAlgn val="ctr"/>
        <c:lblOffset val="100"/>
        <c:noMultiLvlLbl val="0"/>
      </c:catAx>
      <c:valAx>
        <c:axId val="5360890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82915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45-4930-ACC3-8D8E42C4739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45-4930-ACC3-8D8E42C4739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45-4930-ACC3-8D8E42C4739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45-4930-ACC3-8D8E42C4739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45-4930-ACC3-8D8E42C4739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45-4930-ACC3-8D8E42C4739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45-4930-ACC3-8D8E42C4739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45-4930-ACC3-8D8E42C4739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45-4930-ACC3-8D8E42C4739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45-4930-ACC3-8D8E42C4739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45-4930-ACC3-8D8E42C4739B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#,##0.00</c:formatCode>
              <c:ptCount val="12"/>
              <c:pt idx="0">
                <c:v>545.24132864799981</c:v>
              </c:pt>
              <c:pt idx="1">
                <c:v>547.3713840969998</c:v>
              </c:pt>
              <c:pt idx="2">
                <c:v>551.28830287699998</c:v>
              </c:pt>
              <c:pt idx="3">
                <c:v>552.84502193300011</c:v>
              </c:pt>
              <c:pt idx="4">
                <c:v>553.53308289799998</c:v>
              </c:pt>
              <c:pt idx="5">
                <c:v>554.96420075399999</c:v>
              </c:pt>
              <c:pt idx="6">
                <c:v>556.15960415100005</c:v>
              </c:pt>
              <c:pt idx="7">
                <c:v>557.09193752100009</c:v>
              </c:pt>
              <c:pt idx="8">
                <c:v>556.67533589200002</c:v>
              </c:pt>
              <c:pt idx="9">
                <c:v>557.75781040300012</c:v>
              </c:pt>
              <c:pt idx="10">
                <c:v>554.91930733600009</c:v>
              </c:pt>
              <c:pt idx="11">
                <c:v>555.69489010199993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B45-4930-ACC3-8D8E42C4739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321811"/>
        <c:axId val="58839072"/>
      </c:lineChart>
      <c:catAx>
        <c:axId val="632181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839072"/>
        <c:crosses val="autoZero"/>
        <c:auto val="1"/>
        <c:lblAlgn val="ctr"/>
        <c:lblOffset val="100"/>
        <c:noMultiLvlLbl val="0"/>
      </c:catAx>
      <c:valAx>
        <c:axId val="5883907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2181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7A-46AF-9127-B5CD29B5C79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7A-46AF-9127-B5CD29B5C79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7A-46AF-9127-B5CD29B5C79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7A-46AF-9127-B5CD29B5C79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7A-46AF-9127-B5CD29B5C79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7A-46AF-9127-B5CD29B5C79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7A-46AF-9127-B5CD29B5C79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7A-46AF-9127-B5CD29B5C79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7A-46AF-9127-B5CD29B5C79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7A-46AF-9127-B5CD29B5C79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7A-46AF-9127-B5CD29B5C791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#,##0.00</c:formatCode>
              <c:ptCount val="12"/>
              <c:pt idx="0">
                <c:v>175.44067799999999</c:v>
              </c:pt>
              <c:pt idx="1">
                <c:v>175.49151900000001</c:v>
              </c:pt>
              <c:pt idx="2">
                <c:v>177.21771000000001</c:v>
              </c:pt>
              <c:pt idx="3">
                <c:v>178.755585</c:v>
              </c:pt>
              <c:pt idx="4">
                <c:v>178.77118400000001</c:v>
              </c:pt>
              <c:pt idx="5">
                <c:v>179.304485</c:v>
              </c:pt>
              <c:pt idx="6">
                <c:v>179.18114800000001</c:v>
              </c:pt>
              <c:pt idx="7">
                <c:v>178.60898</c:v>
              </c:pt>
              <c:pt idx="8">
                <c:v>178.537678</c:v>
              </c:pt>
              <c:pt idx="9">
                <c:v>178.78799699999999</c:v>
              </c:pt>
              <c:pt idx="10">
                <c:v>177.12248399999999</c:v>
              </c:pt>
              <c:pt idx="11">
                <c:v>176.694975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97A-46AF-9127-B5CD29B5C7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7108423"/>
        <c:axId val="49152873"/>
      </c:lineChart>
      <c:catAx>
        <c:axId val="710842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152873"/>
        <c:crosses val="autoZero"/>
        <c:auto val="1"/>
        <c:lblAlgn val="ctr"/>
        <c:lblOffset val="100"/>
        <c:noMultiLvlLbl val="0"/>
      </c:catAx>
      <c:valAx>
        <c:axId val="4915287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10842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75-41BD-AB98-A916A3FFA0C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75-41BD-AB98-A916A3FFA0C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75-41BD-AB98-A916A3FFA0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75-41BD-AB98-A916A3FFA0C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75-41BD-AB98-A916A3FFA0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75-41BD-AB98-A916A3FFA0C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75-41BD-AB98-A916A3FFA0C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75-41BD-AB98-A916A3FFA0C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75-41BD-AB98-A916A3FFA0C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75-41BD-AB98-A916A3FFA0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75-41BD-AB98-A916A3FFA0CD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#,##0.00</c:formatCode>
              <c:ptCount val="12"/>
              <c:pt idx="0">
                <c:v>87.229146</c:v>
              </c:pt>
              <c:pt idx="1">
                <c:v>86.517984999999996</c:v>
              </c:pt>
              <c:pt idx="2">
                <c:v>86.859581999999989</c:v>
              </c:pt>
              <c:pt idx="3">
                <c:v>85.269965999999997</c:v>
              </c:pt>
              <c:pt idx="4">
                <c:v>85.147390999999999</c:v>
              </c:pt>
              <c:pt idx="5">
                <c:v>84.840806000000001</c:v>
              </c:pt>
              <c:pt idx="6">
                <c:v>84.871956999999995</c:v>
              </c:pt>
              <c:pt idx="7">
                <c:v>84.825072999999989</c:v>
              </c:pt>
              <c:pt idx="8">
                <c:v>84.887242999999998</c:v>
              </c:pt>
              <c:pt idx="9">
                <c:v>84.763587000000001</c:v>
              </c:pt>
              <c:pt idx="10">
                <c:v>83.41211899999999</c:v>
              </c:pt>
              <c:pt idx="11">
                <c:v>84.13277699999999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E75-41BD-AB98-A916A3FFA0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8483586"/>
        <c:axId val="66035877"/>
      </c:lineChart>
      <c:catAx>
        <c:axId val="2848358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035877"/>
        <c:crosses val="autoZero"/>
        <c:auto val="1"/>
        <c:lblAlgn val="ctr"/>
        <c:lblOffset val="100"/>
        <c:noMultiLvlLbl val="0"/>
      </c:catAx>
      <c:valAx>
        <c:axId val="6603587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48358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35516</c:v>
                </c:pt>
                <c:pt idx="1">
                  <c:v>232187</c:v>
                </c:pt>
                <c:pt idx="2">
                  <c:v>272061</c:v>
                </c:pt>
                <c:pt idx="3">
                  <c:v>225546</c:v>
                </c:pt>
                <c:pt idx="4">
                  <c:v>10578809</c:v>
                </c:pt>
                <c:pt idx="5">
                  <c:v>404477</c:v>
                </c:pt>
                <c:pt idx="6">
                  <c:v>2230126</c:v>
                </c:pt>
                <c:pt idx="7">
                  <c:v>7584410</c:v>
                </c:pt>
                <c:pt idx="8">
                  <c:v>1302014</c:v>
                </c:pt>
                <c:pt idx="9">
                  <c:v>149216</c:v>
                </c:pt>
                <c:pt idx="10">
                  <c:v>186010</c:v>
                </c:pt>
                <c:pt idx="11">
                  <c:v>98832</c:v>
                </c:pt>
                <c:pt idx="12">
                  <c:v>102278</c:v>
                </c:pt>
                <c:pt idx="13">
                  <c:v>232575</c:v>
                </c:pt>
                <c:pt idx="14">
                  <c:v>235329</c:v>
                </c:pt>
                <c:pt idx="15">
                  <c:v>3383171</c:v>
                </c:pt>
                <c:pt idx="16">
                  <c:v>505948</c:v>
                </c:pt>
                <c:pt idx="17">
                  <c:v>173127</c:v>
                </c:pt>
                <c:pt idx="18">
                  <c:v>77484</c:v>
                </c:pt>
                <c:pt idx="19">
                  <c:v>124287</c:v>
                </c:pt>
                <c:pt idx="20">
                  <c:v>365818</c:v>
                </c:pt>
                <c:pt idx="21">
                  <c:v>1699518</c:v>
                </c:pt>
                <c:pt idx="22">
                  <c:v>539295</c:v>
                </c:pt>
                <c:pt idx="23">
                  <c:v>289041</c:v>
                </c:pt>
                <c:pt idx="24">
                  <c:v>307673</c:v>
                </c:pt>
                <c:pt idx="25">
                  <c:v>11422273</c:v>
                </c:pt>
                <c:pt idx="26">
                  <c:v>693789</c:v>
                </c:pt>
                <c:pt idx="27">
                  <c:v>127948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44084</c:v>
                </c:pt>
                <c:pt idx="1">
                  <c:v>178817</c:v>
                </c:pt>
                <c:pt idx="2">
                  <c:v>225569</c:v>
                </c:pt>
                <c:pt idx="3">
                  <c:v>154914</c:v>
                </c:pt>
                <c:pt idx="4">
                  <c:v>11326193</c:v>
                </c:pt>
                <c:pt idx="5">
                  <c:v>349969</c:v>
                </c:pt>
                <c:pt idx="6">
                  <c:v>2088236</c:v>
                </c:pt>
                <c:pt idx="7">
                  <c:v>7893716</c:v>
                </c:pt>
                <c:pt idx="8">
                  <c:v>1127747</c:v>
                </c:pt>
                <c:pt idx="9">
                  <c:v>116275</c:v>
                </c:pt>
                <c:pt idx="10">
                  <c:v>152762</c:v>
                </c:pt>
                <c:pt idx="11">
                  <c:v>94811</c:v>
                </c:pt>
                <c:pt idx="12">
                  <c:v>93877</c:v>
                </c:pt>
                <c:pt idx="13">
                  <c:v>251136</c:v>
                </c:pt>
                <c:pt idx="14">
                  <c:v>259135</c:v>
                </c:pt>
                <c:pt idx="15">
                  <c:v>3126634</c:v>
                </c:pt>
                <c:pt idx="16">
                  <c:v>157925</c:v>
                </c:pt>
                <c:pt idx="17">
                  <c:v>171739</c:v>
                </c:pt>
                <c:pt idx="18">
                  <c:v>74159</c:v>
                </c:pt>
                <c:pt idx="19">
                  <c:v>103267</c:v>
                </c:pt>
                <c:pt idx="20">
                  <c:v>403564</c:v>
                </c:pt>
                <c:pt idx="21">
                  <c:v>1455520</c:v>
                </c:pt>
                <c:pt idx="22">
                  <c:v>557159</c:v>
                </c:pt>
                <c:pt idx="23">
                  <c:v>259559</c:v>
                </c:pt>
                <c:pt idx="24">
                  <c:v>217118</c:v>
                </c:pt>
                <c:pt idx="25">
                  <c:v>11083615</c:v>
                </c:pt>
                <c:pt idx="26">
                  <c:v>709984</c:v>
                </c:pt>
                <c:pt idx="27">
                  <c:v>127063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296152"/>
        <c:axId val="44715121"/>
      </c:barChart>
      <c:catAx>
        <c:axId val="92961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715121"/>
        <c:crosses val="autoZero"/>
        <c:auto val="1"/>
        <c:lblAlgn val="ctr"/>
        <c:lblOffset val="100"/>
        <c:noMultiLvlLbl val="0"/>
      </c:catAx>
      <c:valAx>
        <c:axId val="4471512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29615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D6-42F4-B8DE-585E593C3FF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D6-42F4-B8DE-585E593C3FF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D6-42F4-B8DE-585E593C3FF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D6-42F4-B8DE-585E593C3FF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D6-42F4-B8DE-585E593C3FF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D6-42F4-B8DE-585E593C3FF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D6-42F4-B8DE-585E593C3FF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D6-42F4-B8DE-585E593C3FF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D6-42F4-B8DE-585E593C3FF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D6-42F4-B8DE-585E593C3FF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D6-42F4-B8DE-585E593C3FF9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#,##0.00</c:formatCode>
              <c:ptCount val="12"/>
              <c:pt idx="0">
                <c:v>267.066416</c:v>
              </c:pt>
              <c:pt idx="1">
                <c:v>269.60052899999999</c:v>
              </c:pt>
              <c:pt idx="2">
                <c:v>271.42850299999998</c:v>
              </c:pt>
              <c:pt idx="3">
                <c:v>272.957718</c:v>
              </c:pt>
              <c:pt idx="4">
                <c:v>273.760852</c:v>
              </c:pt>
              <c:pt idx="5">
                <c:v>274.98017499999997</c:v>
              </c:pt>
              <c:pt idx="6">
                <c:v>276.26904500000001</c:v>
              </c:pt>
              <c:pt idx="7">
                <c:v>277.760244</c:v>
              </c:pt>
              <c:pt idx="8">
                <c:v>277.42839700000002</c:v>
              </c:pt>
              <c:pt idx="9">
                <c:v>278.50822499999998</c:v>
              </c:pt>
              <c:pt idx="10">
                <c:v>278.90574199999998</c:v>
              </c:pt>
              <c:pt idx="11">
                <c:v>279.28243600000002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6D6-42F4-B8DE-585E593C3FF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2769574"/>
        <c:axId val="18776176"/>
      </c:lineChart>
      <c:catAx>
        <c:axId val="6276957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776176"/>
        <c:crosses val="autoZero"/>
        <c:auto val="1"/>
        <c:lblAlgn val="ctr"/>
        <c:lblOffset val="100"/>
        <c:noMultiLvlLbl val="0"/>
      </c:catAx>
      <c:valAx>
        <c:axId val="1877617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76957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BD-4BB7-9B23-E02B1BFC3BF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BD-4BB7-9B23-E02B1BFC3BF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BD-4BB7-9B23-E02B1BFC3BF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BD-4BB7-9B23-E02B1BFC3BF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BD-4BB7-9B23-E02B1BFC3BF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BD-4BB7-9B23-E02B1BFC3BF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BD-4BB7-9B23-E02B1BFC3BF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BD-4BB7-9B23-E02B1BFC3BF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BD-4BB7-9B23-E02B1BFC3BF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BD-4BB7-9B23-E02B1BFC3BF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BD-4BB7-9B23-E02B1BFC3BF5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#,##0.00</c:formatCode>
              <c:ptCount val="12"/>
              <c:pt idx="0">
                <c:v>183.19062099999999</c:v>
              </c:pt>
              <c:pt idx="1">
                <c:v>185.103587</c:v>
              </c:pt>
              <c:pt idx="2">
                <c:v>186.638926</c:v>
              </c:pt>
              <c:pt idx="3">
                <c:v>188.568522</c:v>
              </c:pt>
              <c:pt idx="4">
                <c:v>189.30317299999999</c:v>
              </c:pt>
              <c:pt idx="5">
                <c:v>190.546772</c:v>
              </c:pt>
              <c:pt idx="6">
                <c:v>191.68956</c:v>
              </c:pt>
              <c:pt idx="7">
                <c:v>192.72677100000001</c:v>
              </c:pt>
              <c:pt idx="8">
                <c:v>192.44849199999999</c:v>
              </c:pt>
              <c:pt idx="9">
                <c:v>192.98977600000001</c:v>
              </c:pt>
              <c:pt idx="10">
                <c:v>193.29021800000001</c:v>
              </c:pt>
              <c:pt idx="11">
                <c:v>193.16549000000001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C8BD-4BB7-9B23-E02B1BFC3BF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1441134"/>
        <c:axId val="56017827"/>
      </c:lineChart>
      <c:catAx>
        <c:axId val="6144113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017827"/>
        <c:crosses val="autoZero"/>
        <c:auto val="1"/>
        <c:lblAlgn val="ctr"/>
        <c:lblOffset val="100"/>
        <c:noMultiLvlLbl val="0"/>
      </c:catAx>
      <c:valAx>
        <c:axId val="5601782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4113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B6-44E4-A211-D11ABB70020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B6-44E4-A211-D11ABB70020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B6-44E4-A211-D11ABB70020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B6-44E4-A211-D11ABB70020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B6-44E4-A211-D11ABB70020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B6-44E4-A211-D11ABB70020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B6-44E4-A211-D11ABB70020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B6-44E4-A211-D11ABB70020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B6-44E4-A211-D11ABB70020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B6-44E4-A211-D11ABB70020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B6-44E4-A211-D11ABB70020D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#,##0.00</c:formatCode>
              <c:ptCount val="12"/>
              <c:pt idx="0">
                <c:v>16.805279250000002</c:v>
              </c:pt>
              <c:pt idx="1">
                <c:v>17.016875750000001</c:v>
              </c:pt>
              <c:pt idx="2">
                <c:v>17.222191250000002</c:v>
              </c:pt>
              <c:pt idx="3">
                <c:v>17.4286925</c:v>
              </c:pt>
              <c:pt idx="4">
                <c:v>17.526011499999999</c:v>
              </c:pt>
              <c:pt idx="5">
                <c:v>17.6713825</c:v>
              </c:pt>
              <c:pt idx="6">
                <c:v>17.83876575</c:v>
              </c:pt>
              <c:pt idx="7">
                <c:v>17.9965735</c:v>
              </c:pt>
              <c:pt idx="8">
                <c:v>18.037866000000001</c:v>
              </c:pt>
              <c:pt idx="9">
                <c:v>18.132217499999999</c:v>
              </c:pt>
              <c:pt idx="10">
                <c:v>18.197809249999999</c:v>
              </c:pt>
              <c:pt idx="11">
                <c:v>18.221927749999999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4B6-44E4-A211-D11ABB70020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2400052"/>
        <c:axId val="8196055"/>
      </c:lineChart>
      <c:catAx>
        <c:axId val="4240005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196055"/>
        <c:crosses val="autoZero"/>
        <c:auto val="1"/>
        <c:lblAlgn val="ctr"/>
        <c:lblOffset val="100"/>
        <c:noMultiLvlLbl val="0"/>
      </c:catAx>
      <c:valAx>
        <c:axId val="819605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40005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9A-40DB-A0E5-04EB1F8B4C0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9A-40DB-A0E5-04EB1F8B4C0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9A-40DB-A0E5-04EB1F8B4C0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9A-40DB-A0E5-04EB1F8B4C0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9A-40DB-A0E5-04EB1F8B4C0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9A-40DB-A0E5-04EB1F8B4C0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9A-40DB-A0E5-04EB1F8B4C0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9A-40DB-A0E5-04EB1F8B4C0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9A-40DB-A0E5-04EB1F8B4C0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9A-40DB-A0E5-04EB1F8B4C0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9A-40DB-A0E5-04EB1F8B4C00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0.00%</c:formatCode>
              <c:ptCount val="12"/>
              <c:pt idx="0">
                <c:v>-2.5105790022427629E-2</c:v>
              </c:pt>
              <c:pt idx="1">
                <c:v>-1.8093024035794141E-2</c:v>
              </c:pt>
              <c:pt idx="2">
                <c:v>-3.58293298874517E-3</c:v>
              </c:pt>
              <c:pt idx="3">
                <c:v>3.9397780689150114E-3</c:v>
              </c:pt>
              <c:pt idx="4">
                <c:v>8.6532660051424019E-3</c:v>
              </c:pt>
              <c:pt idx="5">
                <c:v>1.6500834495284281E-2</c:v>
              </c:pt>
              <c:pt idx="6">
                <c:v>1.9496235368777311E-2</c:v>
              </c:pt>
              <c:pt idx="7">
                <c:v>2.4294353117627909E-2</c:v>
              </c:pt>
              <c:pt idx="8">
                <c:v>1.976064437864123E-2</c:v>
              </c:pt>
              <c:pt idx="9">
                <c:v>2.701346167614533E-2</c:v>
              </c:pt>
              <c:pt idx="10">
                <c:v>1.8631324084916849E-2</c:v>
              </c:pt>
              <c:pt idx="11">
                <c:v>1.9015584820987041E-2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E9A-40DB-A0E5-04EB1F8B4C0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958568"/>
        <c:axId val="38213430"/>
      </c:lineChart>
      <c:catAx>
        <c:axId val="695856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213430"/>
        <c:crosses val="autoZero"/>
        <c:auto val="1"/>
        <c:lblAlgn val="ctr"/>
        <c:lblOffset val="100"/>
        <c:noMultiLvlLbl val="0"/>
      </c:catAx>
      <c:valAx>
        <c:axId val="3821343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95856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53-4B5A-9CE6-FFA42A11794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53-4B5A-9CE6-FFA42A11794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53-4B5A-9CE6-FFA42A11794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53-4B5A-9CE6-FFA42A11794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53-4B5A-9CE6-FFA42A11794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53-4B5A-9CE6-FFA42A11794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53-4B5A-9CE6-FFA42A11794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53-4B5A-9CE6-FFA42A11794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53-4B5A-9CE6-FFA42A11794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53-4B5A-9CE6-FFA42A11794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53-4B5A-9CE6-FFA42A11794D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0.00%</c:formatCode>
              <c:ptCount val="12"/>
              <c:pt idx="0">
                <c:v>-3.5199539695611251E-2</c:v>
              </c:pt>
              <c:pt idx="1">
                <c:v>-3.50910204139466E-2</c:v>
              </c:pt>
              <c:pt idx="2">
                <c:v>-1.588838797319661E-2</c:v>
              </c:pt>
              <c:pt idx="3">
                <c:v>3.1724344033834209E-3</c:v>
              </c:pt>
              <c:pt idx="4">
                <c:v>1.0811289341053959E-2</c:v>
              </c:pt>
              <c:pt idx="5">
                <c:v>1.9206978127012501E-2</c:v>
              </c:pt>
              <c:pt idx="6">
                <c:v>1.4726981860435801E-2</c:v>
              </c:pt>
              <c:pt idx="7">
                <c:v>1.238626899594039E-2</c:v>
              </c:pt>
              <c:pt idx="8">
                <c:v>1.1148513256508379E-2</c:v>
              </c:pt>
              <c:pt idx="9">
                <c:v>2.3075330917992451E-2</c:v>
              </c:pt>
              <c:pt idx="10">
                <c:v>8.3295896282505125E-3</c:v>
              </c:pt>
              <c:pt idx="11">
                <c:v>8.3171813009217162E-3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553-4B5A-9CE6-FFA42A11794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85005"/>
        <c:axId val="20805411"/>
      </c:lineChart>
      <c:catAx>
        <c:axId val="28500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05411"/>
        <c:crosses val="autoZero"/>
        <c:auto val="1"/>
        <c:lblAlgn val="ctr"/>
        <c:lblOffset val="100"/>
        <c:noMultiLvlLbl val="0"/>
      </c:catAx>
      <c:valAx>
        <c:axId val="2080541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500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EE-4BB7-BDD3-6445FB70A6B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EE-4BB7-BDD3-6445FB70A6B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EE-4BB7-BDD3-6445FB70A6B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EE-4BB7-BDD3-6445FB70A6B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EE-4BB7-BDD3-6445FB70A6B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EE-4BB7-BDD3-6445FB70A6B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EE-4BB7-BDD3-6445FB70A6B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EE-4BB7-BDD3-6445FB70A6B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EE-4BB7-BDD3-6445FB70A6B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EE-4BB7-BDD3-6445FB70A6B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EE-4BB7-BDD3-6445FB70A6BB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0.00%</c:formatCode>
              <c:ptCount val="12"/>
              <c:pt idx="0">
                <c:v>-8.2858215662634543E-2</c:v>
              </c:pt>
              <c:pt idx="1">
                <c:v>-8.8394996984268351E-2</c:v>
              </c:pt>
              <c:pt idx="2">
                <c:v>-7.8628978471584079E-2</c:v>
              </c:pt>
              <c:pt idx="3">
                <c:v>-0.101244466503741</c:v>
              </c:pt>
              <c:pt idx="4">
                <c:v>-0.10467311339302331</c:v>
              </c:pt>
              <c:pt idx="5">
                <c:v>-0.102091292487088</c:v>
              </c:pt>
              <c:pt idx="6">
                <c:v>-9.7340734805556814E-2</c:v>
              </c:pt>
              <c:pt idx="7">
                <c:v>-8.3230623548760457E-2</c:v>
              </c:pt>
              <c:pt idx="8">
                <c:v>-7.5895009075497802E-2</c:v>
              </c:pt>
              <c:pt idx="9">
                <c:v>-6.3873681836189508E-2</c:v>
              </c:pt>
              <c:pt idx="10">
                <c:v>-7.2199003130350631E-2</c:v>
              </c:pt>
              <c:pt idx="11">
                <c:v>-5.3822593059740582E-2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EEE-4BB7-BDD3-6445FB70A6B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5889706"/>
        <c:axId val="53416747"/>
      </c:lineChart>
      <c:catAx>
        <c:axId val="5588970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416747"/>
        <c:crosses val="autoZero"/>
        <c:auto val="1"/>
        <c:lblAlgn val="ctr"/>
        <c:lblOffset val="100"/>
        <c:noMultiLvlLbl val="0"/>
      </c:catAx>
      <c:valAx>
        <c:axId val="5341674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88970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AC-4B0E-8831-2C3B6299F5B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AC-4B0E-8831-2C3B6299F5B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AC-4B0E-8831-2C3B6299F5B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AC-4B0E-8831-2C3B6299F5B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AC-4B0E-8831-2C3B6299F5B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AC-4B0E-8831-2C3B6299F5B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AC-4B0E-8831-2C3B6299F5B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AC-4B0E-8831-2C3B6299F5B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AC-4B0E-8831-2C3B6299F5B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AC-4B0E-8831-2C3B6299F5B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AC-4B0E-8831-2C3B6299F5B6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0.00%</c:formatCode>
              <c:ptCount val="12"/>
              <c:pt idx="0">
                <c:v>2.6869074996577549E-4</c:v>
              </c:pt>
              <c:pt idx="1">
                <c:v>1.54689975983565E-2</c:v>
              </c:pt>
              <c:pt idx="2">
                <c:v>2.9148701948470988E-2</c:v>
              </c:pt>
              <c:pt idx="3">
                <c:v>4.0427490591296592E-2</c:v>
              </c:pt>
              <c:pt idx="4">
                <c:v>4.6457423716765221E-2</c:v>
              </c:pt>
              <c:pt idx="5">
                <c:v>5.6483718442880623E-2</c:v>
              </c:pt>
              <c:pt idx="6">
                <c:v>6.3358675346498333E-2</c:v>
              </c:pt>
              <c:pt idx="7">
                <c:v>6.8702135116166199E-2</c:v>
              </c:pt>
              <c:pt idx="8">
                <c:v>5.7535493199258061E-2</c:v>
              </c:pt>
              <c:pt idx="9">
                <c:v>6.0955507015301107E-2</c:v>
              </c:pt>
              <c:pt idx="10">
                <c:v>5.7612282799292598E-2</c:v>
              </c:pt>
              <c:pt idx="11">
                <c:v>5.1900830707028507E-2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5DAC-4B0E-8831-2C3B6299F5B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6566332"/>
        <c:axId val="1382712"/>
      </c:lineChart>
      <c:catAx>
        <c:axId val="1656633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2712"/>
        <c:crosses val="autoZero"/>
        <c:auto val="1"/>
        <c:lblAlgn val="ctr"/>
        <c:lblOffset val="100"/>
        <c:noMultiLvlLbl val="0"/>
      </c:catAx>
      <c:valAx>
        <c:axId val="138271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56633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1D-43B5-86F9-46104AD583C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1D-43B5-86F9-46104AD583C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1D-43B5-86F9-46104AD583C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1D-43B5-86F9-46104AD583C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1D-43B5-86F9-46104AD583C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1D-43B5-86F9-46104AD583C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1D-43B5-86F9-46104AD583C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1D-43B5-86F9-46104AD583C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1D-43B5-86F9-46104AD583C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1D-43B5-86F9-46104AD583C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1D-43B5-86F9-46104AD583CF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0.00%</c:formatCode>
              <c:ptCount val="12"/>
              <c:pt idx="0">
                <c:v>-2.314460310102641E-3</c:v>
              </c:pt>
              <c:pt idx="1">
                <c:v>1.6588603126848421E-2</c:v>
              </c:pt>
              <c:pt idx="2">
                <c:v>3.4140061047859861E-2</c:v>
              </c:pt>
              <c:pt idx="3">
                <c:v>5.1974690574786861E-2</c:v>
              </c:pt>
              <c:pt idx="4">
                <c:v>6.1442030786158702E-2</c:v>
              </c:pt>
              <c:pt idx="5">
                <c:v>7.7063439517779428E-2</c:v>
              </c:pt>
              <c:pt idx="6">
                <c:v>8.6737282963357559E-2</c:v>
              </c:pt>
              <c:pt idx="7">
                <c:v>9.2949367184870665E-2</c:v>
              </c:pt>
              <c:pt idx="8">
                <c:v>7.9493255363599205E-2</c:v>
              </c:pt>
              <c:pt idx="9">
                <c:v>7.9861239320340963E-2</c:v>
              </c:pt>
              <c:pt idx="10">
                <c:v>7.6261376325772082E-2</c:v>
              </c:pt>
              <c:pt idx="11">
                <c:v>6.5614941893281459E-2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91D-43B5-86F9-46104AD583C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5561221"/>
        <c:axId val="21239819"/>
      </c:lineChart>
      <c:catAx>
        <c:axId val="6556122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239819"/>
        <c:crosses val="autoZero"/>
        <c:auto val="1"/>
        <c:lblAlgn val="ctr"/>
        <c:lblOffset val="100"/>
        <c:noMultiLvlLbl val="0"/>
      </c:catAx>
      <c:valAx>
        <c:axId val="2123981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56122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B8-47FB-9E6E-541C932797C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B8-47FB-9E6E-541C932797C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B8-47FB-9E6E-541C932797C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B8-47FB-9E6E-541C932797C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B8-47FB-9E6E-541C932797C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B8-47FB-9E6E-541C932797C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B8-47FB-9E6E-541C932797C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B8-47FB-9E6E-541C932797C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B8-47FB-9E6E-541C932797C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B8-47FB-9E6E-541C932797C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B8-47FB-9E6E-541C932797C3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0.00%</c:formatCode>
              <c:ptCount val="12"/>
              <c:pt idx="0">
                <c:v>-1.5648673358417671E-3</c:v>
              </c:pt>
              <c:pt idx="1">
                <c:v>1.947900899290755E-2</c:v>
              </c:pt>
              <c:pt idx="2">
                <c:v>4.0011118007235953E-2</c:v>
              </c:pt>
              <c:pt idx="3">
                <c:v>5.8325567218605413E-2</c:v>
              </c:pt>
              <c:pt idx="4">
                <c:v>7.0470715764588826E-2</c:v>
              </c:pt>
              <c:pt idx="5">
                <c:v>8.7396385062163962E-2</c:v>
              </c:pt>
              <c:pt idx="6">
                <c:v>0.1020878751010806</c:v>
              </c:pt>
              <c:pt idx="7">
                <c:v>0.11180481033933171</c:v>
              </c:pt>
              <c:pt idx="8">
                <c:v>0.1040515405789391</c:v>
              </c:pt>
              <c:pt idx="9">
                <c:v>0.107325615826835</c:v>
              </c:pt>
              <c:pt idx="10">
                <c:v>0.10612268237501341</c:v>
              </c:pt>
              <c:pt idx="11">
                <c:v>9.6403125236635107E-2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0B8-47FB-9E6E-541C932797C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4217667"/>
        <c:axId val="65575616"/>
      </c:lineChart>
      <c:catAx>
        <c:axId val="5421766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575616"/>
        <c:crosses val="autoZero"/>
        <c:auto val="1"/>
        <c:lblAlgn val="ctr"/>
        <c:lblOffset val="100"/>
        <c:noMultiLvlLbl val="0"/>
      </c:catAx>
      <c:valAx>
        <c:axId val="6557561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21766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13</c:v>
                </c:pt>
                <c:pt idx="1">
                  <c:v>210885</c:v>
                </c:pt>
                <c:pt idx="2">
                  <c:v>48059</c:v>
                </c:pt>
                <c:pt idx="3">
                  <c:v>0</c:v>
                </c:pt>
                <c:pt idx="4">
                  <c:v>8302886</c:v>
                </c:pt>
                <c:pt idx="5">
                  <c:v>261051</c:v>
                </c:pt>
                <c:pt idx="6">
                  <c:v>42635</c:v>
                </c:pt>
                <c:pt idx="7">
                  <c:v>5870645</c:v>
                </c:pt>
                <c:pt idx="8">
                  <c:v>740116</c:v>
                </c:pt>
                <c:pt idx="9">
                  <c:v>88216</c:v>
                </c:pt>
                <c:pt idx="10">
                  <c:v>185227</c:v>
                </c:pt>
                <c:pt idx="11">
                  <c:v>10970</c:v>
                </c:pt>
                <c:pt idx="12">
                  <c:v>21732</c:v>
                </c:pt>
                <c:pt idx="13">
                  <c:v>162130</c:v>
                </c:pt>
                <c:pt idx="14">
                  <c:v>125616</c:v>
                </c:pt>
                <c:pt idx="15">
                  <c:v>2485581</c:v>
                </c:pt>
                <c:pt idx="16">
                  <c:v>437535</c:v>
                </c:pt>
                <c:pt idx="17">
                  <c:v>72196</c:v>
                </c:pt>
                <c:pt idx="18">
                  <c:v>5631</c:v>
                </c:pt>
                <c:pt idx="19">
                  <c:v>36</c:v>
                </c:pt>
                <c:pt idx="20">
                  <c:v>0</c:v>
                </c:pt>
                <c:pt idx="21">
                  <c:v>818939</c:v>
                </c:pt>
                <c:pt idx="22">
                  <c:v>208450</c:v>
                </c:pt>
                <c:pt idx="23">
                  <c:v>181712</c:v>
                </c:pt>
                <c:pt idx="24">
                  <c:v>21706</c:v>
                </c:pt>
                <c:pt idx="25">
                  <c:v>9061183</c:v>
                </c:pt>
                <c:pt idx="26">
                  <c:v>434703</c:v>
                </c:pt>
                <c:pt idx="27">
                  <c:v>41557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0</c:v>
                </c:pt>
                <c:pt idx="1">
                  <c:v>166389</c:v>
                </c:pt>
                <c:pt idx="2">
                  <c:v>34488</c:v>
                </c:pt>
                <c:pt idx="3">
                  <c:v>0</c:v>
                </c:pt>
                <c:pt idx="4">
                  <c:v>9181398</c:v>
                </c:pt>
                <c:pt idx="5">
                  <c:v>244066</c:v>
                </c:pt>
                <c:pt idx="6">
                  <c:v>46209</c:v>
                </c:pt>
                <c:pt idx="7">
                  <c:v>6160668</c:v>
                </c:pt>
                <c:pt idx="8">
                  <c:v>778240</c:v>
                </c:pt>
                <c:pt idx="9">
                  <c:v>80742</c:v>
                </c:pt>
                <c:pt idx="10">
                  <c:v>145256</c:v>
                </c:pt>
                <c:pt idx="11">
                  <c:v>12293</c:v>
                </c:pt>
                <c:pt idx="12">
                  <c:v>18655</c:v>
                </c:pt>
                <c:pt idx="13">
                  <c:v>143894</c:v>
                </c:pt>
                <c:pt idx="14">
                  <c:v>124088</c:v>
                </c:pt>
                <c:pt idx="15">
                  <c:v>2333977</c:v>
                </c:pt>
                <c:pt idx="16">
                  <c:v>34784</c:v>
                </c:pt>
                <c:pt idx="17">
                  <c:v>65078</c:v>
                </c:pt>
                <c:pt idx="18">
                  <c:v>6571</c:v>
                </c:pt>
                <c:pt idx="19">
                  <c:v>448</c:v>
                </c:pt>
                <c:pt idx="20">
                  <c:v>0</c:v>
                </c:pt>
                <c:pt idx="21">
                  <c:v>669335</c:v>
                </c:pt>
                <c:pt idx="22">
                  <c:v>169670</c:v>
                </c:pt>
                <c:pt idx="23">
                  <c:v>170323</c:v>
                </c:pt>
                <c:pt idx="24">
                  <c:v>16181</c:v>
                </c:pt>
                <c:pt idx="25">
                  <c:v>8646604</c:v>
                </c:pt>
                <c:pt idx="26">
                  <c:v>369126</c:v>
                </c:pt>
                <c:pt idx="27">
                  <c:v>45213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512311"/>
        <c:axId val="35944149"/>
      </c:barChart>
      <c:catAx>
        <c:axId val="2051231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944149"/>
        <c:crosses val="autoZero"/>
        <c:auto val="1"/>
        <c:lblAlgn val="ctr"/>
        <c:lblOffset val="100"/>
        <c:noMultiLvlLbl val="0"/>
      </c:catAx>
      <c:valAx>
        <c:axId val="3594414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51231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2322.052000000001</c:v>
                </c:pt>
                <c:pt idx="1">
                  <c:v>0</c:v>
                </c:pt>
                <c:pt idx="2">
                  <c:v>384.03800000000001</c:v>
                </c:pt>
                <c:pt idx="3">
                  <c:v>827.02800000000013</c:v>
                </c:pt>
                <c:pt idx="4">
                  <c:v>199.95599999999999</c:v>
                </c:pt>
                <c:pt idx="5">
                  <c:v>1516.4159999999999</c:v>
                </c:pt>
                <c:pt idx="6">
                  <c:v>214.11199999999999</c:v>
                </c:pt>
                <c:pt idx="7">
                  <c:v>237.66800000000001</c:v>
                </c:pt>
                <c:pt idx="8">
                  <c:v>0</c:v>
                </c:pt>
                <c:pt idx="9">
                  <c:v>29.539000000000001</c:v>
                </c:pt>
                <c:pt idx="10">
                  <c:v>310.77800000000002</c:v>
                </c:pt>
                <c:pt idx="11">
                  <c:v>0</c:v>
                </c:pt>
                <c:pt idx="12">
                  <c:v>42.335000000000001</c:v>
                </c:pt>
                <c:pt idx="13">
                  <c:v>167.779</c:v>
                </c:pt>
                <c:pt idx="14">
                  <c:v>21.047000000000001</c:v>
                </c:pt>
                <c:pt idx="15">
                  <c:v>41.852999999999987</c:v>
                </c:pt>
                <c:pt idx="16">
                  <c:v>1.9690000000000001</c:v>
                </c:pt>
                <c:pt idx="17">
                  <c:v>324.762</c:v>
                </c:pt>
                <c:pt idx="18">
                  <c:v>0</c:v>
                </c:pt>
                <c:pt idx="19">
                  <c:v>111.322</c:v>
                </c:pt>
                <c:pt idx="20">
                  <c:v>2271.3090000000002</c:v>
                </c:pt>
                <c:pt idx="21">
                  <c:v>208.60499999999999</c:v>
                </c:pt>
                <c:pt idx="22">
                  <c:v>372.30999999999989</c:v>
                </c:pt>
                <c:pt idx="23">
                  <c:v>0</c:v>
                </c:pt>
                <c:pt idx="24">
                  <c:v>171.233</c:v>
                </c:pt>
                <c:pt idx="25">
                  <c:v>296.05700000000007</c:v>
                </c:pt>
                <c:pt idx="26">
                  <c:v>3974.9609999999998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2150.9259999999999</c:v>
                </c:pt>
                <c:pt idx="1">
                  <c:v>93.183000000000007</c:v>
                </c:pt>
                <c:pt idx="2">
                  <c:v>403.166</c:v>
                </c:pt>
                <c:pt idx="3">
                  <c:v>951.46699999999998</c:v>
                </c:pt>
                <c:pt idx="4">
                  <c:v>159.96600000000001</c:v>
                </c:pt>
                <c:pt idx="5">
                  <c:v>1444.713</c:v>
                </c:pt>
                <c:pt idx="6">
                  <c:v>163.57</c:v>
                </c:pt>
                <c:pt idx="7">
                  <c:v>245.51499999999999</c:v>
                </c:pt>
                <c:pt idx="8">
                  <c:v>0</c:v>
                </c:pt>
                <c:pt idx="9">
                  <c:v>57.177999999999997</c:v>
                </c:pt>
                <c:pt idx="10">
                  <c:v>592.27800000000002</c:v>
                </c:pt>
                <c:pt idx="11">
                  <c:v>0</c:v>
                </c:pt>
                <c:pt idx="12">
                  <c:v>20.818999999999999</c:v>
                </c:pt>
                <c:pt idx="13">
                  <c:v>320.988</c:v>
                </c:pt>
                <c:pt idx="14">
                  <c:v>20.047999999999998</c:v>
                </c:pt>
                <c:pt idx="15">
                  <c:v>26.934999999999999</c:v>
                </c:pt>
                <c:pt idx="16">
                  <c:v>62.134999999999998</c:v>
                </c:pt>
                <c:pt idx="17">
                  <c:v>359.9</c:v>
                </c:pt>
                <c:pt idx="18">
                  <c:v>0</c:v>
                </c:pt>
                <c:pt idx="19">
                  <c:v>153.69800000000001</c:v>
                </c:pt>
                <c:pt idx="20">
                  <c:v>2291.444</c:v>
                </c:pt>
                <c:pt idx="21">
                  <c:v>332.49400000000003</c:v>
                </c:pt>
                <c:pt idx="22">
                  <c:v>473.59899999999988</c:v>
                </c:pt>
                <c:pt idx="23">
                  <c:v>0</c:v>
                </c:pt>
                <c:pt idx="24">
                  <c:v>186.22200000000001</c:v>
                </c:pt>
                <c:pt idx="25">
                  <c:v>406.596</c:v>
                </c:pt>
                <c:pt idx="26">
                  <c:v>4476.59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3746283"/>
        <c:axId val="13020610"/>
      </c:barChart>
      <c:catAx>
        <c:axId val="4374628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020610"/>
        <c:crosses val="autoZero"/>
        <c:auto val="1"/>
        <c:lblAlgn val="ctr"/>
        <c:lblOffset val="100"/>
        <c:noMultiLvlLbl val="0"/>
      </c:catAx>
      <c:valAx>
        <c:axId val="1302061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74628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4639</c:v>
                </c:pt>
                <c:pt idx="1">
                  <c:v>1293</c:v>
                </c:pt>
                <c:pt idx="2">
                  <c:v>10473</c:v>
                </c:pt>
                <c:pt idx="3">
                  <c:v>7045</c:v>
                </c:pt>
                <c:pt idx="4">
                  <c:v>513804</c:v>
                </c:pt>
                <c:pt idx="5">
                  <c:v>14568</c:v>
                </c:pt>
                <c:pt idx="6">
                  <c:v>14516</c:v>
                </c:pt>
                <c:pt idx="7">
                  <c:v>232105</c:v>
                </c:pt>
                <c:pt idx="8">
                  <c:v>3503</c:v>
                </c:pt>
                <c:pt idx="9">
                  <c:v>40200</c:v>
                </c:pt>
                <c:pt idx="10">
                  <c:v>2672</c:v>
                </c:pt>
                <c:pt idx="11">
                  <c:v>113773</c:v>
                </c:pt>
                <c:pt idx="12">
                  <c:v>1553</c:v>
                </c:pt>
                <c:pt idx="13">
                  <c:v>0</c:v>
                </c:pt>
                <c:pt idx="14">
                  <c:v>21436</c:v>
                </c:pt>
                <c:pt idx="15">
                  <c:v>459966</c:v>
                </c:pt>
                <c:pt idx="16">
                  <c:v>4969</c:v>
                </c:pt>
                <c:pt idx="17">
                  <c:v>5296</c:v>
                </c:pt>
                <c:pt idx="18">
                  <c:v>0</c:v>
                </c:pt>
                <c:pt idx="19">
                  <c:v>3095</c:v>
                </c:pt>
                <c:pt idx="20">
                  <c:v>4997</c:v>
                </c:pt>
                <c:pt idx="21">
                  <c:v>129315</c:v>
                </c:pt>
                <c:pt idx="22">
                  <c:v>8042</c:v>
                </c:pt>
                <c:pt idx="23">
                  <c:v>4515</c:v>
                </c:pt>
                <c:pt idx="24">
                  <c:v>16971</c:v>
                </c:pt>
                <c:pt idx="25">
                  <c:v>81603</c:v>
                </c:pt>
                <c:pt idx="26">
                  <c:v>15092</c:v>
                </c:pt>
                <c:pt idx="27">
                  <c:v>1208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5133</c:v>
                </c:pt>
                <c:pt idx="1">
                  <c:v>3202</c:v>
                </c:pt>
                <c:pt idx="2">
                  <c:v>11134</c:v>
                </c:pt>
                <c:pt idx="3">
                  <c:v>5390</c:v>
                </c:pt>
                <c:pt idx="4">
                  <c:v>643502</c:v>
                </c:pt>
                <c:pt idx="5">
                  <c:v>17357</c:v>
                </c:pt>
                <c:pt idx="6">
                  <c:v>12653</c:v>
                </c:pt>
                <c:pt idx="7">
                  <c:v>206928</c:v>
                </c:pt>
                <c:pt idx="8">
                  <c:v>18529</c:v>
                </c:pt>
                <c:pt idx="9">
                  <c:v>26572</c:v>
                </c:pt>
                <c:pt idx="10">
                  <c:v>4421</c:v>
                </c:pt>
                <c:pt idx="11">
                  <c:v>76990</c:v>
                </c:pt>
                <c:pt idx="12">
                  <c:v>1330</c:v>
                </c:pt>
                <c:pt idx="13">
                  <c:v>5765</c:v>
                </c:pt>
                <c:pt idx="14">
                  <c:v>19222</c:v>
                </c:pt>
                <c:pt idx="15">
                  <c:v>480719</c:v>
                </c:pt>
                <c:pt idx="16">
                  <c:v>9928</c:v>
                </c:pt>
                <c:pt idx="17">
                  <c:v>4027</c:v>
                </c:pt>
                <c:pt idx="18">
                  <c:v>140</c:v>
                </c:pt>
                <c:pt idx="19">
                  <c:v>3351</c:v>
                </c:pt>
                <c:pt idx="20">
                  <c:v>4469</c:v>
                </c:pt>
                <c:pt idx="21">
                  <c:v>144064</c:v>
                </c:pt>
                <c:pt idx="22">
                  <c:v>9915</c:v>
                </c:pt>
                <c:pt idx="23">
                  <c:v>4584</c:v>
                </c:pt>
                <c:pt idx="24">
                  <c:v>17176</c:v>
                </c:pt>
                <c:pt idx="25">
                  <c:v>106567</c:v>
                </c:pt>
                <c:pt idx="26">
                  <c:v>17203</c:v>
                </c:pt>
                <c:pt idx="27">
                  <c:v>1353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062894"/>
        <c:axId val="24004666"/>
      </c:barChart>
      <c:catAx>
        <c:axId val="6306289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004666"/>
        <c:crosses val="autoZero"/>
        <c:auto val="1"/>
        <c:lblAlgn val="ctr"/>
        <c:lblOffset val="100"/>
        <c:noMultiLvlLbl val="0"/>
      </c:catAx>
      <c:valAx>
        <c:axId val="2400466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06289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2752</c:v>
                </c:pt>
                <c:pt idx="1">
                  <c:v>171</c:v>
                </c:pt>
                <c:pt idx="2">
                  <c:v>4262</c:v>
                </c:pt>
                <c:pt idx="3">
                  <c:v>2372</c:v>
                </c:pt>
                <c:pt idx="4">
                  <c:v>491564</c:v>
                </c:pt>
                <c:pt idx="5">
                  <c:v>4658</c:v>
                </c:pt>
                <c:pt idx="6">
                  <c:v>50</c:v>
                </c:pt>
                <c:pt idx="7">
                  <c:v>193345</c:v>
                </c:pt>
                <c:pt idx="8">
                  <c:v>2859</c:v>
                </c:pt>
                <c:pt idx="9">
                  <c:v>2221</c:v>
                </c:pt>
                <c:pt idx="10">
                  <c:v>0</c:v>
                </c:pt>
                <c:pt idx="11">
                  <c:v>108096</c:v>
                </c:pt>
                <c:pt idx="12">
                  <c:v>746</c:v>
                </c:pt>
                <c:pt idx="13">
                  <c:v>0</c:v>
                </c:pt>
                <c:pt idx="14">
                  <c:v>18548</c:v>
                </c:pt>
                <c:pt idx="15">
                  <c:v>405729</c:v>
                </c:pt>
                <c:pt idx="16">
                  <c:v>2607</c:v>
                </c:pt>
                <c:pt idx="17">
                  <c:v>4091</c:v>
                </c:pt>
                <c:pt idx="18">
                  <c:v>0</c:v>
                </c:pt>
                <c:pt idx="19">
                  <c:v>2161</c:v>
                </c:pt>
                <c:pt idx="20">
                  <c:v>1854</c:v>
                </c:pt>
                <c:pt idx="21">
                  <c:v>94154</c:v>
                </c:pt>
                <c:pt idx="22">
                  <c:v>5239</c:v>
                </c:pt>
                <c:pt idx="23">
                  <c:v>2937</c:v>
                </c:pt>
                <c:pt idx="24">
                  <c:v>7285</c:v>
                </c:pt>
                <c:pt idx="25">
                  <c:v>64506</c:v>
                </c:pt>
                <c:pt idx="26">
                  <c:v>7933</c:v>
                </c:pt>
                <c:pt idx="27">
                  <c:v>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3555</c:v>
                </c:pt>
                <c:pt idx="1">
                  <c:v>157</c:v>
                </c:pt>
                <c:pt idx="2">
                  <c:v>4835</c:v>
                </c:pt>
                <c:pt idx="3">
                  <c:v>1787</c:v>
                </c:pt>
                <c:pt idx="4">
                  <c:v>609811</c:v>
                </c:pt>
                <c:pt idx="5">
                  <c:v>7561</c:v>
                </c:pt>
                <c:pt idx="6">
                  <c:v>216</c:v>
                </c:pt>
                <c:pt idx="7">
                  <c:v>182698</c:v>
                </c:pt>
                <c:pt idx="8">
                  <c:v>9726</c:v>
                </c:pt>
                <c:pt idx="9">
                  <c:v>878</c:v>
                </c:pt>
                <c:pt idx="10">
                  <c:v>0</c:v>
                </c:pt>
                <c:pt idx="11">
                  <c:v>73353</c:v>
                </c:pt>
                <c:pt idx="12">
                  <c:v>684</c:v>
                </c:pt>
                <c:pt idx="13">
                  <c:v>5765</c:v>
                </c:pt>
                <c:pt idx="14">
                  <c:v>15092</c:v>
                </c:pt>
                <c:pt idx="15">
                  <c:v>427526</c:v>
                </c:pt>
                <c:pt idx="16">
                  <c:v>5211</c:v>
                </c:pt>
                <c:pt idx="17">
                  <c:v>2356</c:v>
                </c:pt>
                <c:pt idx="18">
                  <c:v>0</c:v>
                </c:pt>
                <c:pt idx="19">
                  <c:v>2162</c:v>
                </c:pt>
                <c:pt idx="20">
                  <c:v>1852</c:v>
                </c:pt>
                <c:pt idx="21">
                  <c:v>108819</c:v>
                </c:pt>
                <c:pt idx="22">
                  <c:v>7308</c:v>
                </c:pt>
                <c:pt idx="23">
                  <c:v>3295</c:v>
                </c:pt>
                <c:pt idx="24">
                  <c:v>6699</c:v>
                </c:pt>
                <c:pt idx="25">
                  <c:v>98349</c:v>
                </c:pt>
                <c:pt idx="26">
                  <c:v>8576</c:v>
                </c:pt>
                <c:pt idx="27">
                  <c:v>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4741805"/>
        <c:axId val="22566933"/>
      </c:barChart>
      <c:catAx>
        <c:axId val="4474180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566933"/>
        <c:crosses val="autoZero"/>
        <c:auto val="1"/>
        <c:lblAlgn val="ctr"/>
        <c:lblOffset val="100"/>
        <c:noMultiLvlLbl val="0"/>
      </c:catAx>
      <c:valAx>
        <c:axId val="2256693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74180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83B7A336-5743-4B5D-A867-A63B4708C0DB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00EF93CA-D06D-47DE-BB67-1D69FBF2B41E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53F08C02-1CB8-4D69-825A-601C199023D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3975" y="68389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C372870B-F907-406F-9E57-39D7F0455856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46A9E38F-D01D-4661-AB2E-4F2222CF4073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E82ECB99-A94D-4DDC-AD14-3DB0FF8C8E0C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CD9A5ED5-E980-4160-8647-7517E2754426}"/>
            </a:ext>
          </a:extLst>
        </xdr:cNvPr>
        <xdr:cNvSpPr txBox="1"/>
      </xdr:nvSpPr>
      <xdr:spPr>
        <a:xfrm>
          <a:off x="0" y="4333403"/>
          <a:ext cx="10227732" cy="56022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D901289-F68C-45F0-B091-0E7AF0929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1" y="8037"/>
          <a:ext cx="3752849" cy="53682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28660D5-4FD1-4873-93DC-B41ABC1E7F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95769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A7F4790-1ED6-49EE-B0FF-777354C04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2265" y="0"/>
          <a:ext cx="3754170" cy="53963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1DAF122-3B9C-4548-A682-33486C984C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AF187C7-F946-43B6-9ED6-D5AAC696F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C630354-A2D0-4FCA-A0C4-27BF972B4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0331071-F1E5-4491-AFBC-BAD82E860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5748"/>
          <a:ext cx="3755106" cy="5378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2E7D308-3FEE-4FBF-B93C-FF5787F36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E22229-78BA-4FFA-A102-D6C6D1963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DDC41D3-9407-447B-928B-D344A1B55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25B3277-4EE5-48CB-AC1F-7C1F93819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2C58888-4AD8-44DE-A52D-66DF8F2EB9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301D255-62DF-4217-837E-6F42726DE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6F8DB97-A2DA-4209-8E9D-D21886AEB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16CA052-1626-4339-ACD0-FEBAC7D58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0C2617E-A594-4E41-AEBF-9E8BEEF475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8015BD03-9A0A-46B4-B022-EA25D07C009D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20C582C5-D662-4614-834C-841FA1D64A01}"/>
            </a:ext>
          </a:extLst>
        </xdr:cNvPr>
        <xdr:cNvSpPr txBox="1"/>
      </xdr:nvSpPr>
      <xdr:spPr>
        <a:xfrm>
          <a:off x="0" y="4502469"/>
          <a:ext cx="8657801" cy="50893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F4FD55E7-7568-4FEC-B0BB-8B24D402C7B2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EEADA9F-53B1-49A3-A932-33424BDA985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60475" y="676274"/>
          <a:ext cx="4345950" cy="6071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92EFB3E1-7708-44DB-BB15-4FBEDE52C0D3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C26FB7D0-77A3-4E12-A2EC-540703FD16B5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730A1472-DD5B-4FFE-A6D3-447C31748BA9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769944</xdr:colOff>
      <xdr:row>3</xdr:row>
      <xdr:rowOff>66305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3E2F053-692D-4830-B7E5-AE0EBF095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4999" y="12791"/>
          <a:ext cx="5637490" cy="75074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11A1816-CF6D-42A3-A50B-6F6A6C8947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BE71051-0680-4A84-9673-2EFD56FD1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63CD26E-FF5A-4514-AA74-CC9B530522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8743329-77FC-4E2F-A328-3BDD69D35F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5686E12-5126-4E29-8C0C-D8125B65F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647559E-3E03-401A-9A55-0B5EB7B81E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592039A-8283-46BE-AB77-8956A771B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A964B61-600D-4B17-81C9-C90D100E2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6143EB1-733C-4D10-8889-19BD9AD1A9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862D99B-14E6-4E69-9526-6046B9FDEB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D7A7D90-0F12-419D-8C71-5A4917B8A1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5EFDE59-3A25-4F68-817A-50ED653E8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3224074-AE1B-4348-8ADB-A4D531B866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A3B6A90-ECBB-4364-88DF-3D0EADC06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10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196EEB4-4846-4628-8E6C-5C4C5346B6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03D05BD-14AF-4051-9D63-BD62FC4959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29B679A-1A69-4B2E-9915-CBC89F7D98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545B5E2-8A9A-45B3-946F-A271F5758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94C0B60-C1DE-4F19-B6D3-C423660DC2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3E56FC1-D81A-4F73-AB0A-396D9AE7E5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4FF64563-BF37-403E-A9B9-EB2C337FA8DD}"/>
            </a:ext>
          </a:extLst>
        </xdr:cNvPr>
        <xdr:cNvSpPr>
          <a:spLocks noChangeAspect="1" noChangeArrowheads="1"/>
        </xdr:cNvSpPr>
      </xdr:nvSpPr>
      <xdr:spPr bwMode="auto">
        <a:xfrm>
          <a:off x="657225" y="1371600"/>
          <a:ext cx="5581650" cy="4716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427D7E7-053F-49C5-9E9B-05A3776B6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ED5554C-2548-4B0D-BE13-115A9ED6B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DAC114A-7150-4233-960E-921DD7BA7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9932D2C-636F-4EBA-84A1-D337854E4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31FADEC-C23C-4130-8901-C1C622F9E3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539888E-593E-4F5B-96C6-2EFA94D704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F01F080-E00F-4BEF-A385-3BCA9A920B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D0CF84-F900-4A51-839B-0F1C59F9E6BF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79999999999999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CAE8BC-F1E3-4510-91D3-35E40C38E392}">
  <sheetPr codeName="Hoja1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14295</v>
      </c>
      <c r="C7" s="189">
        <v>20623</v>
      </c>
      <c r="D7" s="189">
        <v>44084</v>
      </c>
      <c r="E7" s="189">
        <v>35516</v>
      </c>
      <c r="F7" s="190">
        <v>-19.435622901733051</v>
      </c>
      <c r="G7" s="13"/>
    </row>
    <row r="8" spans="1:14" ht="15.6" customHeight="1">
      <c r="A8" s="188" t="s">
        <v>11</v>
      </c>
      <c r="B8" s="189">
        <v>92708</v>
      </c>
      <c r="C8" s="189">
        <v>121437</v>
      </c>
      <c r="D8" s="189">
        <v>178817</v>
      </c>
      <c r="E8" s="189">
        <v>232187</v>
      </c>
      <c r="F8" s="190">
        <v>29.846155566864439</v>
      </c>
      <c r="G8" s="6"/>
    </row>
    <row r="9" spans="1:14" ht="15.6" customHeight="1">
      <c r="A9" s="188" t="s">
        <v>8</v>
      </c>
      <c r="B9" s="189">
        <v>116222</v>
      </c>
      <c r="C9" s="189">
        <v>127543</v>
      </c>
      <c r="D9" s="189">
        <v>225569</v>
      </c>
      <c r="E9" s="189">
        <v>272061</v>
      </c>
      <c r="F9" s="190">
        <v>20.61098821203268</v>
      </c>
      <c r="G9" s="6"/>
    </row>
    <row r="10" spans="1:14" ht="15.6" customHeight="1">
      <c r="A10" s="188" t="s">
        <v>10</v>
      </c>
      <c r="B10" s="189">
        <v>70654</v>
      </c>
      <c r="C10" s="189">
        <v>123166</v>
      </c>
      <c r="D10" s="189">
        <v>154914</v>
      </c>
      <c r="E10" s="189">
        <v>225546</v>
      </c>
      <c r="F10" s="190">
        <v>45.594329757155577</v>
      </c>
    </row>
    <row r="11" spans="1:14" ht="15.6" customHeight="1">
      <c r="A11" s="188" t="s">
        <v>9</v>
      </c>
      <c r="B11" s="189">
        <v>5828141</v>
      </c>
      <c r="C11" s="189">
        <v>5155452</v>
      </c>
      <c r="D11" s="189">
        <v>11326193</v>
      </c>
      <c r="E11" s="189">
        <v>10578809</v>
      </c>
      <c r="F11" s="190">
        <v>-6.5987220948821914</v>
      </c>
    </row>
    <row r="12" spans="1:14" ht="15.6" customHeight="1">
      <c r="A12" s="188" t="s">
        <v>6</v>
      </c>
      <c r="B12" s="189">
        <v>176741</v>
      </c>
      <c r="C12" s="189">
        <v>201123</v>
      </c>
      <c r="D12" s="189">
        <v>349969</v>
      </c>
      <c r="E12" s="189">
        <v>404477</v>
      </c>
      <c r="F12" s="190">
        <v>15.57509379402175</v>
      </c>
    </row>
    <row r="13" spans="1:14" ht="15.6" customHeight="1">
      <c r="A13" s="188" t="s">
        <v>175</v>
      </c>
      <c r="B13" s="189">
        <v>1105883</v>
      </c>
      <c r="C13" s="189">
        <v>1166136</v>
      </c>
      <c r="D13" s="189">
        <v>2088236</v>
      </c>
      <c r="E13" s="189">
        <v>2230126</v>
      </c>
      <c r="F13" s="190">
        <v>6.7947300975560267</v>
      </c>
    </row>
    <row r="14" spans="1:14" ht="15.6" customHeight="1">
      <c r="A14" s="188" t="s">
        <v>148</v>
      </c>
      <c r="B14" s="189">
        <v>4048361</v>
      </c>
      <c r="C14" s="189">
        <v>3916903</v>
      </c>
      <c r="D14" s="189">
        <v>7893716</v>
      </c>
      <c r="E14" s="189">
        <v>7584410</v>
      </c>
      <c r="F14" s="190">
        <v>-3.9183826730021711</v>
      </c>
    </row>
    <row r="15" spans="1:14" ht="15.6" customHeight="1">
      <c r="A15" s="188" t="s">
        <v>145</v>
      </c>
      <c r="B15" s="189">
        <v>558084</v>
      </c>
      <c r="C15" s="189">
        <v>716389</v>
      </c>
      <c r="D15" s="189">
        <v>1127747</v>
      </c>
      <c r="E15" s="189">
        <v>1302014</v>
      </c>
      <c r="F15" s="190">
        <v>15.452668018624751</v>
      </c>
    </row>
    <row r="16" spans="1:14" ht="15.6" customHeight="1">
      <c r="A16" s="188" t="s">
        <v>144</v>
      </c>
      <c r="B16" s="189">
        <v>59262</v>
      </c>
      <c r="C16" s="189">
        <v>67437</v>
      </c>
      <c r="D16" s="189">
        <v>116275</v>
      </c>
      <c r="E16" s="189">
        <v>149216</v>
      </c>
      <c r="F16" s="190">
        <v>28.330251558804552</v>
      </c>
      <c r="G16" s="1"/>
    </row>
    <row r="17" spans="1:7" ht="15.6" customHeight="1">
      <c r="A17" s="188" t="s">
        <v>150</v>
      </c>
      <c r="B17" s="189">
        <v>85679</v>
      </c>
      <c r="C17" s="189">
        <v>99866</v>
      </c>
      <c r="D17" s="189">
        <v>152762</v>
      </c>
      <c r="E17" s="189">
        <v>186010</v>
      </c>
      <c r="F17" s="190">
        <v>21.764574959741299</v>
      </c>
      <c r="G17" s="2"/>
    </row>
    <row r="18" spans="1:7" ht="15.6" customHeight="1">
      <c r="A18" s="188" t="s">
        <v>147</v>
      </c>
      <c r="B18" s="189">
        <v>47190</v>
      </c>
      <c r="C18" s="189">
        <v>47594</v>
      </c>
      <c r="D18" s="189">
        <v>94811</v>
      </c>
      <c r="E18" s="189">
        <v>98832</v>
      </c>
      <c r="F18" s="190">
        <v>4.2410690742635353</v>
      </c>
    </row>
    <row r="19" spans="1:7" ht="15.6" customHeight="1">
      <c r="A19" s="188" t="s">
        <v>143</v>
      </c>
      <c r="B19" s="189">
        <v>36868</v>
      </c>
      <c r="C19" s="189">
        <v>51041</v>
      </c>
      <c r="D19" s="189">
        <v>93877</v>
      </c>
      <c r="E19" s="189">
        <v>102278</v>
      </c>
      <c r="F19" s="190">
        <v>8.9489438307572726</v>
      </c>
    </row>
    <row r="20" spans="1:7" ht="15.6" customHeight="1">
      <c r="A20" s="188" t="s">
        <v>142</v>
      </c>
      <c r="B20" s="189">
        <v>112226</v>
      </c>
      <c r="C20" s="189">
        <v>122118</v>
      </c>
      <c r="D20" s="189">
        <v>251136</v>
      </c>
      <c r="E20" s="189">
        <v>232575</v>
      </c>
      <c r="F20" s="190">
        <v>-7.3908161314984682</v>
      </c>
    </row>
    <row r="21" spans="1:7" ht="15.6" customHeight="1">
      <c r="A21" s="188" t="s">
        <v>149</v>
      </c>
      <c r="B21" s="189">
        <v>135567</v>
      </c>
      <c r="C21" s="189">
        <v>113796</v>
      </c>
      <c r="D21" s="189">
        <v>259135</v>
      </c>
      <c r="E21" s="189">
        <v>235329</v>
      </c>
      <c r="F21" s="190">
        <v>-9.1867173481004158</v>
      </c>
    </row>
    <row r="22" spans="1:7" ht="15.6" customHeight="1">
      <c r="A22" s="188" t="s">
        <v>146</v>
      </c>
      <c r="B22" s="189">
        <v>1476650</v>
      </c>
      <c r="C22" s="189">
        <v>1439400</v>
      </c>
      <c r="D22" s="189">
        <v>3126634</v>
      </c>
      <c r="E22" s="189">
        <v>3383171</v>
      </c>
      <c r="F22" s="190">
        <v>8.2048938251167272</v>
      </c>
    </row>
    <row r="23" spans="1:7" ht="15.6" customHeight="1">
      <c r="A23" s="188" t="s">
        <v>165</v>
      </c>
      <c r="B23" s="189">
        <v>78812</v>
      </c>
      <c r="C23" s="189">
        <v>215017</v>
      </c>
      <c r="D23" s="189">
        <v>157925</v>
      </c>
      <c r="E23" s="189">
        <v>505948</v>
      </c>
      <c r="F23" s="190">
        <v>220.37232863701129</v>
      </c>
    </row>
    <row r="24" spans="1:7" ht="15.6" customHeight="1">
      <c r="A24" s="188" t="s">
        <v>141</v>
      </c>
      <c r="B24" s="189">
        <v>87585</v>
      </c>
      <c r="C24" s="189">
        <v>86846</v>
      </c>
      <c r="D24" s="189">
        <v>171739</v>
      </c>
      <c r="E24" s="189">
        <v>173127</v>
      </c>
      <c r="F24" s="190">
        <v>0.8082031454707419</v>
      </c>
    </row>
    <row r="25" spans="1:7" ht="15.6" customHeight="1">
      <c r="A25" s="188" t="s">
        <v>140</v>
      </c>
      <c r="B25" s="189">
        <v>38133</v>
      </c>
      <c r="C25" s="189">
        <v>37783</v>
      </c>
      <c r="D25" s="189">
        <v>74159</v>
      </c>
      <c r="E25" s="189">
        <v>77484</v>
      </c>
      <c r="F25" s="190">
        <v>4.4836095416604849</v>
      </c>
    </row>
    <row r="26" spans="1:7" ht="15.6" customHeight="1">
      <c r="A26" s="188" t="s">
        <v>152</v>
      </c>
      <c r="B26" s="189">
        <v>52594</v>
      </c>
      <c r="C26" s="189">
        <v>58268</v>
      </c>
      <c r="D26" s="189">
        <v>103267</v>
      </c>
      <c r="E26" s="189">
        <v>124287</v>
      </c>
      <c r="F26" s="190">
        <v>20.355002081981649</v>
      </c>
    </row>
    <row r="27" spans="1:7" ht="15.6" customHeight="1">
      <c r="A27" s="188" t="s">
        <v>173</v>
      </c>
      <c r="B27" s="189">
        <v>227434</v>
      </c>
      <c r="C27" s="189">
        <v>250641</v>
      </c>
      <c r="D27" s="189">
        <v>403564</v>
      </c>
      <c r="E27" s="189">
        <v>365818</v>
      </c>
      <c r="F27" s="190">
        <v>-9.3531633148645597</v>
      </c>
    </row>
    <row r="28" spans="1:7" ht="15.6" customHeight="1">
      <c r="A28" s="188" t="s">
        <v>177</v>
      </c>
      <c r="B28" s="189">
        <v>717992</v>
      </c>
      <c r="C28" s="189">
        <v>879964</v>
      </c>
      <c r="D28" s="189">
        <v>1455520</v>
      </c>
      <c r="E28" s="189">
        <v>1699518</v>
      </c>
      <c r="F28" s="190">
        <v>16.763630867318891</v>
      </c>
    </row>
    <row r="29" spans="1:7" ht="15.6" customHeight="1">
      <c r="A29" s="188" t="s">
        <v>178</v>
      </c>
      <c r="B29" s="189">
        <v>287147</v>
      </c>
      <c r="C29" s="189">
        <v>314431</v>
      </c>
      <c r="D29" s="189">
        <v>557159</v>
      </c>
      <c r="E29" s="189">
        <v>539295</v>
      </c>
      <c r="F29" s="190">
        <v>-3.206266074854752</v>
      </c>
    </row>
    <row r="30" spans="1:7" ht="15.6" customHeight="1">
      <c r="A30" s="188" t="s">
        <v>179</v>
      </c>
      <c r="B30" s="189">
        <v>126907</v>
      </c>
      <c r="C30" s="189">
        <v>154471</v>
      </c>
      <c r="D30" s="189">
        <v>259559</v>
      </c>
      <c r="E30" s="189">
        <v>289041</v>
      </c>
      <c r="F30" s="190">
        <v>11.358496526801231</v>
      </c>
    </row>
    <row r="31" spans="1:7" ht="15.6" customHeight="1">
      <c r="A31" s="188" t="s">
        <v>180</v>
      </c>
      <c r="B31" s="189">
        <v>72026</v>
      </c>
      <c r="C31" s="189">
        <v>154883</v>
      </c>
      <c r="D31" s="189">
        <v>217118</v>
      </c>
      <c r="E31" s="189">
        <v>307673</v>
      </c>
      <c r="F31" s="190">
        <v>41.707734964397247</v>
      </c>
    </row>
    <row r="32" spans="1:7" ht="15.6" customHeight="1">
      <c r="A32" s="188" t="s">
        <v>181</v>
      </c>
      <c r="B32" s="189">
        <v>5505300</v>
      </c>
      <c r="C32" s="189">
        <v>5879883</v>
      </c>
      <c r="D32" s="189">
        <v>11083615</v>
      </c>
      <c r="E32" s="189">
        <v>11422273</v>
      </c>
      <c r="F32" s="190">
        <v>3.0554832516286439</v>
      </c>
    </row>
    <row r="33" spans="1:6" ht="15.6" customHeight="1">
      <c r="A33" s="188" t="s">
        <v>182</v>
      </c>
      <c r="B33" s="189">
        <v>382157</v>
      </c>
      <c r="C33" s="189">
        <v>391101</v>
      </c>
      <c r="D33" s="189">
        <v>709984</v>
      </c>
      <c r="E33" s="189">
        <v>693789</v>
      </c>
      <c r="F33" s="190">
        <v>-2.2810373191508551</v>
      </c>
    </row>
    <row r="34" spans="1:6" ht="15.6" customHeight="1">
      <c r="A34" s="188" t="s">
        <v>183</v>
      </c>
      <c r="B34" s="189">
        <v>60641</v>
      </c>
      <c r="C34" s="189">
        <v>64641</v>
      </c>
      <c r="D34" s="189">
        <v>127063</v>
      </c>
      <c r="E34" s="189">
        <v>127948</v>
      </c>
      <c r="F34" s="190">
        <v>0.69650488340430172</v>
      </c>
    </row>
    <row r="35" spans="1:6" ht="15.6" customHeight="1">
      <c r="A35" s="156" t="s">
        <v>153</v>
      </c>
      <c r="B35" s="76">
        <f>SUM(B7:B34)</f>
        <v>21601259</v>
      </c>
      <c r="C35" s="77">
        <f>SUM(C7:C34)</f>
        <v>21977953</v>
      </c>
      <c r="D35" s="76">
        <f>SUM(D7:D34)</f>
        <v>42804547</v>
      </c>
      <c r="E35" s="78">
        <f>SUM(E7:E34)</f>
        <v>43578758</v>
      </c>
      <c r="F35" s="177">
        <f>E35*100/D35-100</f>
        <v>1.8087120510818693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0" priority="2">
      <formula>MOD(ROW(),2)=0</formula>
    </cfRule>
  </conditionalFormatting>
  <conditionalFormatting sqref="F7:F35">
    <cfRule type="expression" dxfId="5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5F6C8E-249C-475C-9FE8-55C788FE51EB}">
  <sheetPr codeName="Hoja1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13</v>
      </c>
      <c r="F7" s="190" t="s">
        <v>151</v>
      </c>
      <c r="G7" s="13"/>
    </row>
    <row r="8" spans="1:14" ht="15.6" customHeight="1">
      <c r="A8" s="188" t="s">
        <v>11</v>
      </c>
      <c r="B8" s="189">
        <v>89148</v>
      </c>
      <c r="C8" s="189">
        <v>106820</v>
      </c>
      <c r="D8" s="189">
        <v>166389</v>
      </c>
      <c r="E8" s="189">
        <v>210885</v>
      </c>
      <c r="F8" s="190">
        <v>26.742152425941612</v>
      </c>
      <c r="G8" s="6"/>
    </row>
    <row r="9" spans="1:14" ht="15.6" customHeight="1">
      <c r="A9" s="188" t="s">
        <v>8</v>
      </c>
      <c r="B9" s="189">
        <v>18881</v>
      </c>
      <c r="C9" s="189">
        <v>21064</v>
      </c>
      <c r="D9" s="189">
        <v>34488</v>
      </c>
      <c r="E9" s="189">
        <v>48059</v>
      </c>
      <c r="F9" s="190">
        <v>39.349918812340519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4745483</v>
      </c>
      <c r="C11" s="189">
        <v>4010150</v>
      </c>
      <c r="D11" s="189">
        <v>9181398</v>
      </c>
      <c r="E11" s="189">
        <v>8302886</v>
      </c>
      <c r="F11" s="190">
        <v>-9.5683903475266021</v>
      </c>
    </row>
    <row r="12" spans="1:14" ht="15.6" customHeight="1">
      <c r="A12" s="188" t="s">
        <v>6</v>
      </c>
      <c r="B12" s="189">
        <v>124116</v>
      </c>
      <c r="C12" s="189">
        <v>131931</v>
      </c>
      <c r="D12" s="189">
        <v>244066</v>
      </c>
      <c r="E12" s="189">
        <v>261051</v>
      </c>
      <c r="F12" s="190">
        <v>6.9591831717650194</v>
      </c>
    </row>
    <row r="13" spans="1:14" ht="15.6" customHeight="1">
      <c r="A13" s="188" t="s">
        <v>175</v>
      </c>
      <c r="B13" s="189">
        <v>25167</v>
      </c>
      <c r="C13" s="189">
        <v>21151</v>
      </c>
      <c r="D13" s="189">
        <v>46209</v>
      </c>
      <c r="E13" s="189">
        <v>42635</v>
      </c>
      <c r="F13" s="190">
        <v>-7.7344240299508726</v>
      </c>
    </row>
    <row r="14" spans="1:14" ht="15.6" customHeight="1">
      <c r="A14" s="188" t="s">
        <v>148</v>
      </c>
      <c r="B14" s="189">
        <v>3148480</v>
      </c>
      <c r="C14" s="189">
        <v>3010864</v>
      </c>
      <c r="D14" s="189">
        <v>6160668</v>
      </c>
      <c r="E14" s="189">
        <v>5870645</v>
      </c>
      <c r="F14" s="190">
        <v>-4.7076550789622189</v>
      </c>
    </row>
    <row r="15" spans="1:14" ht="15.6" customHeight="1">
      <c r="A15" s="188" t="s">
        <v>145</v>
      </c>
      <c r="B15" s="189">
        <v>377957</v>
      </c>
      <c r="C15" s="189">
        <v>409409</v>
      </c>
      <c r="D15" s="189">
        <v>778240</v>
      </c>
      <c r="E15" s="189">
        <v>740116</v>
      </c>
      <c r="F15" s="190">
        <v>-4.8987458881578902</v>
      </c>
    </row>
    <row r="16" spans="1:14" ht="15.6" customHeight="1">
      <c r="A16" s="188" t="s">
        <v>144</v>
      </c>
      <c r="B16" s="189">
        <v>41680</v>
      </c>
      <c r="C16" s="189">
        <v>31623</v>
      </c>
      <c r="D16" s="189">
        <v>80742</v>
      </c>
      <c r="E16" s="189">
        <v>88216</v>
      </c>
      <c r="F16" s="190">
        <v>9.2566446211389319</v>
      </c>
      <c r="G16" s="1"/>
    </row>
    <row r="17" spans="1:7" ht="15.6" customHeight="1">
      <c r="A17" s="188" t="s">
        <v>150</v>
      </c>
      <c r="B17" s="189">
        <v>79475</v>
      </c>
      <c r="C17" s="189">
        <v>99424</v>
      </c>
      <c r="D17" s="189">
        <v>145256</v>
      </c>
      <c r="E17" s="189">
        <v>185227</v>
      </c>
      <c r="F17" s="190">
        <v>27.51762405683759</v>
      </c>
      <c r="G17" s="2"/>
    </row>
    <row r="18" spans="1:7" ht="15.6" customHeight="1">
      <c r="A18" s="188" t="s">
        <v>147</v>
      </c>
      <c r="B18" s="189">
        <v>5765</v>
      </c>
      <c r="C18" s="189">
        <v>5216</v>
      </c>
      <c r="D18" s="189">
        <v>12293</v>
      </c>
      <c r="E18" s="189">
        <v>10970</v>
      </c>
      <c r="F18" s="190">
        <v>-10.76222240299357</v>
      </c>
    </row>
    <row r="19" spans="1:7" ht="15.6" customHeight="1">
      <c r="A19" s="188" t="s">
        <v>143</v>
      </c>
      <c r="B19" s="189">
        <v>8236</v>
      </c>
      <c r="C19" s="189">
        <v>12477</v>
      </c>
      <c r="D19" s="189">
        <v>18655</v>
      </c>
      <c r="E19" s="189">
        <v>21732</v>
      </c>
      <c r="F19" s="190">
        <v>16.494237469847221</v>
      </c>
    </row>
    <row r="20" spans="1:7" ht="15.6" customHeight="1">
      <c r="A20" s="188" t="s">
        <v>142</v>
      </c>
      <c r="B20" s="189">
        <v>75962</v>
      </c>
      <c r="C20" s="189">
        <v>83966</v>
      </c>
      <c r="D20" s="189">
        <v>143894</v>
      </c>
      <c r="E20" s="189">
        <v>162130</v>
      </c>
      <c r="F20" s="190">
        <v>12.67321778531419</v>
      </c>
    </row>
    <row r="21" spans="1:7" ht="15.6" customHeight="1">
      <c r="A21" s="188" t="s">
        <v>149</v>
      </c>
      <c r="B21" s="189">
        <v>67695</v>
      </c>
      <c r="C21" s="189">
        <v>63800</v>
      </c>
      <c r="D21" s="189">
        <v>124088</v>
      </c>
      <c r="E21" s="189">
        <v>125616</v>
      </c>
      <c r="F21" s="190">
        <v>1.2313841789697619</v>
      </c>
    </row>
    <row r="22" spans="1:7" ht="15.6" customHeight="1">
      <c r="A22" s="188" t="s">
        <v>146</v>
      </c>
      <c r="B22" s="189">
        <v>1095182</v>
      </c>
      <c r="C22" s="189">
        <v>1011770</v>
      </c>
      <c r="D22" s="189">
        <v>2333977</v>
      </c>
      <c r="E22" s="189">
        <v>2485581</v>
      </c>
      <c r="F22" s="190">
        <v>6.4955224494500214</v>
      </c>
    </row>
    <row r="23" spans="1:7" ht="15.6" customHeight="1">
      <c r="A23" s="188" t="s">
        <v>165</v>
      </c>
      <c r="B23" s="189">
        <v>17268</v>
      </c>
      <c r="C23" s="189">
        <v>181241</v>
      </c>
      <c r="D23" s="189">
        <v>34784</v>
      </c>
      <c r="E23" s="189">
        <v>437535</v>
      </c>
      <c r="F23" s="190">
        <v>1157.86281048758</v>
      </c>
    </row>
    <row r="24" spans="1:7" ht="15.6" customHeight="1">
      <c r="A24" s="188" t="s">
        <v>141</v>
      </c>
      <c r="B24" s="189">
        <v>31941</v>
      </c>
      <c r="C24" s="189">
        <v>37183</v>
      </c>
      <c r="D24" s="189">
        <v>65078</v>
      </c>
      <c r="E24" s="189">
        <v>72196</v>
      </c>
      <c r="F24" s="190">
        <v>10.93764405789975</v>
      </c>
    </row>
    <row r="25" spans="1:7" ht="15.6" customHeight="1">
      <c r="A25" s="188" t="s">
        <v>140</v>
      </c>
      <c r="B25" s="189">
        <v>3077</v>
      </c>
      <c r="C25" s="189">
        <v>2225</v>
      </c>
      <c r="D25" s="189">
        <v>6571</v>
      </c>
      <c r="E25" s="189">
        <v>5631</v>
      </c>
      <c r="F25" s="190">
        <v>-14.305280779181251</v>
      </c>
    </row>
    <row r="26" spans="1:7" ht="15.6" customHeight="1">
      <c r="A26" s="188" t="s">
        <v>152</v>
      </c>
      <c r="B26" s="189">
        <v>248</v>
      </c>
      <c r="C26" s="189">
        <v>9</v>
      </c>
      <c r="D26" s="189">
        <v>448</v>
      </c>
      <c r="E26" s="189">
        <v>36</v>
      </c>
      <c r="F26" s="190">
        <v>-91.964285714285708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356445</v>
      </c>
      <c r="C28" s="189">
        <v>467770</v>
      </c>
      <c r="D28" s="189">
        <v>669335</v>
      </c>
      <c r="E28" s="189">
        <v>818939</v>
      </c>
      <c r="F28" s="190">
        <v>22.351139563895519</v>
      </c>
    </row>
    <row r="29" spans="1:7" ht="15.6" customHeight="1">
      <c r="A29" s="188" t="s">
        <v>178</v>
      </c>
      <c r="B29" s="189">
        <v>86774</v>
      </c>
      <c r="C29" s="189">
        <v>102822</v>
      </c>
      <c r="D29" s="189">
        <v>169670</v>
      </c>
      <c r="E29" s="189">
        <v>208450</v>
      </c>
      <c r="F29" s="190">
        <v>22.856132492485411</v>
      </c>
    </row>
    <row r="30" spans="1:7" ht="15.6" customHeight="1">
      <c r="A30" s="188" t="s">
        <v>179</v>
      </c>
      <c r="B30" s="189">
        <v>81793</v>
      </c>
      <c r="C30" s="189">
        <v>89348</v>
      </c>
      <c r="D30" s="189">
        <v>170323</v>
      </c>
      <c r="E30" s="189">
        <v>181712</v>
      </c>
      <c r="F30" s="190">
        <v>6.6867070213652937</v>
      </c>
    </row>
    <row r="31" spans="1:7" ht="15.6" customHeight="1">
      <c r="A31" s="188" t="s">
        <v>180</v>
      </c>
      <c r="B31" s="189">
        <v>5933</v>
      </c>
      <c r="C31" s="189">
        <v>14475</v>
      </c>
      <c r="D31" s="189">
        <v>16181</v>
      </c>
      <c r="E31" s="189">
        <v>21706</v>
      </c>
      <c r="F31" s="190">
        <v>34.144984858784987</v>
      </c>
    </row>
    <row r="32" spans="1:7" ht="15.6" customHeight="1">
      <c r="A32" s="188" t="s">
        <v>181</v>
      </c>
      <c r="B32" s="189">
        <v>4281242</v>
      </c>
      <c r="C32" s="189">
        <v>4684977</v>
      </c>
      <c r="D32" s="189">
        <v>8646604</v>
      </c>
      <c r="E32" s="189">
        <v>9061183</v>
      </c>
      <c r="F32" s="190">
        <v>4.7947032152738842</v>
      </c>
    </row>
    <row r="33" spans="1:6" ht="15.6" customHeight="1">
      <c r="A33" s="188" t="s">
        <v>182</v>
      </c>
      <c r="B33" s="189">
        <v>192167</v>
      </c>
      <c r="C33" s="189">
        <v>237952</v>
      </c>
      <c r="D33" s="189">
        <v>369126</v>
      </c>
      <c r="E33" s="189">
        <v>434703</v>
      </c>
      <c r="F33" s="190">
        <v>17.76547845451147</v>
      </c>
    </row>
    <row r="34" spans="1:6" ht="15.6" customHeight="1">
      <c r="A34" s="188" t="s">
        <v>183</v>
      </c>
      <c r="B34" s="189">
        <v>22595</v>
      </c>
      <c r="C34" s="189">
        <v>20315</v>
      </c>
      <c r="D34" s="189">
        <v>45213</v>
      </c>
      <c r="E34" s="189">
        <v>41557</v>
      </c>
      <c r="F34" s="190">
        <v>-8.0861699068851891</v>
      </c>
    </row>
    <row r="35" spans="1:6" ht="15.6" customHeight="1">
      <c r="A35" s="156" t="s">
        <v>153</v>
      </c>
      <c r="B35" s="76">
        <f>SUM(B7:B34)</f>
        <v>14982710</v>
      </c>
      <c r="C35" s="77">
        <f>SUM(C7:C34)</f>
        <v>14857982</v>
      </c>
      <c r="D35" s="178">
        <f>SUM(D7:D34)</f>
        <v>29663696</v>
      </c>
      <c r="E35" s="78">
        <f>SUM(E7:E34)</f>
        <v>29839410</v>
      </c>
      <c r="F35" s="140">
        <f>E35*100/D35-100</f>
        <v>0.59235369726010845</v>
      </c>
    </row>
    <row r="36" spans="1:6" ht="15.6" customHeight="1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8" priority="2">
      <formula>MOD(ROW(),2)=0</formula>
    </cfRule>
  </conditionalFormatting>
  <conditionalFormatting sqref="F7:F35">
    <cfRule type="expression" dxfId="5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DEBF26-E8F3-433A-8D92-A8ADA7DCB3E9}">
  <sheetPr codeName="Hoja1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1002.014</v>
      </c>
      <c r="C7" s="189">
        <v>1470.1579999999999</v>
      </c>
      <c r="D7" s="189">
        <v>2150.9259999999999</v>
      </c>
      <c r="E7" s="189">
        <v>2322.052000000001</v>
      </c>
      <c r="F7" s="190">
        <v>7.9559222400026934</v>
      </c>
      <c r="G7" s="37"/>
    </row>
    <row r="8" spans="1:14" ht="15.6" customHeight="1">
      <c r="A8" s="188" t="s">
        <v>11</v>
      </c>
      <c r="B8" s="189">
        <v>37.694000000000003</v>
      </c>
      <c r="C8" s="189">
        <v>0</v>
      </c>
      <c r="D8" s="189">
        <v>93.183000000000007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174.661</v>
      </c>
      <c r="C9" s="189">
        <v>189.90100000000001</v>
      </c>
      <c r="D9" s="189">
        <v>403.166</v>
      </c>
      <c r="E9" s="189">
        <v>384.03800000000001</v>
      </c>
      <c r="F9" s="190">
        <v>-4.7444476964823394</v>
      </c>
      <c r="G9" s="6"/>
    </row>
    <row r="10" spans="1:14" ht="15.6" customHeight="1">
      <c r="A10" s="188" t="s">
        <v>10</v>
      </c>
      <c r="B10" s="189">
        <v>505.32100000000003</v>
      </c>
      <c r="C10" s="189">
        <v>430.15000000000009</v>
      </c>
      <c r="D10" s="189">
        <v>951.46699999999998</v>
      </c>
      <c r="E10" s="189">
        <v>827.02800000000013</v>
      </c>
      <c r="F10" s="190">
        <v>-13.078645922559559</v>
      </c>
    </row>
    <row r="11" spans="1:14" ht="15.6" customHeight="1">
      <c r="A11" s="188" t="s">
        <v>9</v>
      </c>
      <c r="B11" s="189">
        <v>72.429000000000002</v>
      </c>
      <c r="C11" s="189">
        <v>95.906999999999996</v>
      </c>
      <c r="D11" s="189">
        <v>159.96600000000001</v>
      </c>
      <c r="E11" s="189">
        <v>199.95599999999999</v>
      </c>
      <c r="F11" s="190">
        <v>24.999062300738881</v>
      </c>
    </row>
    <row r="12" spans="1:14" ht="15.6" customHeight="1">
      <c r="A12" s="188" t="s">
        <v>6</v>
      </c>
      <c r="B12" s="189">
        <v>728.08399999999995</v>
      </c>
      <c r="C12" s="189">
        <v>797</v>
      </c>
      <c r="D12" s="189">
        <v>1444.713</v>
      </c>
      <c r="E12" s="189">
        <v>1516.4159999999999</v>
      </c>
      <c r="F12" s="190">
        <v>4.9631310855512112</v>
      </c>
    </row>
    <row r="13" spans="1:14" ht="15.6" customHeight="1">
      <c r="A13" s="188" t="s">
        <v>175</v>
      </c>
      <c r="B13" s="189">
        <v>83.832999999999998</v>
      </c>
      <c r="C13" s="189">
        <v>136.07900000000001</v>
      </c>
      <c r="D13" s="189">
        <v>163.57</v>
      </c>
      <c r="E13" s="189">
        <v>214.11199999999999</v>
      </c>
      <c r="F13" s="190">
        <v>30.89930916427215</v>
      </c>
    </row>
    <row r="14" spans="1:14" ht="15.6" customHeight="1">
      <c r="A14" s="188" t="s">
        <v>148</v>
      </c>
      <c r="B14" s="189">
        <v>95.307000000000002</v>
      </c>
      <c r="C14" s="189">
        <v>91.22</v>
      </c>
      <c r="D14" s="189">
        <v>245.51499999999999</v>
      </c>
      <c r="E14" s="189">
        <v>237.66800000000001</v>
      </c>
      <c r="F14" s="190">
        <v>-3.196138728794566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31.814</v>
      </c>
      <c r="C16" s="189">
        <v>22.888000000000002</v>
      </c>
      <c r="D16" s="189">
        <v>57.177999999999997</v>
      </c>
      <c r="E16" s="189">
        <v>29.539000000000001</v>
      </c>
      <c r="F16" s="190">
        <v>-48.338521809087418</v>
      </c>
      <c r="G16" s="1"/>
    </row>
    <row r="17" spans="1:7" ht="15.6" customHeight="1">
      <c r="A17" s="188" t="s">
        <v>150</v>
      </c>
      <c r="B17" s="189">
        <v>321.94</v>
      </c>
      <c r="C17" s="189">
        <v>216.94800000000001</v>
      </c>
      <c r="D17" s="189">
        <v>592.27800000000002</v>
      </c>
      <c r="E17" s="189">
        <v>310.77800000000002</v>
      </c>
      <c r="F17" s="190">
        <v>-47.528356616318682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9.9789999999999992</v>
      </c>
      <c r="C19" s="189">
        <v>27.084</v>
      </c>
      <c r="D19" s="189">
        <v>20.818999999999999</v>
      </c>
      <c r="E19" s="189">
        <v>42.335000000000001</v>
      </c>
      <c r="F19" s="190">
        <v>103.34790335751001</v>
      </c>
    </row>
    <row r="20" spans="1:7" ht="15.6" customHeight="1">
      <c r="A20" s="188" t="s">
        <v>142</v>
      </c>
      <c r="B20" s="189">
        <v>158.41300000000001</v>
      </c>
      <c r="C20" s="189">
        <v>57.095999999999997</v>
      </c>
      <c r="D20" s="189">
        <v>320.988</v>
      </c>
      <c r="E20" s="189">
        <v>167.779</v>
      </c>
      <c r="F20" s="190">
        <v>-47.730444751828728</v>
      </c>
    </row>
    <row r="21" spans="1:7" ht="15.6" customHeight="1">
      <c r="A21" s="188" t="s">
        <v>149</v>
      </c>
      <c r="B21" s="189">
        <v>9.7670000000000012</v>
      </c>
      <c r="C21" s="189">
        <v>10.169</v>
      </c>
      <c r="D21" s="189">
        <v>20.047999999999998</v>
      </c>
      <c r="E21" s="189">
        <v>21.047000000000001</v>
      </c>
      <c r="F21" s="190">
        <v>4.9830407023144554</v>
      </c>
    </row>
    <row r="22" spans="1:7" ht="15.6" customHeight="1">
      <c r="A22" s="188" t="s">
        <v>146</v>
      </c>
      <c r="B22" s="189">
        <v>17.076000000000001</v>
      </c>
      <c r="C22" s="189">
        <v>22.263000000000002</v>
      </c>
      <c r="D22" s="189">
        <v>26.934999999999999</v>
      </c>
      <c r="E22" s="189">
        <v>41.852999999999987</v>
      </c>
      <c r="F22" s="190">
        <v>55.385186560237571</v>
      </c>
    </row>
    <row r="23" spans="1:7" ht="15.6" customHeight="1">
      <c r="A23" s="188" t="s">
        <v>165</v>
      </c>
      <c r="B23" s="189">
        <v>3.6720000000000002</v>
      </c>
      <c r="C23" s="189">
        <v>1.38</v>
      </c>
      <c r="D23" s="189">
        <v>62.134999999999998</v>
      </c>
      <c r="E23" s="189">
        <v>1.9690000000000001</v>
      </c>
      <c r="F23" s="190">
        <v>-96.831093586545421</v>
      </c>
    </row>
    <row r="24" spans="1:7" ht="15.6" customHeight="1">
      <c r="A24" s="188" t="s">
        <v>141</v>
      </c>
      <c r="B24" s="189">
        <v>151.43700000000001</v>
      </c>
      <c r="C24" s="189">
        <v>162.608</v>
      </c>
      <c r="D24" s="189">
        <v>359.9</v>
      </c>
      <c r="E24" s="189">
        <v>324.762</v>
      </c>
      <c r="F24" s="190">
        <v>-9.7632675743261927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48.066000000000003</v>
      </c>
      <c r="C26" s="189">
        <v>34.947000000000003</v>
      </c>
      <c r="D26" s="189">
        <v>153.69800000000001</v>
      </c>
      <c r="E26" s="189">
        <v>111.322</v>
      </c>
      <c r="F26" s="190">
        <v>-27.570950825645081</v>
      </c>
    </row>
    <row r="27" spans="1:7" ht="15.6" customHeight="1">
      <c r="A27" s="188" t="s">
        <v>173</v>
      </c>
      <c r="B27" s="189">
        <v>1193.194</v>
      </c>
      <c r="C27" s="189">
        <v>1070.336</v>
      </c>
      <c r="D27" s="189">
        <v>2291.444</v>
      </c>
      <c r="E27" s="189">
        <v>2271.3090000000002</v>
      </c>
      <c r="F27" s="190">
        <v>-0.87870355985134552</v>
      </c>
    </row>
    <row r="28" spans="1:7" ht="15.6" customHeight="1">
      <c r="A28" s="188" t="s">
        <v>177</v>
      </c>
      <c r="B28" s="189">
        <v>99.174000000000007</v>
      </c>
      <c r="C28" s="189">
        <v>14.042</v>
      </c>
      <c r="D28" s="189">
        <v>332.49400000000003</v>
      </c>
      <c r="E28" s="189">
        <v>208.60499999999999</v>
      </c>
      <c r="F28" s="190">
        <v>-37.260521994381861</v>
      </c>
    </row>
    <row r="29" spans="1:7" ht="15.6" customHeight="1">
      <c r="A29" s="188" t="s">
        <v>178</v>
      </c>
      <c r="B29" s="189">
        <v>195.852</v>
      </c>
      <c r="C29" s="189">
        <v>149.874</v>
      </c>
      <c r="D29" s="189">
        <v>473.59899999999988</v>
      </c>
      <c r="E29" s="189">
        <v>372.30999999999989</v>
      </c>
      <c r="F29" s="190">
        <v>-21.38708063150472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111.021</v>
      </c>
      <c r="C31" s="189">
        <v>90.459000000000003</v>
      </c>
      <c r="D31" s="189">
        <v>186.22200000000001</v>
      </c>
      <c r="E31" s="189">
        <v>171.233</v>
      </c>
      <c r="F31" s="190">
        <v>-8.0489952851972504</v>
      </c>
    </row>
    <row r="32" spans="1:7" ht="15.6" customHeight="1">
      <c r="A32" s="188" t="s">
        <v>181</v>
      </c>
      <c r="B32" s="189">
        <v>174.35900000000001</v>
      </c>
      <c r="C32" s="189">
        <v>217.376</v>
      </c>
      <c r="D32" s="189">
        <v>406.596</v>
      </c>
      <c r="E32" s="189">
        <v>296.05700000000007</v>
      </c>
      <c r="F32" s="190">
        <v>-27.186445513482649</v>
      </c>
    </row>
    <row r="33" spans="1:6" ht="15.6" customHeight="1">
      <c r="A33" s="188" t="s">
        <v>182</v>
      </c>
      <c r="B33" s="189">
        <v>2315.2190000000001</v>
      </c>
      <c r="C33" s="189">
        <v>2201.2069999999999</v>
      </c>
      <c r="D33" s="189">
        <v>4476.59</v>
      </c>
      <c r="E33" s="189">
        <v>3974.9609999999998</v>
      </c>
      <c r="F33" s="190">
        <v>-11.205605159284181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7540.3259999999991</v>
      </c>
      <c r="C35" s="77">
        <f>SUM(C7:C34)</f>
        <v>7509.0920000000006</v>
      </c>
      <c r="D35" s="76">
        <f>SUM(D7:D34)</f>
        <v>15393.430000000002</v>
      </c>
      <c r="E35" s="78">
        <f>SUM(E7:E34)</f>
        <v>14047.128999999999</v>
      </c>
      <c r="F35" s="140">
        <f>E35*100/D35-100</f>
        <v>-8.7459455105197605</v>
      </c>
    </row>
    <row r="36" spans="1:6" ht="15.6" customHeight="1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6" priority="2">
      <formula>MOD(ROW(),2)=0</formula>
    </cfRule>
  </conditionalFormatting>
  <conditionalFormatting sqref="F7:F35">
    <cfRule type="expression" dxfId="5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E9F9EB-6563-4121-B426-CE90F60A25A5}">
  <sheetPr codeName="Hoja1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2230</v>
      </c>
      <c r="C7" s="189">
        <v>1887</v>
      </c>
      <c r="D7" s="189">
        <v>5133</v>
      </c>
      <c r="E7" s="189">
        <v>4639</v>
      </c>
      <c r="F7" s="190">
        <v>-9.6240015585427585</v>
      </c>
      <c r="G7" s="37"/>
    </row>
    <row r="8" spans="1:14" ht="15.6" customHeight="1">
      <c r="A8" s="188" t="s">
        <v>11</v>
      </c>
      <c r="B8" s="189">
        <v>2312</v>
      </c>
      <c r="C8" s="189">
        <v>615</v>
      </c>
      <c r="D8" s="189">
        <v>3202</v>
      </c>
      <c r="E8" s="189">
        <v>1293</v>
      </c>
      <c r="F8" s="190">
        <v>-59.618988132417243</v>
      </c>
      <c r="G8" s="6"/>
    </row>
    <row r="9" spans="1:14" ht="15.6" customHeight="1">
      <c r="A9" s="188" t="s">
        <v>8</v>
      </c>
      <c r="B9" s="189">
        <v>5046</v>
      </c>
      <c r="C9" s="189">
        <v>4562</v>
      </c>
      <c r="D9" s="189">
        <v>11134</v>
      </c>
      <c r="E9" s="189">
        <v>10473</v>
      </c>
      <c r="F9" s="190">
        <v>-5.9367702532782403</v>
      </c>
      <c r="G9" s="6"/>
    </row>
    <row r="10" spans="1:14" ht="15.6" customHeight="1">
      <c r="A10" s="188" t="s">
        <v>10</v>
      </c>
      <c r="B10" s="189">
        <v>2441</v>
      </c>
      <c r="C10" s="189">
        <v>3200</v>
      </c>
      <c r="D10" s="189">
        <v>5390</v>
      </c>
      <c r="E10" s="189">
        <v>7045</v>
      </c>
      <c r="F10" s="190">
        <v>30.705009276437838</v>
      </c>
    </row>
    <row r="11" spans="1:14" ht="15.6" customHeight="1">
      <c r="A11" s="188" t="s">
        <v>9</v>
      </c>
      <c r="B11" s="189">
        <v>294556</v>
      </c>
      <c r="C11" s="189">
        <v>258516</v>
      </c>
      <c r="D11" s="189">
        <v>643502</v>
      </c>
      <c r="E11" s="189">
        <v>513804</v>
      </c>
      <c r="F11" s="190">
        <v>-20.155026713203679</v>
      </c>
    </row>
    <row r="12" spans="1:14" ht="15.6" customHeight="1">
      <c r="A12" s="188" t="s">
        <v>6</v>
      </c>
      <c r="B12" s="189">
        <v>9472</v>
      </c>
      <c r="C12" s="189">
        <v>5907</v>
      </c>
      <c r="D12" s="189">
        <v>17357</v>
      </c>
      <c r="E12" s="189">
        <v>14568</v>
      </c>
      <c r="F12" s="190">
        <v>-16.068445007777839</v>
      </c>
    </row>
    <row r="13" spans="1:14" ht="15.6" customHeight="1">
      <c r="A13" s="188" t="s">
        <v>175</v>
      </c>
      <c r="B13" s="189">
        <v>6033</v>
      </c>
      <c r="C13" s="189">
        <v>6685</v>
      </c>
      <c r="D13" s="189">
        <v>12653</v>
      </c>
      <c r="E13" s="189">
        <v>14516</v>
      </c>
      <c r="F13" s="190">
        <v>14.723780921520589</v>
      </c>
    </row>
    <row r="14" spans="1:14" ht="15.6" customHeight="1">
      <c r="A14" s="188" t="s">
        <v>148</v>
      </c>
      <c r="B14" s="189">
        <v>93952</v>
      </c>
      <c r="C14" s="189">
        <v>122504</v>
      </c>
      <c r="D14" s="189">
        <v>206928</v>
      </c>
      <c r="E14" s="189">
        <v>232105</v>
      </c>
      <c r="F14" s="190">
        <v>12.16703394417382</v>
      </c>
    </row>
    <row r="15" spans="1:14" ht="15.6" customHeight="1">
      <c r="A15" s="188" t="s">
        <v>145</v>
      </c>
      <c r="B15" s="189">
        <v>9196</v>
      </c>
      <c r="C15" s="189">
        <v>1854</v>
      </c>
      <c r="D15" s="189">
        <v>18529</v>
      </c>
      <c r="E15" s="189">
        <v>3503</v>
      </c>
      <c r="F15" s="190">
        <v>-81.0945005127098</v>
      </c>
    </row>
    <row r="16" spans="1:14" ht="15.6" customHeight="1">
      <c r="A16" s="188" t="s">
        <v>144</v>
      </c>
      <c r="B16" s="189">
        <v>14642</v>
      </c>
      <c r="C16" s="189">
        <v>20190</v>
      </c>
      <c r="D16" s="189">
        <v>26572</v>
      </c>
      <c r="E16" s="189">
        <v>40200</v>
      </c>
      <c r="F16" s="190">
        <v>51.287069095288267</v>
      </c>
      <c r="G16" s="1"/>
    </row>
    <row r="17" spans="1:7" ht="15.6" customHeight="1">
      <c r="A17" s="188" t="s">
        <v>150</v>
      </c>
      <c r="B17" s="189">
        <v>2198</v>
      </c>
      <c r="C17" s="189">
        <v>1634</v>
      </c>
      <c r="D17" s="189">
        <v>4421</v>
      </c>
      <c r="E17" s="189">
        <v>2672</v>
      </c>
      <c r="F17" s="190">
        <v>-39.561185252205377</v>
      </c>
      <c r="G17" s="2"/>
    </row>
    <row r="18" spans="1:7" ht="15.6" customHeight="1">
      <c r="A18" s="188" t="s">
        <v>147</v>
      </c>
      <c r="B18" s="189">
        <v>19936</v>
      </c>
      <c r="C18" s="189">
        <v>62050</v>
      </c>
      <c r="D18" s="189">
        <v>76990</v>
      </c>
      <c r="E18" s="189">
        <v>113773</v>
      </c>
      <c r="F18" s="190">
        <v>47.776334588907638</v>
      </c>
    </row>
    <row r="19" spans="1:7" ht="15.6" customHeight="1">
      <c r="A19" s="188" t="s">
        <v>143</v>
      </c>
      <c r="B19" s="189">
        <v>744</v>
      </c>
      <c r="C19" s="189">
        <v>1052</v>
      </c>
      <c r="D19" s="189">
        <v>1330</v>
      </c>
      <c r="E19" s="189">
        <v>1553</v>
      </c>
      <c r="F19" s="190">
        <v>16.766917293233082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5765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3892</v>
      </c>
      <c r="C21" s="189">
        <v>10775</v>
      </c>
      <c r="D21" s="189">
        <v>19222</v>
      </c>
      <c r="E21" s="189">
        <v>21436</v>
      </c>
      <c r="F21" s="190">
        <v>11.518052231817711</v>
      </c>
    </row>
    <row r="22" spans="1:7" ht="15.6" customHeight="1">
      <c r="A22" s="188" t="s">
        <v>146</v>
      </c>
      <c r="B22" s="189">
        <v>232255</v>
      </c>
      <c r="C22" s="189">
        <v>230196</v>
      </c>
      <c r="D22" s="189">
        <v>480719</v>
      </c>
      <c r="E22" s="189">
        <v>459966</v>
      </c>
      <c r="F22" s="190">
        <v>-4.3170750480010156</v>
      </c>
    </row>
    <row r="23" spans="1:7" ht="15.6" customHeight="1">
      <c r="A23" s="188" t="s">
        <v>165</v>
      </c>
      <c r="B23" s="189">
        <v>4283</v>
      </c>
      <c r="C23" s="189">
        <v>1539</v>
      </c>
      <c r="D23" s="189">
        <v>9928</v>
      </c>
      <c r="E23" s="189">
        <v>4969</v>
      </c>
      <c r="F23" s="190">
        <v>-49.949637389202259</v>
      </c>
    </row>
    <row r="24" spans="1:7" ht="15.6" customHeight="1">
      <c r="A24" s="188" t="s">
        <v>141</v>
      </c>
      <c r="B24" s="189">
        <v>2700</v>
      </c>
      <c r="C24" s="189">
        <v>1840</v>
      </c>
      <c r="D24" s="189">
        <v>4027</v>
      </c>
      <c r="E24" s="189">
        <v>5296</v>
      </c>
      <c r="F24" s="190">
        <v>31.512292028805579</v>
      </c>
    </row>
    <row r="25" spans="1:7" ht="15.6" customHeight="1">
      <c r="A25" s="188" t="s">
        <v>140</v>
      </c>
      <c r="B25" s="189">
        <v>17</v>
      </c>
      <c r="C25" s="189">
        <v>0</v>
      </c>
      <c r="D25" s="189">
        <v>140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1346</v>
      </c>
      <c r="C26" s="189">
        <v>1279</v>
      </c>
      <c r="D26" s="189">
        <v>3351</v>
      </c>
      <c r="E26" s="189">
        <v>3095</v>
      </c>
      <c r="F26" s="190">
        <v>-7.6395105938525774</v>
      </c>
    </row>
    <row r="27" spans="1:7" ht="15.6" customHeight="1">
      <c r="A27" s="188" t="s">
        <v>173</v>
      </c>
      <c r="B27" s="189">
        <v>2060</v>
      </c>
      <c r="C27" s="189">
        <v>2102</v>
      </c>
      <c r="D27" s="189">
        <v>4469</v>
      </c>
      <c r="E27" s="189">
        <v>4997</v>
      </c>
      <c r="F27" s="190">
        <v>11.81472365182367</v>
      </c>
    </row>
    <row r="28" spans="1:7" ht="15.6" customHeight="1">
      <c r="A28" s="188" t="s">
        <v>177</v>
      </c>
      <c r="B28" s="189">
        <v>72488</v>
      </c>
      <c r="C28" s="189">
        <v>65322</v>
      </c>
      <c r="D28" s="189">
        <v>144064</v>
      </c>
      <c r="E28" s="189">
        <v>129315</v>
      </c>
      <c r="F28" s="190">
        <v>-10.237810972900929</v>
      </c>
    </row>
    <row r="29" spans="1:7" ht="15.6" customHeight="1">
      <c r="A29" s="188" t="s">
        <v>178</v>
      </c>
      <c r="B29" s="189">
        <v>4475</v>
      </c>
      <c r="C29" s="189">
        <v>3897</v>
      </c>
      <c r="D29" s="189">
        <v>9915</v>
      </c>
      <c r="E29" s="189">
        <v>8042</v>
      </c>
      <c r="F29" s="190">
        <v>-18.890569843671202</v>
      </c>
    </row>
    <row r="30" spans="1:7" ht="15.6" customHeight="1">
      <c r="A30" s="188" t="s">
        <v>179</v>
      </c>
      <c r="B30" s="189">
        <v>1764</v>
      </c>
      <c r="C30" s="189">
        <v>2735</v>
      </c>
      <c r="D30" s="189">
        <v>4584</v>
      </c>
      <c r="E30" s="189">
        <v>4515</v>
      </c>
      <c r="F30" s="190">
        <v>-1.505235602094245</v>
      </c>
    </row>
    <row r="31" spans="1:7" ht="15.6" customHeight="1">
      <c r="A31" s="188" t="s">
        <v>180</v>
      </c>
      <c r="B31" s="189">
        <v>6738</v>
      </c>
      <c r="C31" s="189">
        <v>7029</v>
      </c>
      <c r="D31" s="189">
        <v>17176</v>
      </c>
      <c r="E31" s="189">
        <v>16971</v>
      </c>
      <c r="F31" s="190">
        <v>-1.1935258500232919</v>
      </c>
    </row>
    <row r="32" spans="1:7" ht="15.6" customHeight="1">
      <c r="A32" s="188" t="s">
        <v>181</v>
      </c>
      <c r="B32" s="189">
        <v>57811</v>
      </c>
      <c r="C32" s="189">
        <v>39733</v>
      </c>
      <c r="D32" s="189">
        <v>106567</v>
      </c>
      <c r="E32" s="189">
        <v>81603</v>
      </c>
      <c r="F32" s="190">
        <v>-23.42563833081536</v>
      </c>
    </row>
    <row r="33" spans="1:6" ht="15.6" customHeight="1">
      <c r="A33" s="188" t="s">
        <v>182</v>
      </c>
      <c r="B33" s="189">
        <v>6733</v>
      </c>
      <c r="C33" s="189">
        <v>6950</v>
      </c>
      <c r="D33" s="189">
        <v>17203</v>
      </c>
      <c r="E33" s="189">
        <v>15092</v>
      </c>
      <c r="F33" s="190">
        <v>-12.271115503109931</v>
      </c>
    </row>
    <row r="34" spans="1:6" ht="15.6" customHeight="1">
      <c r="A34" s="188" t="s">
        <v>183</v>
      </c>
      <c r="B34" s="189">
        <v>845</v>
      </c>
      <c r="C34" s="189">
        <v>798</v>
      </c>
      <c r="D34" s="189">
        <v>1353</v>
      </c>
      <c r="E34" s="189">
        <v>1208</v>
      </c>
      <c r="F34" s="190">
        <v>-10.716925351071691</v>
      </c>
    </row>
    <row r="35" spans="1:6" ht="15.6" customHeight="1">
      <c r="A35" s="156" t="s">
        <v>153</v>
      </c>
      <c r="B35" s="76">
        <f>SUM(B7:B34)</f>
        <v>860165</v>
      </c>
      <c r="C35" s="77">
        <f>SUM(C7:C34)</f>
        <v>864851</v>
      </c>
      <c r="D35" s="178">
        <f>SUM(D7:D34)</f>
        <v>1861624</v>
      </c>
      <c r="E35" s="178">
        <f>SUM(E7:E34)</f>
        <v>1716649</v>
      </c>
      <c r="F35" s="140">
        <f>E35*100/D35-100</f>
        <v>-7.7875553817527106</v>
      </c>
    </row>
    <row r="36" spans="1:6" ht="15.6" customHeight="1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4" priority="2">
      <formula>MOD(ROW(),2)=0</formula>
    </cfRule>
  </conditionalFormatting>
  <conditionalFormatting sqref="F7:F35">
    <cfRule type="expression" dxfId="5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8F2A8-5681-4525-9100-6B6209CD18BA}">
  <sheetPr codeName="Hoja1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1310</v>
      </c>
      <c r="C7" s="189">
        <v>826</v>
      </c>
      <c r="D7" s="189">
        <v>3555</v>
      </c>
      <c r="E7" s="189">
        <v>2752</v>
      </c>
      <c r="F7" s="190">
        <v>-22.58790436005626</v>
      </c>
      <c r="G7" s="37"/>
    </row>
    <row r="8" spans="1:14" ht="15.6" customHeight="1">
      <c r="A8" s="188" t="s">
        <v>11</v>
      </c>
      <c r="B8" s="189">
        <v>102</v>
      </c>
      <c r="C8" s="189">
        <v>82</v>
      </c>
      <c r="D8" s="189">
        <v>157</v>
      </c>
      <c r="E8" s="189">
        <v>171</v>
      </c>
      <c r="F8" s="190">
        <v>8.9171974522293027</v>
      </c>
      <c r="G8" s="6"/>
    </row>
    <row r="9" spans="1:14" ht="15.6" customHeight="1">
      <c r="A9" s="188" t="s">
        <v>8</v>
      </c>
      <c r="B9" s="189">
        <v>2213</v>
      </c>
      <c r="C9" s="189">
        <v>1733</v>
      </c>
      <c r="D9" s="189">
        <v>4835</v>
      </c>
      <c r="E9" s="189">
        <v>4262</v>
      </c>
      <c r="F9" s="190">
        <v>-11.85108583247157</v>
      </c>
      <c r="G9" s="6"/>
    </row>
    <row r="10" spans="1:14" ht="15.6" customHeight="1">
      <c r="A10" s="188" t="s">
        <v>10</v>
      </c>
      <c r="B10" s="189">
        <v>737</v>
      </c>
      <c r="C10" s="189">
        <v>1009</v>
      </c>
      <c r="D10" s="189">
        <v>1787</v>
      </c>
      <c r="E10" s="189">
        <v>2372</v>
      </c>
      <c r="F10" s="190">
        <v>32.736429770565188</v>
      </c>
    </row>
    <row r="11" spans="1:14" ht="15.6" customHeight="1">
      <c r="A11" s="188" t="s">
        <v>9</v>
      </c>
      <c r="B11" s="189">
        <v>278994</v>
      </c>
      <c r="C11" s="189">
        <v>247817</v>
      </c>
      <c r="D11" s="189">
        <v>609811</v>
      </c>
      <c r="E11" s="189">
        <v>491564</v>
      </c>
      <c r="F11" s="190">
        <v>-19.390762055784489</v>
      </c>
    </row>
    <row r="12" spans="1:14" ht="15.6" customHeight="1">
      <c r="A12" s="188" t="s">
        <v>6</v>
      </c>
      <c r="B12" s="189">
        <v>5591</v>
      </c>
      <c r="C12" s="189">
        <v>2856</v>
      </c>
      <c r="D12" s="189">
        <v>7561</v>
      </c>
      <c r="E12" s="189">
        <v>4658</v>
      </c>
      <c r="F12" s="190">
        <v>-38.394392276153951</v>
      </c>
    </row>
    <row r="13" spans="1:14" ht="15.6" customHeight="1">
      <c r="A13" s="188" t="s">
        <v>175</v>
      </c>
      <c r="B13" s="189">
        <v>61</v>
      </c>
      <c r="C13" s="189">
        <v>50</v>
      </c>
      <c r="D13" s="189">
        <v>216</v>
      </c>
      <c r="E13" s="189">
        <v>50</v>
      </c>
      <c r="F13" s="190">
        <v>-76.851851851851848</v>
      </c>
    </row>
    <row r="14" spans="1:14" ht="15.6" customHeight="1">
      <c r="A14" s="188" t="s">
        <v>148</v>
      </c>
      <c r="B14" s="189">
        <v>82509</v>
      </c>
      <c r="C14" s="189">
        <v>102179</v>
      </c>
      <c r="D14" s="189">
        <v>182698</v>
      </c>
      <c r="E14" s="189">
        <v>193345</v>
      </c>
      <c r="F14" s="190">
        <v>5.8276500016420556</v>
      </c>
    </row>
    <row r="15" spans="1:14" ht="15.6" customHeight="1">
      <c r="A15" s="188" t="s">
        <v>145</v>
      </c>
      <c r="B15" s="189">
        <v>4873</v>
      </c>
      <c r="C15" s="189">
        <v>1453</v>
      </c>
      <c r="D15" s="189">
        <v>9726</v>
      </c>
      <c r="E15" s="189">
        <v>2859</v>
      </c>
      <c r="F15" s="190">
        <v>-70.604565083281926</v>
      </c>
    </row>
    <row r="16" spans="1:14" ht="15.6" customHeight="1">
      <c r="A16" s="188" t="s">
        <v>144</v>
      </c>
      <c r="B16" s="189">
        <v>0</v>
      </c>
      <c r="C16" s="189">
        <v>1013</v>
      </c>
      <c r="D16" s="189">
        <v>878</v>
      </c>
      <c r="E16" s="189">
        <v>2221</v>
      </c>
      <c r="F16" s="190">
        <v>152.96127562642371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18371</v>
      </c>
      <c r="C18" s="189">
        <v>59533</v>
      </c>
      <c r="D18" s="189">
        <v>73353</v>
      </c>
      <c r="E18" s="189">
        <v>108096</v>
      </c>
      <c r="F18" s="190">
        <v>47.36411598707619</v>
      </c>
    </row>
    <row r="19" spans="1:7" ht="15.6" customHeight="1">
      <c r="A19" s="188" t="s">
        <v>143</v>
      </c>
      <c r="B19" s="189">
        <v>216</v>
      </c>
      <c r="C19" s="189">
        <v>403</v>
      </c>
      <c r="D19" s="189">
        <v>684</v>
      </c>
      <c r="E19" s="189">
        <v>746</v>
      </c>
      <c r="F19" s="190">
        <v>9.0643274853801188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5765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2188</v>
      </c>
      <c r="C21" s="189">
        <v>9334</v>
      </c>
      <c r="D21" s="189">
        <v>15092</v>
      </c>
      <c r="E21" s="189">
        <v>18548</v>
      </c>
      <c r="F21" s="190">
        <v>22.89954943016167</v>
      </c>
    </row>
    <row r="22" spans="1:7" ht="15.6" customHeight="1">
      <c r="A22" s="188" t="s">
        <v>146</v>
      </c>
      <c r="B22" s="189">
        <v>207564</v>
      </c>
      <c r="C22" s="189">
        <v>203520</v>
      </c>
      <c r="D22" s="189">
        <v>427526</v>
      </c>
      <c r="E22" s="189">
        <v>405729</v>
      </c>
      <c r="F22" s="190">
        <v>-5.0984033719586677</v>
      </c>
    </row>
    <row r="23" spans="1:7" ht="15.6" customHeight="1">
      <c r="A23" s="188" t="s">
        <v>165</v>
      </c>
      <c r="B23" s="189">
        <v>2356</v>
      </c>
      <c r="C23" s="189">
        <v>1183</v>
      </c>
      <c r="D23" s="189">
        <v>5211</v>
      </c>
      <c r="E23" s="189">
        <v>2607</v>
      </c>
      <c r="F23" s="190">
        <v>-49.971214738054123</v>
      </c>
    </row>
    <row r="24" spans="1:7" ht="15.6" customHeight="1">
      <c r="A24" s="188" t="s">
        <v>141</v>
      </c>
      <c r="B24" s="189">
        <v>1798</v>
      </c>
      <c r="C24" s="189">
        <v>1240</v>
      </c>
      <c r="D24" s="189">
        <v>2356</v>
      </c>
      <c r="E24" s="189">
        <v>4091</v>
      </c>
      <c r="F24" s="190">
        <v>73.641765704584031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853</v>
      </c>
      <c r="C26" s="189">
        <v>1018</v>
      </c>
      <c r="D26" s="189">
        <v>2162</v>
      </c>
      <c r="E26" s="189">
        <v>2161</v>
      </c>
      <c r="F26" s="190">
        <v>-4.6253469010181902E-2</v>
      </c>
    </row>
    <row r="27" spans="1:7" ht="15.6" customHeight="1">
      <c r="A27" s="188" t="s">
        <v>173</v>
      </c>
      <c r="B27" s="189">
        <v>672</v>
      </c>
      <c r="C27" s="189">
        <v>615</v>
      </c>
      <c r="D27" s="189">
        <v>1852</v>
      </c>
      <c r="E27" s="189">
        <v>1854</v>
      </c>
      <c r="F27" s="190">
        <v>0.10799136069114471</v>
      </c>
    </row>
    <row r="28" spans="1:7" ht="15.6" customHeight="1">
      <c r="A28" s="188" t="s">
        <v>177</v>
      </c>
      <c r="B28" s="189">
        <v>54062</v>
      </c>
      <c r="C28" s="189">
        <v>47847</v>
      </c>
      <c r="D28" s="189">
        <v>108819</v>
      </c>
      <c r="E28" s="189">
        <v>94154</v>
      </c>
      <c r="F28" s="190">
        <v>-13.476506860015251</v>
      </c>
    </row>
    <row r="29" spans="1:7" ht="15.6" customHeight="1">
      <c r="A29" s="188" t="s">
        <v>178</v>
      </c>
      <c r="B29" s="189">
        <v>3395</v>
      </c>
      <c r="C29" s="189">
        <v>2599</v>
      </c>
      <c r="D29" s="189">
        <v>7308</v>
      </c>
      <c r="E29" s="189">
        <v>5239</v>
      </c>
      <c r="F29" s="190">
        <v>-28.311439518336069</v>
      </c>
    </row>
    <row r="30" spans="1:7" ht="15.6" customHeight="1">
      <c r="A30" s="188" t="s">
        <v>179</v>
      </c>
      <c r="B30" s="189">
        <v>1254</v>
      </c>
      <c r="C30" s="189">
        <v>1831</v>
      </c>
      <c r="D30" s="189">
        <v>3295</v>
      </c>
      <c r="E30" s="189">
        <v>2937</v>
      </c>
      <c r="F30" s="190">
        <v>-10.864946889226101</v>
      </c>
    </row>
    <row r="31" spans="1:7" ht="15.6" customHeight="1">
      <c r="A31" s="188" t="s">
        <v>180</v>
      </c>
      <c r="B31" s="189">
        <v>2416</v>
      </c>
      <c r="C31" s="189">
        <v>2457</v>
      </c>
      <c r="D31" s="189">
        <v>6699</v>
      </c>
      <c r="E31" s="189">
        <v>7285</v>
      </c>
      <c r="F31" s="190">
        <v>8.7475742648156398</v>
      </c>
    </row>
    <row r="32" spans="1:7" ht="15.6" customHeight="1">
      <c r="A32" s="188" t="s">
        <v>181</v>
      </c>
      <c r="B32" s="189">
        <v>54404</v>
      </c>
      <c r="C32" s="189">
        <v>31648</v>
      </c>
      <c r="D32" s="189">
        <v>98349</v>
      </c>
      <c r="E32" s="189">
        <v>64506</v>
      </c>
      <c r="F32" s="190">
        <v>-34.41112771863466</v>
      </c>
    </row>
    <row r="33" spans="1:6" ht="15.6" customHeight="1">
      <c r="A33" s="188" t="s">
        <v>182</v>
      </c>
      <c r="B33" s="189">
        <v>3196</v>
      </c>
      <c r="C33" s="189">
        <v>3512</v>
      </c>
      <c r="D33" s="189">
        <v>8576</v>
      </c>
      <c r="E33" s="189">
        <v>7933</v>
      </c>
      <c r="F33" s="190">
        <v>-7.4976679104477597</v>
      </c>
    </row>
    <row r="34" spans="1:6" ht="15.6" customHeight="1">
      <c r="A34" s="188" t="s">
        <v>183</v>
      </c>
      <c r="B34" s="189">
        <v>325</v>
      </c>
      <c r="C34" s="189">
        <v>239</v>
      </c>
      <c r="D34" s="189">
        <v>481</v>
      </c>
      <c r="E34" s="189">
        <v>444</v>
      </c>
      <c r="F34" s="190">
        <v>-7.6923076923076934</v>
      </c>
    </row>
    <row r="35" spans="1:6" ht="15.6" customHeight="1">
      <c r="A35" s="156" t="s">
        <v>153</v>
      </c>
      <c r="B35" s="76">
        <f>SUM(B7:B34)</f>
        <v>729460</v>
      </c>
      <c r="C35" s="77">
        <f>SUM(C7:C34)</f>
        <v>725997</v>
      </c>
      <c r="D35" s="76">
        <f>SUM(D7:D34)</f>
        <v>1588752</v>
      </c>
      <c r="E35" s="78">
        <f>SUM(E7:E34)</f>
        <v>1430584</v>
      </c>
      <c r="F35" s="140">
        <f>E35*100/D35-100</f>
        <v>-9.9554870741311419</v>
      </c>
    </row>
    <row r="36" spans="1:6" ht="15.6" customHeight="1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2" priority="2">
      <formula>MOD(ROW(),2)=0</formula>
    </cfRule>
  </conditionalFormatting>
  <conditionalFormatting sqref="F7:F35">
    <cfRule type="expression" dxfId="5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5EB914-C847-45C7-8C04-1A609D0C6BB1}">
  <sheetPr codeName="Hoja1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14700</v>
      </c>
      <c r="D10" s="189">
        <v>0</v>
      </c>
      <c r="E10" s="189">
        <v>14700</v>
      </c>
      <c r="F10" s="190" t="s">
        <v>151</v>
      </c>
    </row>
    <row r="11" spans="1:14" ht="15.6" customHeight="1">
      <c r="A11" s="188" t="s">
        <v>9</v>
      </c>
      <c r="B11" s="189">
        <v>303575</v>
      </c>
      <c r="C11" s="189">
        <v>297261</v>
      </c>
      <c r="D11" s="189">
        <v>653729</v>
      </c>
      <c r="E11" s="189">
        <v>578585</v>
      </c>
      <c r="F11" s="190">
        <v>-11.49467133934704</v>
      </c>
    </row>
    <row r="12" spans="1:14" ht="15.6" customHeight="1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0</v>
      </c>
      <c r="F13" s="190" t="s">
        <v>151</v>
      </c>
    </row>
    <row r="14" spans="1:14" ht="15.6" customHeight="1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27145</v>
      </c>
      <c r="D21" s="189">
        <v>10024</v>
      </c>
      <c r="E21" s="189">
        <v>37139</v>
      </c>
      <c r="F21" s="190">
        <v>270.50079808459702</v>
      </c>
    </row>
    <row r="22" spans="1:7" ht="15.6" customHeight="1">
      <c r="A22" s="188" t="s">
        <v>146</v>
      </c>
      <c r="B22" s="189">
        <v>0</v>
      </c>
      <c r="C22" s="189">
        <v>0</v>
      </c>
      <c r="D22" s="189">
        <v>0</v>
      </c>
      <c r="E22" s="189">
        <v>0</v>
      </c>
      <c r="F22" s="190" t="s">
        <v>151</v>
      </c>
    </row>
    <row r="23" spans="1:7" ht="15.6" customHeight="1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201</v>
      </c>
      <c r="C28" s="189">
        <v>160</v>
      </c>
      <c r="D28" s="189">
        <v>352</v>
      </c>
      <c r="E28" s="189">
        <v>1024</v>
      </c>
      <c r="F28" s="190">
        <v>190.90909090909091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2100</v>
      </c>
      <c r="C31" s="189">
        <v>67695</v>
      </c>
      <c r="D31" s="189">
        <v>2100</v>
      </c>
      <c r="E31" s="189">
        <v>67695</v>
      </c>
      <c r="F31" s="190">
        <v>3123.571428571428</v>
      </c>
    </row>
    <row r="32" spans="1:7" ht="15.6" customHeight="1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84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305876</v>
      </c>
      <c r="C35" s="77">
        <f>SUM(C7:C34)</f>
        <v>406961</v>
      </c>
      <c r="D35" s="178">
        <f>SUM(D7:D34)</f>
        <v>666205</v>
      </c>
      <c r="E35" s="178">
        <f>SUM(E7:E34)</f>
        <v>699227</v>
      </c>
      <c r="F35" s="140">
        <f>E35*100/D35-100</f>
        <v>4.9567325372820648</v>
      </c>
    </row>
    <row r="36" spans="1:6" ht="15.6" customHeight="1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0" priority="2">
      <formula>MOD(ROW(),2)=0</formula>
    </cfRule>
  </conditionalFormatting>
  <conditionalFormatting sqref="F7:F35">
    <cfRule type="expression" dxfId="4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5BF68-5DB7-4B69-A825-8C0475749307}">
  <sheetPr codeName="Hoja1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7917</v>
      </c>
      <c r="C7" s="189">
        <v>45657</v>
      </c>
      <c r="D7" s="189">
        <v>48941</v>
      </c>
      <c r="E7" s="189">
        <v>132053</v>
      </c>
      <c r="F7" s="190">
        <v>169.82080464232439</v>
      </c>
      <c r="G7" s="13"/>
    </row>
    <row r="8" spans="1:14" ht="15.6" customHeight="1">
      <c r="A8" s="188" t="s">
        <v>11</v>
      </c>
      <c r="B8" s="189">
        <v>580</v>
      </c>
      <c r="C8" s="189">
        <v>0</v>
      </c>
      <c r="D8" s="189">
        <v>877</v>
      </c>
      <c r="E8" s="189">
        <v>5249</v>
      </c>
      <c r="F8" s="190">
        <v>498.51767388825539</v>
      </c>
      <c r="G8" s="6"/>
    </row>
    <row r="9" spans="1:14" ht="15.6" customHeight="1">
      <c r="A9" s="188" t="s">
        <v>8</v>
      </c>
      <c r="B9" s="189">
        <v>0</v>
      </c>
      <c r="C9" s="189">
        <v>2</v>
      </c>
      <c r="D9" s="189">
        <v>0</v>
      </c>
      <c r="E9" s="189">
        <v>17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5294131</v>
      </c>
      <c r="C11" s="189">
        <v>4929311</v>
      </c>
      <c r="D11" s="189">
        <v>10701962</v>
      </c>
      <c r="E11" s="189">
        <v>9897889</v>
      </c>
      <c r="F11" s="190">
        <v>-7.5133232579222371</v>
      </c>
    </row>
    <row r="12" spans="1:14" ht="15.6" customHeight="1">
      <c r="A12" s="188" t="s">
        <v>6</v>
      </c>
      <c r="B12" s="189">
        <v>37058</v>
      </c>
      <c r="C12" s="189">
        <v>98136</v>
      </c>
      <c r="D12" s="189">
        <v>68802</v>
      </c>
      <c r="E12" s="189">
        <v>146591</v>
      </c>
      <c r="F12" s="190">
        <v>113.0621202872009</v>
      </c>
    </row>
    <row r="13" spans="1:14" ht="15.6" customHeight="1">
      <c r="A13" s="188" t="s">
        <v>175</v>
      </c>
      <c r="B13" s="189">
        <v>957</v>
      </c>
      <c r="C13" s="189">
        <v>1198</v>
      </c>
      <c r="D13" s="189">
        <v>1677</v>
      </c>
      <c r="E13" s="189">
        <v>2321</v>
      </c>
      <c r="F13" s="190">
        <v>38.401908169350037</v>
      </c>
    </row>
    <row r="14" spans="1:14" ht="15.6" customHeight="1">
      <c r="A14" s="188" t="s">
        <v>148</v>
      </c>
      <c r="B14" s="189">
        <v>2177078</v>
      </c>
      <c r="C14" s="189">
        <v>2029534</v>
      </c>
      <c r="D14" s="189">
        <v>4212100</v>
      </c>
      <c r="E14" s="189">
        <v>3614713</v>
      </c>
      <c r="F14" s="190">
        <v>-14.18264048811757</v>
      </c>
    </row>
    <row r="15" spans="1:14" ht="15.6" customHeight="1">
      <c r="A15" s="188" t="s">
        <v>145</v>
      </c>
      <c r="B15" s="189">
        <v>5253</v>
      </c>
      <c r="C15" s="189">
        <v>5429</v>
      </c>
      <c r="D15" s="189">
        <v>10226</v>
      </c>
      <c r="E15" s="189">
        <v>9427</v>
      </c>
      <c r="F15" s="190">
        <v>-7.8134167807549346</v>
      </c>
    </row>
    <row r="16" spans="1:14" ht="15.6" customHeight="1">
      <c r="A16" s="188" t="s">
        <v>144</v>
      </c>
      <c r="B16" s="189">
        <v>5999</v>
      </c>
      <c r="C16" s="189">
        <v>1393</v>
      </c>
      <c r="D16" s="189">
        <v>80171</v>
      </c>
      <c r="E16" s="189">
        <v>3670</v>
      </c>
      <c r="F16" s="190">
        <v>-95.422284866098721</v>
      </c>
      <c r="G16" s="1"/>
    </row>
    <row r="17" spans="1:7" ht="15.6" customHeight="1">
      <c r="A17" s="188" t="s">
        <v>150</v>
      </c>
      <c r="B17" s="189">
        <v>2837</v>
      </c>
      <c r="C17" s="189">
        <v>15339</v>
      </c>
      <c r="D17" s="189">
        <v>2940</v>
      </c>
      <c r="E17" s="189">
        <v>15624</v>
      </c>
      <c r="F17" s="190">
        <v>431.42857142857139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128602</v>
      </c>
      <c r="C19" s="189">
        <v>321</v>
      </c>
      <c r="D19" s="189">
        <v>261317</v>
      </c>
      <c r="E19" s="189">
        <v>26891</v>
      </c>
      <c r="F19" s="190">
        <v>-89.709433370197885</v>
      </c>
    </row>
    <row r="20" spans="1:7" ht="15.6" customHeight="1">
      <c r="A20" s="188" t="s">
        <v>142</v>
      </c>
      <c r="B20" s="189">
        <v>154914</v>
      </c>
      <c r="C20" s="189">
        <v>7019</v>
      </c>
      <c r="D20" s="189">
        <v>385021</v>
      </c>
      <c r="E20" s="189">
        <v>15279</v>
      </c>
      <c r="F20" s="190">
        <v>-96.031645027154369</v>
      </c>
    </row>
    <row r="21" spans="1:7" ht="15.6" customHeight="1">
      <c r="A21" s="188" t="s">
        <v>149</v>
      </c>
      <c r="B21" s="189">
        <v>200564</v>
      </c>
      <c r="C21" s="189">
        <v>190516</v>
      </c>
      <c r="D21" s="189">
        <v>353351</v>
      </c>
      <c r="E21" s="189">
        <v>313823</v>
      </c>
      <c r="F21" s="190">
        <v>-11.18661048079672</v>
      </c>
    </row>
    <row r="22" spans="1:7" ht="15.6" customHeight="1">
      <c r="A22" s="188" t="s">
        <v>146</v>
      </c>
      <c r="B22" s="189">
        <v>1024602</v>
      </c>
      <c r="C22" s="189">
        <v>887968</v>
      </c>
      <c r="D22" s="189">
        <v>2193882</v>
      </c>
      <c r="E22" s="189">
        <v>2492059</v>
      </c>
      <c r="F22" s="190">
        <v>13.591296159045919</v>
      </c>
    </row>
    <row r="23" spans="1:7" ht="15.6" customHeight="1">
      <c r="A23" s="188" t="s">
        <v>165</v>
      </c>
      <c r="B23" s="189">
        <v>11173</v>
      </c>
      <c r="C23" s="189">
        <v>167359</v>
      </c>
      <c r="D23" s="189">
        <v>21527</v>
      </c>
      <c r="E23" s="189">
        <v>410297</v>
      </c>
      <c r="F23" s="190">
        <v>1805.9646025920929</v>
      </c>
    </row>
    <row r="24" spans="1:7" ht="15.6" customHeight="1">
      <c r="A24" s="188" t="s">
        <v>141</v>
      </c>
      <c r="B24" s="189">
        <v>5</v>
      </c>
      <c r="C24" s="189">
        <v>28</v>
      </c>
      <c r="D24" s="189">
        <v>5</v>
      </c>
      <c r="E24" s="189">
        <v>28</v>
      </c>
      <c r="F24" s="190">
        <v>460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2012</v>
      </c>
      <c r="C26" s="189">
        <v>0</v>
      </c>
      <c r="D26" s="189">
        <v>2012</v>
      </c>
      <c r="E26" s="189">
        <v>0</v>
      </c>
      <c r="F26" s="190">
        <v>-100</v>
      </c>
    </row>
    <row r="27" spans="1:7" ht="15.6" customHeight="1">
      <c r="A27" s="188" t="s">
        <v>173</v>
      </c>
      <c r="B27" s="189">
        <v>5958</v>
      </c>
      <c r="C27" s="189">
        <v>1528</v>
      </c>
      <c r="D27" s="189">
        <v>6900</v>
      </c>
      <c r="E27" s="189">
        <v>3164</v>
      </c>
      <c r="F27" s="190">
        <v>-54.144927536231883</v>
      </c>
    </row>
    <row r="28" spans="1:7" ht="15.6" customHeight="1">
      <c r="A28" s="188" t="s">
        <v>177</v>
      </c>
      <c r="B28" s="189">
        <v>73055</v>
      </c>
      <c r="C28" s="189">
        <v>198366</v>
      </c>
      <c r="D28" s="189">
        <v>123539</v>
      </c>
      <c r="E28" s="189">
        <v>273146</v>
      </c>
      <c r="F28" s="190">
        <v>121.1010288249055</v>
      </c>
    </row>
    <row r="29" spans="1:7" ht="15.6" customHeight="1">
      <c r="A29" s="188" t="s">
        <v>178</v>
      </c>
      <c r="B29" s="189">
        <v>27341</v>
      </c>
      <c r="C29" s="189">
        <v>21998</v>
      </c>
      <c r="D29" s="189">
        <v>44423</v>
      </c>
      <c r="E29" s="189">
        <v>45999</v>
      </c>
      <c r="F29" s="190">
        <v>3.547711770929467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54717</v>
      </c>
      <c r="C31" s="189">
        <v>279193</v>
      </c>
      <c r="D31" s="189">
        <v>89422</v>
      </c>
      <c r="E31" s="189">
        <v>299467</v>
      </c>
      <c r="F31" s="190">
        <v>234.8918610632731</v>
      </c>
    </row>
    <row r="32" spans="1:7" ht="15.6" customHeight="1">
      <c r="A32" s="188" t="s">
        <v>181</v>
      </c>
      <c r="B32" s="189">
        <v>2357716</v>
      </c>
      <c r="C32" s="189">
        <v>2603698</v>
      </c>
      <c r="D32" s="189">
        <v>5116517</v>
      </c>
      <c r="E32" s="189">
        <v>5001623</v>
      </c>
      <c r="F32" s="190">
        <v>-2.2455510262156788</v>
      </c>
    </row>
    <row r="33" spans="1:6" ht="15.6" customHeight="1">
      <c r="A33" s="188" t="s">
        <v>182</v>
      </c>
      <c r="B33" s="189">
        <v>38347</v>
      </c>
      <c r="C33" s="189">
        <v>25152</v>
      </c>
      <c r="D33" s="189">
        <v>59590</v>
      </c>
      <c r="E33" s="189">
        <v>56420</v>
      </c>
      <c r="F33" s="190">
        <v>-5.3196845108239614</v>
      </c>
    </row>
    <row r="34" spans="1:6" ht="15.6" customHeight="1">
      <c r="A34" s="188" t="s">
        <v>183</v>
      </c>
      <c r="B34" s="189">
        <v>38</v>
      </c>
      <c r="C34" s="189">
        <v>4306</v>
      </c>
      <c r="D34" s="189">
        <v>88</v>
      </c>
      <c r="E34" s="189">
        <v>6552</v>
      </c>
      <c r="F34" s="190">
        <v>7345.454545454545</v>
      </c>
    </row>
    <row r="35" spans="1:6" ht="15.6" customHeight="1">
      <c r="A35" s="156" t="s">
        <v>153</v>
      </c>
      <c r="B35" s="76">
        <f>SUM(B7:B34)</f>
        <v>11610854</v>
      </c>
      <c r="C35" s="77">
        <f>SUM(C7:C34)</f>
        <v>11513451</v>
      </c>
      <c r="D35" s="178">
        <f>SUM(D7:D34)</f>
        <v>23785290</v>
      </c>
      <c r="E35" s="178">
        <f>SUM(E7:E34)</f>
        <v>22772302</v>
      </c>
      <c r="F35" s="177">
        <f>E35*100/D35-100</f>
        <v>-4.2588843776973135</v>
      </c>
    </row>
    <row r="36" spans="1:6" ht="15.6" customHeight="1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8" priority="2">
      <formula>MOD(ROW(),2)=0</formula>
    </cfRule>
  </conditionalFormatting>
  <conditionalFormatting sqref="F7:F35">
    <cfRule type="expression" dxfId="4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C26F8-6D52-45E7-AF25-0E1F0FC358D2}">
  <sheetPr codeName="Hoja1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580</v>
      </c>
      <c r="C8" s="189">
        <v>0</v>
      </c>
      <c r="D8" s="189">
        <v>877</v>
      </c>
      <c r="E8" s="189">
        <v>5249</v>
      </c>
      <c r="F8" s="190">
        <v>498.51767388825539</v>
      </c>
      <c r="G8" s="6"/>
    </row>
    <row r="9" spans="1:14" ht="15.6" customHeight="1">
      <c r="A9" s="188" t="s">
        <v>8</v>
      </c>
      <c r="B9" s="189">
        <v>0</v>
      </c>
      <c r="C9" s="189">
        <v>2</v>
      </c>
      <c r="D9" s="189">
        <v>0</v>
      </c>
      <c r="E9" s="189">
        <v>17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4219978</v>
      </c>
      <c r="C11" s="189">
        <v>3526012</v>
      </c>
      <c r="D11" s="189">
        <v>8209943</v>
      </c>
      <c r="E11" s="189">
        <v>7338189</v>
      </c>
      <c r="F11" s="190">
        <v>-10.618271040371409</v>
      </c>
    </row>
    <row r="12" spans="1:14" ht="15.6" customHeight="1">
      <c r="A12" s="188" t="s">
        <v>6</v>
      </c>
      <c r="B12" s="189">
        <v>15873</v>
      </c>
      <c r="C12" s="189">
        <v>16914</v>
      </c>
      <c r="D12" s="189">
        <v>31790</v>
      </c>
      <c r="E12" s="189">
        <v>33663</v>
      </c>
      <c r="F12" s="190">
        <v>5.891789871028621</v>
      </c>
    </row>
    <row r="13" spans="1:14" ht="15.6" customHeight="1">
      <c r="A13" s="188" t="s">
        <v>175</v>
      </c>
      <c r="B13" s="189">
        <v>0</v>
      </c>
      <c r="C13" s="189">
        <v>5</v>
      </c>
      <c r="D13" s="189">
        <v>0</v>
      </c>
      <c r="E13" s="189">
        <v>10</v>
      </c>
      <c r="F13" s="190" t="s">
        <v>151</v>
      </c>
    </row>
    <row r="14" spans="1:14" ht="15.6" customHeight="1">
      <c r="A14" s="188" t="s">
        <v>148</v>
      </c>
      <c r="B14" s="189">
        <v>1740501</v>
      </c>
      <c r="C14" s="189">
        <v>1351428</v>
      </c>
      <c r="D14" s="189">
        <v>3445522</v>
      </c>
      <c r="E14" s="189">
        <v>2676010</v>
      </c>
      <c r="F14" s="190">
        <v>-22.33368412681736</v>
      </c>
    </row>
    <row r="15" spans="1:14" ht="15.6" customHeight="1">
      <c r="A15" s="188" t="s">
        <v>145</v>
      </c>
      <c r="B15" s="189">
        <v>5253</v>
      </c>
      <c r="C15" s="189">
        <v>5311</v>
      </c>
      <c r="D15" s="189">
        <v>10226</v>
      </c>
      <c r="E15" s="189">
        <v>9309</v>
      </c>
      <c r="F15" s="190">
        <v>-8.9673381576373998</v>
      </c>
    </row>
    <row r="16" spans="1:14" ht="15.6" customHeight="1">
      <c r="A16" s="188" t="s">
        <v>144</v>
      </c>
      <c r="B16" s="189">
        <v>0</v>
      </c>
      <c r="C16" s="189">
        <v>1393</v>
      </c>
      <c r="D16" s="189">
        <v>0</v>
      </c>
      <c r="E16" s="189">
        <v>2838</v>
      </c>
      <c r="F16" s="190" t="s">
        <v>151</v>
      </c>
      <c r="G16" s="1"/>
    </row>
    <row r="17" spans="1:7" ht="15.6" customHeight="1">
      <c r="A17" s="188" t="s">
        <v>150</v>
      </c>
      <c r="B17" s="189">
        <v>2837</v>
      </c>
      <c r="C17" s="189">
        <v>15339</v>
      </c>
      <c r="D17" s="189">
        <v>2940</v>
      </c>
      <c r="E17" s="189">
        <v>15624</v>
      </c>
      <c r="F17" s="190">
        <v>431.42857142857139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80</v>
      </c>
      <c r="C19" s="189">
        <v>321</v>
      </c>
      <c r="D19" s="189">
        <v>289</v>
      </c>
      <c r="E19" s="189">
        <v>627</v>
      </c>
      <c r="F19" s="190">
        <v>116.9550173010381</v>
      </c>
    </row>
    <row r="20" spans="1:7" ht="15.6" customHeight="1">
      <c r="A20" s="188" t="s">
        <v>142</v>
      </c>
      <c r="B20" s="189">
        <v>0</v>
      </c>
      <c r="C20" s="189">
        <v>8</v>
      </c>
      <c r="D20" s="189">
        <v>8</v>
      </c>
      <c r="E20" s="189">
        <v>57</v>
      </c>
      <c r="F20" s="190">
        <v>612.5</v>
      </c>
    </row>
    <row r="21" spans="1:7" ht="15.6" customHeight="1">
      <c r="A21" s="188" t="s">
        <v>149</v>
      </c>
      <c r="B21" s="189">
        <v>16847</v>
      </c>
      <c r="C21" s="189">
        <v>8121</v>
      </c>
      <c r="D21" s="189">
        <v>27108</v>
      </c>
      <c r="E21" s="189">
        <v>18427</v>
      </c>
      <c r="F21" s="190">
        <v>-32.023756824553637</v>
      </c>
    </row>
    <row r="22" spans="1:7" ht="15.6" customHeight="1">
      <c r="A22" s="188" t="s">
        <v>146</v>
      </c>
      <c r="B22" s="189">
        <v>736034</v>
      </c>
      <c r="C22" s="189">
        <v>635100</v>
      </c>
      <c r="D22" s="189">
        <v>1628271</v>
      </c>
      <c r="E22" s="189">
        <v>1747240</v>
      </c>
      <c r="F22" s="190">
        <v>7.3064618850301892</v>
      </c>
    </row>
    <row r="23" spans="1:7" ht="15.6" customHeight="1">
      <c r="A23" s="188" t="s">
        <v>165</v>
      </c>
      <c r="B23" s="189">
        <v>2</v>
      </c>
      <c r="C23" s="189">
        <v>165853</v>
      </c>
      <c r="D23" s="189">
        <v>6</v>
      </c>
      <c r="E23" s="189">
        <v>400212</v>
      </c>
      <c r="F23" s="190">
        <v>6670100</v>
      </c>
    </row>
    <row r="24" spans="1:7" ht="15.6" customHeight="1">
      <c r="A24" s="188" t="s">
        <v>141</v>
      </c>
      <c r="B24" s="189">
        <v>5</v>
      </c>
      <c r="C24" s="189">
        <v>28</v>
      </c>
      <c r="D24" s="189">
        <v>5</v>
      </c>
      <c r="E24" s="189">
        <v>28</v>
      </c>
      <c r="F24" s="190">
        <v>460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71834</v>
      </c>
      <c r="C28" s="189">
        <v>197649</v>
      </c>
      <c r="D28" s="189">
        <v>118228</v>
      </c>
      <c r="E28" s="189">
        <v>269198</v>
      </c>
      <c r="F28" s="190">
        <v>127.6939472882904</v>
      </c>
    </row>
    <row r="29" spans="1:7" ht="15.6" customHeight="1">
      <c r="A29" s="188" t="s">
        <v>178</v>
      </c>
      <c r="B29" s="189">
        <v>23368</v>
      </c>
      <c r="C29" s="189">
        <v>21912</v>
      </c>
      <c r="D29" s="189">
        <v>38991</v>
      </c>
      <c r="E29" s="189">
        <v>45460</v>
      </c>
      <c r="F29" s="190">
        <v>16.591008181375191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2318732</v>
      </c>
      <c r="C32" s="189">
        <v>2566961</v>
      </c>
      <c r="D32" s="189">
        <v>5055479</v>
      </c>
      <c r="E32" s="189">
        <v>4918211</v>
      </c>
      <c r="F32" s="190">
        <v>-2.715232325166411</v>
      </c>
    </row>
    <row r="33" spans="1:6" ht="15.6" customHeight="1">
      <c r="A33" s="188" t="s">
        <v>182</v>
      </c>
      <c r="B33" s="189">
        <v>17574</v>
      </c>
      <c r="C33" s="189">
        <v>16707</v>
      </c>
      <c r="D33" s="189">
        <v>26225</v>
      </c>
      <c r="E33" s="189">
        <v>37979</v>
      </c>
      <c r="F33" s="190">
        <v>44.819828408007623</v>
      </c>
    </row>
    <row r="34" spans="1:6" ht="15.6" customHeight="1">
      <c r="A34" s="188" t="s">
        <v>183</v>
      </c>
      <c r="B34" s="189">
        <v>38</v>
      </c>
      <c r="C34" s="189">
        <v>0</v>
      </c>
      <c r="D34" s="189">
        <v>88</v>
      </c>
      <c r="E34" s="189">
        <v>0</v>
      </c>
      <c r="F34" s="190">
        <v>-100</v>
      </c>
    </row>
    <row r="35" spans="1:6" ht="15.6" customHeight="1">
      <c r="A35" s="156" t="s">
        <v>153</v>
      </c>
      <c r="B35" s="76">
        <f>SUM(B7:B34)</f>
        <v>9169536</v>
      </c>
      <c r="C35" s="77">
        <f>SUM(C7:C34)</f>
        <v>8529064</v>
      </c>
      <c r="D35" s="76">
        <f>SUM(D7:D34)</f>
        <v>18595996</v>
      </c>
      <c r="E35" s="78">
        <f>SUM(E7:E34)</f>
        <v>17518348</v>
      </c>
      <c r="F35" s="140">
        <f>E35*100/D35-100</f>
        <v>-5.7950539460214969</v>
      </c>
    </row>
    <row r="36" spans="1:6" ht="15.6" customHeight="1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6" priority="2">
      <formula>MOD(ROW(),2)=0</formula>
    </cfRule>
  </conditionalFormatting>
  <conditionalFormatting sqref="F7:F35">
    <cfRule type="expression" dxfId="4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5E814-82F1-4EEC-9C2F-BA5CB4C51C1A}">
  <sheetPr codeName="Hoja1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909</v>
      </c>
      <c r="C8" s="189">
        <v>8078</v>
      </c>
      <c r="D8" s="189">
        <v>7119</v>
      </c>
      <c r="E8" s="189">
        <v>12460</v>
      </c>
      <c r="F8" s="190">
        <v>75.024582104228131</v>
      </c>
      <c r="G8" s="6"/>
    </row>
    <row r="9" spans="1:14" ht="15.6" customHeight="1">
      <c r="A9" s="188" t="s">
        <v>8</v>
      </c>
      <c r="B9" s="189">
        <v>65133</v>
      </c>
      <c r="C9" s="189">
        <v>78617</v>
      </c>
      <c r="D9" s="189">
        <v>125914</v>
      </c>
      <c r="E9" s="189">
        <v>165306</v>
      </c>
      <c r="F9" s="190">
        <v>31.284845211811241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1092523</v>
      </c>
      <c r="C11" s="189">
        <v>1139936</v>
      </c>
      <c r="D11" s="189">
        <v>2146591</v>
      </c>
      <c r="E11" s="189">
        <v>2254610</v>
      </c>
      <c r="F11" s="190">
        <v>5.0321183681474508</v>
      </c>
    </row>
    <row r="12" spans="1:14" ht="15.6" customHeight="1">
      <c r="A12" s="188" t="s">
        <v>6</v>
      </c>
      <c r="B12" s="189">
        <v>65099</v>
      </c>
      <c r="C12" s="189">
        <v>79988</v>
      </c>
      <c r="D12" s="189">
        <v>133692</v>
      </c>
      <c r="E12" s="189">
        <v>165204</v>
      </c>
      <c r="F12" s="190">
        <v>23.570595099183191</v>
      </c>
    </row>
    <row r="13" spans="1:14" ht="15.6" customHeight="1">
      <c r="A13" s="188" t="s">
        <v>175</v>
      </c>
      <c r="B13" s="189">
        <v>1096168</v>
      </c>
      <c r="C13" s="189">
        <v>1154613</v>
      </c>
      <c r="D13" s="189">
        <v>2067408</v>
      </c>
      <c r="E13" s="189">
        <v>2213329</v>
      </c>
      <c r="F13" s="190">
        <v>7.058161717474249</v>
      </c>
    </row>
    <row r="14" spans="1:14" ht="15.6" customHeight="1">
      <c r="A14" s="188" t="s">
        <v>148</v>
      </c>
      <c r="B14" s="189">
        <v>943143</v>
      </c>
      <c r="C14" s="189">
        <v>911024</v>
      </c>
      <c r="D14" s="189">
        <v>1786128</v>
      </c>
      <c r="E14" s="189">
        <v>1737337</v>
      </c>
      <c r="F14" s="190">
        <v>-2.7316631282864421</v>
      </c>
    </row>
    <row r="15" spans="1:14" ht="15.6" customHeight="1">
      <c r="A15" s="188" t="s">
        <v>145</v>
      </c>
      <c r="B15" s="189">
        <v>59553</v>
      </c>
      <c r="C15" s="189">
        <v>105739</v>
      </c>
      <c r="D15" s="189">
        <v>105651</v>
      </c>
      <c r="E15" s="189">
        <v>194871</v>
      </c>
      <c r="F15" s="190">
        <v>84.447851889712354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5621</v>
      </c>
      <c r="C17" s="189">
        <v>0</v>
      </c>
      <c r="D17" s="189">
        <v>11770</v>
      </c>
      <c r="E17" s="189">
        <v>0</v>
      </c>
      <c r="F17" s="190">
        <v>-100</v>
      </c>
      <c r="G17" s="2"/>
    </row>
    <row r="18" spans="1:7" ht="15.6" customHeight="1">
      <c r="A18" s="188" t="s">
        <v>147</v>
      </c>
      <c r="B18" s="189">
        <v>46670</v>
      </c>
      <c r="C18" s="189">
        <v>46558</v>
      </c>
      <c r="D18" s="189">
        <v>93215</v>
      </c>
      <c r="E18" s="189">
        <v>96809</v>
      </c>
      <c r="F18" s="190">
        <v>3.8556026390602369</v>
      </c>
    </row>
    <row r="19" spans="1:7" ht="15.6" customHeight="1">
      <c r="A19" s="188" t="s">
        <v>143</v>
      </c>
      <c r="B19" s="189">
        <v>606</v>
      </c>
      <c r="C19" s="189">
        <v>556</v>
      </c>
      <c r="D19" s="189">
        <v>1741</v>
      </c>
      <c r="E19" s="189">
        <v>3743</v>
      </c>
      <c r="F19" s="190">
        <v>114.9913842619184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56371</v>
      </c>
      <c r="C21" s="189">
        <v>50216</v>
      </c>
      <c r="D21" s="189">
        <v>114777</v>
      </c>
      <c r="E21" s="189">
        <v>95188</v>
      </c>
      <c r="F21" s="190">
        <v>-17.06700819850667</v>
      </c>
    </row>
    <row r="22" spans="1:7" ht="15.6" customHeight="1">
      <c r="A22" s="188" t="s">
        <v>146</v>
      </c>
      <c r="B22" s="189">
        <v>391667</v>
      </c>
      <c r="C22" s="189">
        <v>433202</v>
      </c>
      <c r="D22" s="189">
        <v>811713</v>
      </c>
      <c r="E22" s="189">
        <v>920438</v>
      </c>
      <c r="F22" s="190">
        <v>13.394512592504981</v>
      </c>
    </row>
    <row r="23" spans="1:7" ht="15.6" customHeight="1">
      <c r="A23" s="188" t="s">
        <v>165</v>
      </c>
      <c r="B23" s="189">
        <v>57903</v>
      </c>
      <c r="C23" s="189">
        <v>33436</v>
      </c>
      <c r="D23" s="189">
        <v>120068</v>
      </c>
      <c r="E23" s="189">
        <v>68995</v>
      </c>
      <c r="F23" s="190">
        <v>-42.536729186794147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38133</v>
      </c>
      <c r="C25" s="189">
        <v>37783</v>
      </c>
      <c r="D25" s="189">
        <v>74159</v>
      </c>
      <c r="E25" s="189">
        <v>77484</v>
      </c>
      <c r="F25" s="190">
        <v>4.4836095416604849</v>
      </c>
    </row>
    <row r="26" spans="1:7" ht="15.6" customHeight="1">
      <c r="A26" s="188" t="s">
        <v>152</v>
      </c>
      <c r="B26" s="189">
        <v>45639</v>
      </c>
      <c r="C26" s="189">
        <v>57027</v>
      </c>
      <c r="D26" s="189">
        <v>88885</v>
      </c>
      <c r="E26" s="189">
        <v>113896</v>
      </c>
      <c r="F26" s="190">
        <v>28.13860606401531</v>
      </c>
    </row>
    <row r="27" spans="1:7" ht="15.6" customHeight="1">
      <c r="A27" s="188" t="s">
        <v>173</v>
      </c>
      <c r="B27" s="189">
        <v>54725</v>
      </c>
      <c r="C27" s="189">
        <v>40911</v>
      </c>
      <c r="D27" s="189">
        <v>101214</v>
      </c>
      <c r="E27" s="189">
        <v>75384</v>
      </c>
      <c r="F27" s="190">
        <v>-25.520184954650549</v>
      </c>
    </row>
    <row r="28" spans="1:7" ht="15.6" customHeight="1">
      <c r="A28" s="188" t="s">
        <v>177</v>
      </c>
      <c r="B28" s="189">
        <v>365995</v>
      </c>
      <c r="C28" s="189">
        <v>365725</v>
      </c>
      <c r="D28" s="189">
        <v>805313</v>
      </c>
      <c r="E28" s="189">
        <v>805611</v>
      </c>
      <c r="F28" s="190">
        <v>3.7004245554214783E-2</v>
      </c>
    </row>
    <row r="29" spans="1:7" ht="15.6" customHeight="1">
      <c r="A29" s="188" t="s">
        <v>178</v>
      </c>
      <c r="B29" s="189">
        <v>201316</v>
      </c>
      <c r="C29" s="189">
        <v>193093</v>
      </c>
      <c r="D29" s="189">
        <v>404897</v>
      </c>
      <c r="E29" s="189">
        <v>316695</v>
      </c>
      <c r="F29" s="190">
        <v>-21.783811685440991</v>
      </c>
    </row>
    <row r="30" spans="1:7" ht="15.6" customHeight="1">
      <c r="A30" s="188" t="s">
        <v>179</v>
      </c>
      <c r="B30" s="189">
        <v>15531</v>
      </c>
      <c r="C30" s="189">
        <v>14690</v>
      </c>
      <c r="D30" s="189">
        <v>30454</v>
      </c>
      <c r="E30" s="189">
        <v>29119</v>
      </c>
      <c r="F30" s="190">
        <v>-4.3836606028764749</v>
      </c>
    </row>
    <row r="31" spans="1:7" ht="15.6" customHeight="1">
      <c r="A31" s="188" t="s">
        <v>180</v>
      </c>
      <c r="B31" s="189">
        <v>18634</v>
      </c>
      <c r="C31" s="189">
        <v>35772</v>
      </c>
      <c r="D31" s="189">
        <v>56103</v>
      </c>
      <c r="E31" s="189">
        <v>64745</v>
      </c>
      <c r="F31" s="190">
        <v>15.403810847904751</v>
      </c>
    </row>
    <row r="32" spans="1:7" ht="15.6" customHeight="1">
      <c r="A32" s="188" t="s">
        <v>181</v>
      </c>
      <c r="B32" s="189">
        <v>1104076</v>
      </c>
      <c r="C32" s="189">
        <v>1080137</v>
      </c>
      <c r="D32" s="189">
        <v>2160868</v>
      </c>
      <c r="E32" s="189">
        <v>2106079</v>
      </c>
      <c r="F32" s="190">
        <v>-2.5355088788394231</v>
      </c>
    </row>
    <row r="33" spans="1:6" ht="15.6" customHeight="1">
      <c r="A33" s="188" t="s">
        <v>182</v>
      </c>
      <c r="B33" s="189">
        <v>163722</v>
      </c>
      <c r="C33" s="189">
        <v>118104</v>
      </c>
      <c r="D33" s="189">
        <v>294300</v>
      </c>
      <c r="E33" s="189">
        <v>198324</v>
      </c>
      <c r="F33" s="190">
        <v>-32.611620795107029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5889137</v>
      </c>
      <c r="C35" s="77">
        <f>SUM(C7:C34)</f>
        <v>5985205</v>
      </c>
      <c r="D35" s="76">
        <f>SUM(D7:D34)</f>
        <v>11541980</v>
      </c>
      <c r="E35" s="78">
        <f>SUM(E7:E34)</f>
        <v>11715627</v>
      </c>
      <c r="F35" s="140">
        <f>E35*100/D35-100</f>
        <v>1.5044818999859615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4" priority="2">
      <formula>MOD(ROW(),2)=0</formula>
    </cfRule>
  </conditionalFormatting>
  <conditionalFormatting sqref="F7:F35">
    <cfRule type="expression" dxfId="4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2ABD4-5BAB-4EAF-81C8-141D560E89B4}">
  <sheetPr codeName="Hoja1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134</v>
      </c>
      <c r="D8" s="189">
        <v>232</v>
      </c>
      <c r="E8" s="189">
        <v>176</v>
      </c>
      <c r="F8" s="190">
        <v>-24.137931034482762</v>
      </c>
      <c r="G8" s="6"/>
    </row>
    <row r="9" spans="1:14" ht="15.6" customHeight="1">
      <c r="A9" s="188" t="s">
        <v>8</v>
      </c>
      <c r="B9" s="189">
        <v>3579</v>
      </c>
      <c r="C9" s="189">
        <v>4210</v>
      </c>
      <c r="D9" s="189">
        <v>6681</v>
      </c>
      <c r="E9" s="189">
        <v>8717</v>
      </c>
      <c r="F9" s="190">
        <v>30.474479868283201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46640</v>
      </c>
      <c r="C11" s="189">
        <v>47287</v>
      </c>
      <c r="D11" s="189">
        <v>90275</v>
      </c>
      <c r="E11" s="189">
        <v>93138</v>
      </c>
      <c r="F11" s="190">
        <v>3.1714206590972078</v>
      </c>
    </row>
    <row r="12" spans="1:14" ht="15.6" customHeight="1">
      <c r="A12" s="188" t="s">
        <v>6</v>
      </c>
      <c r="B12" s="189">
        <v>2112</v>
      </c>
      <c r="C12" s="189">
        <v>2920</v>
      </c>
      <c r="D12" s="189">
        <v>4349</v>
      </c>
      <c r="E12" s="189">
        <v>5868</v>
      </c>
      <c r="F12" s="190">
        <v>34.927569556219822</v>
      </c>
    </row>
    <row r="13" spans="1:14" ht="15.6" customHeight="1">
      <c r="A13" s="188" t="s">
        <v>175</v>
      </c>
      <c r="B13" s="189">
        <v>51089</v>
      </c>
      <c r="C13" s="189">
        <v>51670</v>
      </c>
      <c r="D13" s="189">
        <v>96282</v>
      </c>
      <c r="E13" s="189">
        <v>100071</v>
      </c>
      <c r="F13" s="190">
        <v>3.9353150121518041</v>
      </c>
    </row>
    <row r="14" spans="1:14" ht="15.6" customHeight="1">
      <c r="A14" s="188" t="s">
        <v>148</v>
      </c>
      <c r="B14" s="189">
        <v>33685</v>
      </c>
      <c r="C14" s="189">
        <v>31681</v>
      </c>
      <c r="D14" s="189">
        <v>63898</v>
      </c>
      <c r="E14" s="189">
        <v>61350</v>
      </c>
      <c r="F14" s="190">
        <v>-3.9876052458605931</v>
      </c>
    </row>
    <row r="15" spans="1:14" ht="15.6" customHeight="1">
      <c r="A15" s="188" t="s">
        <v>145</v>
      </c>
      <c r="B15" s="189">
        <v>2214</v>
      </c>
      <c r="C15" s="189">
        <v>4025</v>
      </c>
      <c r="D15" s="189">
        <v>3723</v>
      </c>
      <c r="E15" s="189">
        <v>7362</v>
      </c>
      <c r="F15" s="190">
        <v>97.743755036261092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2904</v>
      </c>
      <c r="C18" s="189">
        <v>2803</v>
      </c>
      <c r="D18" s="189">
        <v>5580</v>
      </c>
      <c r="E18" s="189">
        <v>5543</v>
      </c>
      <c r="F18" s="190">
        <v>-0.66308243727598881</v>
      </c>
    </row>
    <row r="19" spans="1:7" ht="15.6" customHeight="1">
      <c r="A19" s="188" t="s">
        <v>143</v>
      </c>
      <c r="B19" s="189">
        <v>2</v>
      </c>
      <c r="C19" s="189">
        <v>0</v>
      </c>
      <c r="D19" s="189">
        <v>4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2732</v>
      </c>
      <c r="C21" s="189">
        <v>2637</v>
      </c>
      <c r="D21" s="189">
        <v>5652</v>
      </c>
      <c r="E21" s="189">
        <v>4883</v>
      </c>
      <c r="F21" s="190">
        <v>-13.605803255484791</v>
      </c>
    </row>
    <row r="22" spans="1:7" ht="15.6" customHeight="1">
      <c r="A22" s="188" t="s">
        <v>146</v>
      </c>
      <c r="B22" s="189">
        <v>26840</v>
      </c>
      <c r="C22" s="189">
        <v>27252</v>
      </c>
      <c r="D22" s="189">
        <v>55300</v>
      </c>
      <c r="E22" s="189">
        <v>56581</v>
      </c>
      <c r="F22" s="190">
        <v>2.3164556962025391</v>
      </c>
    </row>
    <row r="23" spans="1:7" ht="15.6" customHeight="1">
      <c r="A23" s="188" t="s">
        <v>165</v>
      </c>
      <c r="B23" s="189">
        <v>2600</v>
      </c>
      <c r="C23" s="189">
        <v>1628</v>
      </c>
      <c r="D23" s="189">
        <v>5884</v>
      </c>
      <c r="E23" s="189">
        <v>3664</v>
      </c>
      <c r="F23" s="190">
        <v>-37.729435757987773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2563</v>
      </c>
      <c r="C25" s="189">
        <v>2453</v>
      </c>
      <c r="D25" s="189">
        <v>4894</v>
      </c>
      <c r="E25" s="189">
        <v>4959</v>
      </c>
      <c r="F25" s="190">
        <v>1.3281569268492039</v>
      </c>
    </row>
    <row r="26" spans="1:7" ht="15.6" customHeight="1">
      <c r="A26" s="188" t="s">
        <v>152</v>
      </c>
      <c r="B26" s="189">
        <v>1948</v>
      </c>
      <c r="C26" s="189">
        <v>2381</v>
      </c>
      <c r="D26" s="189">
        <v>3708</v>
      </c>
      <c r="E26" s="189">
        <v>4621</v>
      </c>
      <c r="F26" s="190">
        <v>24.622437971952539</v>
      </c>
    </row>
    <row r="27" spans="1:7" ht="15.6" customHeight="1">
      <c r="A27" s="188" t="s">
        <v>173</v>
      </c>
      <c r="B27" s="189">
        <v>301</v>
      </c>
      <c r="C27" s="189">
        <v>181</v>
      </c>
      <c r="D27" s="189">
        <v>581</v>
      </c>
      <c r="E27" s="189">
        <v>443</v>
      </c>
      <c r="F27" s="190">
        <v>-23.752151462994831</v>
      </c>
    </row>
    <row r="28" spans="1:7" ht="15.6" customHeight="1">
      <c r="A28" s="188" t="s">
        <v>177</v>
      </c>
      <c r="B28" s="189">
        <v>24800</v>
      </c>
      <c r="C28" s="189">
        <v>23500</v>
      </c>
      <c r="D28" s="189">
        <v>51076</v>
      </c>
      <c r="E28" s="189">
        <v>48974</v>
      </c>
      <c r="F28" s="190">
        <v>-4.1154358211292958</v>
      </c>
    </row>
    <row r="29" spans="1:7" ht="15.6" customHeight="1">
      <c r="A29" s="188" t="s">
        <v>178</v>
      </c>
      <c r="B29" s="189">
        <v>5104</v>
      </c>
      <c r="C29" s="189">
        <v>4017</v>
      </c>
      <c r="D29" s="189">
        <v>10765</v>
      </c>
      <c r="E29" s="189">
        <v>7064</v>
      </c>
      <c r="F29" s="190">
        <v>-34.379934974454237</v>
      </c>
    </row>
    <row r="30" spans="1:7" ht="15.6" customHeight="1">
      <c r="A30" s="188" t="s">
        <v>179</v>
      </c>
      <c r="B30" s="189">
        <v>756</v>
      </c>
      <c r="C30" s="189">
        <v>762</v>
      </c>
      <c r="D30" s="189">
        <v>1432</v>
      </c>
      <c r="E30" s="189">
        <v>1489</v>
      </c>
      <c r="F30" s="190">
        <v>3.9804469273743019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41398</v>
      </c>
      <c r="C32" s="189">
        <v>41612</v>
      </c>
      <c r="D32" s="189">
        <v>79853</v>
      </c>
      <c r="E32" s="189">
        <v>80207</v>
      </c>
      <c r="F32" s="190">
        <v>0.44331459056014921</v>
      </c>
    </row>
    <row r="33" spans="1:6" ht="15.6" customHeight="1">
      <c r="A33" s="188" t="s">
        <v>182</v>
      </c>
      <c r="B33" s="189">
        <v>2306</v>
      </c>
      <c r="C33" s="189">
        <v>1483</v>
      </c>
      <c r="D33" s="189">
        <v>4130</v>
      </c>
      <c r="E33" s="189">
        <v>2787</v>
      </c>
      <c r="F33" s="190">
        <v>-32.518159806295401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253573</v>
      </c>
      <c r="C35" s="77">
        <f>SUM(C7:C34)</f>
        <v>252636</v>
      </c>
      <c r="D35" s="178">
        <f>SUM(D7:D34)</f>
        <v>494299</v>
      </c>
      <c r="E35" s="178">
        <f>SUM(E7:E34)</f>
        <v>497897</v>
      </c>
      <c r="F35" s="140">
        <f>E35*100/D35-100</f>
        <v>0.72789951021547949</v>
      </c>
    </row>
    <row r="36" spans="1:6" ht="15.6" customHeight="1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2" priority="2">
      <formula>MOD(ROW(),2)=0</formula>
    </cfRule>
  </conditionalFormatting>
  <conditionalFormatting sqref="F7:F35">
    <cfRule type="expression" dxfId="4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EC151D-7641-4C68-90A5-9695ABB28B44}">
  <sheetPr codeName="Hoja2">
    <pageSetUpPr fitToPage="1"/>
  </sheetPr>
  <dimension ref="B1:M34"/>
  <sheetViews>
    <sheetView workbookViewId="0"/>
  </sheetViews>
  <sheetFormatPr baseColWidth="10" defaultColWidth="8.88671875" defaultRowHeight="14.4"/>
  <cols>
    <col min="1" max="1" width="11" customWidth="1"/>
    <col min="2" max="2" width="12.44140625" customWidth="1"/>
    <col min="3" max="3" width="12.88671875" customWidth="1"/>
    <col min="4" max="4" width="11.44140625" customWidth="1"/>
    <col min="12" max="12" width="3.33203125" customWidth="1"/>
  </cols>
  <sheetData>
    <row r="1" spans="2:13" ht="21">
      <c r="E1" s="5"/>
      <c r="H1" s="191"/>
      <c r="I1" s="191"/>
      <c r="J1" s="191"/>
      <c r="K1" s="191"/>
      <c r="L1" s="191"/>
      <c r="M1" s="191"/>
    </row>
    <row r="2" spans="2:13" ht="18">
      <c r="H2" s="192"/>
      <c r="I2" s="192"/>
      <c r="J2" s="192"/>
      <c r="K2" s="192"/>
      <c r="L2" s="192"/>
      <c r="M2" s="192"/>
    </row>
    <row r="5" spans="2:13" ht="15.6">
      <c r="F5" s="11"/>
    </row>
    <row r="7" spans="2:13" ht="15.6">
      <c r="B7" s="9"/>
      <c r="C7" s="9"/>
    </row>
    <row r="8" spans="2:13" ht="15.6">
      <c r="B8" s="9"/>
      <c r="C8" s="9"/>
    </row>
    <row r="9" spans="2:13" ht="15.6">
      <c r="B9" s="9"/>
      <c r="C9" s="9"/>
    </row>
    <row r="10" spans="2:13" ht="15.6">
      <c r="B10" s="10"/>
      <c r="C10" s="10"/>
    </row>
    <row r="11" spans="2:13" ht="15.6">
      <c r="B11" s="9"/>
      <c r="C11" s="9"/>
    </row>
    <row r="12" spans="2:13" ht="15.6">
      <c r="B12" s="9"/>
      <c r="C12" s="9"/>
    </row>
    <row r="13" spans="2:13" ht="15.6">
      <c r="B13" s="9"/>
      <c r="C13" s="9"/>
    </row>
    <row r="14" spans="2:13" ht="15.6">
      <c r="B14" s="10"/>
      <c r="C14" s="10"/>
    </row>
    <row r="15" spans="2:13" ht="17.399999999999999" customHeight="1">
      <c r="B15" s="9"/>
      <c r="C15" s="9"/>
    </row>
    <row r="16" spans="2:13" ht="16.2" customHeight="1">
      <c r="B16" s="9"/>
      <c r="C16" s="12"/>
      <c r="G16" s="1"/>
    </row>
    <row r="17" spans="2:13" ht="17.399999999999999" customHeight="1">
      <c r="B17" s="10"/>
      <c r="C17" s="10"/>
      <c r="G17" s="2"/>
    </row>
    <row r="18" spans="2:13" ht="15.6">
      <c r="B18" s="9"/>
      <c r="C18" s="9"/>
    </row>
    <row r="19" spans="2:13" ht="15.6">
      <c r="B19" s="9"/>
      <c r="C19" s="9"/>
    </row>
    <row r="20" spans="2:13" ht="15.6">
      <c r="B20" s="10"/>
      <c r="C20" s="10"/>
    </row>
    <row r="21" spans="2:13" ht="15.6">
      <c r="B21" s="9"/>
      <c r="C21" s="9"/>
    </row>
    <row r="22" spans="2:13" ht="15.6">
      <c r="B22" s="10"/>
      <c r="C22" s="10"/>
    </row>
    <row r="23" spans="2:13" ht="15.6">
      <c r="B23" s="9"/>
      <c r="C23" s="9"/>
    </row>
    <row r="24" spans="2:13" ht="15.6">
      <c r="B24" s="10"/>
      <c r="C24" s="10"/>
    </row>
    <row r="25" spans="2:13" ht="15.6">
      <c r="B25" s="10"/>
      <c r="C25" s="10"/>
    </row>
    <row r="26" spans="2:13" ht="15.6">
      <c r="B26" s="10"/>
      <c r="C26" s="10"/>
    </row>
    <row r="27" spans="2:13" ht="15.6">
      <c r="B27" s="10"/>
      <c r="C27" s="10"/>
    </row>
    <row r="28" spans="2:13" ht="15.6">
      <c r="B28" s="9"/>
      <c r="C28" s="9"/>
    </row>
    <row r="29" spans="2:13" ht="15.6">
      <c r="B29" s="10"/>
      <c r="C29" s="10"/>
      <c r="M29" s="8"/>
    </row>
    <row r="30" spans="2:13" ht="15.6">
      <c r="B30" s="9"/>
      <c r="C30" s="9"/>
    </row>
    <row r="31" spans="2:13" ht="15.6">
      <c r="B31" s="9"/>
      <c r="C31" s="9"/>
    </row>
    <row r="32" spans="2:13" ht="15.6">
      <c r="B32" s="9"/>
      <c r="C32" s="9"/>
    </row>
    <row r="33" spans="2:3" ht="15.6">
      <c r="B33" s="10"/>
      <c r="C33" s="10"/>
    </row>
    <row r="34" spans="2:3" ht="15.6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E58E60-DEAA-458E-A1DE-9A54C181A796}">
  <sheetPr codeName="Hoja2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2</v>
      </c>
      <c r="F7" s="190" t="s">
        <v>151</v>
      </c>
      <c r="G7" s="37"/>
    </row>
    <row r="8" spans="1:14" ht="15.6" customHeight="1">
      <c r="A8" s="188" t="s">
        <v>11</v>
      </c>
      <c r="B8" s="189">
        <v>14238.75</v>
      </c>
      <c r="C8" s="189">
        <v>16528</v>
      </c>
      <c r="D8" s="189">
        <v>24873.5</v>
      </c>
      <c r="E8" s="189">
        <v>32223.25</v>
      </c>
      <c r="F8" s="190">
        <v>29.548515488371152</v>
      </c>
      <c r="G8" s="6"/>
    </row>
    <row r="9" spans="1:14" ht="15.6" customHeight="1">
      <c r="A9" s="188" t="s">
        <v>8</v>
      </c>
      <c r="B9" s="189">
        <v>1055</v>
      </c>
      <c r="C9" s="189">
        <v>1407</v>
      </c>
      <c r="D9" s="189">
        <v>2171.75</v>
      </c>
      <c r="E9" s="189">
        <v>3287</v>
      </c>
      <c r="F9" s="190">
        <v>51.352595832853687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403260</v>
      </c>
      <c r="C11" s="189">
        <v>334824</v>
      </c>
      <c r="D11" s="189">
        <v>775352</v>
      </c>
      <c r="E11" s="189">
        <v>691785</v>
      </c>
      <c r="F11" s="190">
        <v>-10.777943437303319</v>
      </c>
    </row>
    <row r="12" spans="1:14" ht="15.6" customHeight="1">
      <c r="A12" s="188" t="s">
        <v>6</v>
      </c>
      <c r="B12" s="189">
        <v>16321.25</v>
      </c>
      <c r="C12" s="189">
        <v>17618.75</v>
      </c>
      <c r="D12" s="189">
        <v>32623</v>
      </c>
      <c r="E12" s="189">
        <v>35411.75</v>
      </c>
      <c r="F12" s="190">
        <v>8.5484167611807607</v>
      </c>
    </row>
    <row r="13" spans="1:14" ht="15.6" customHeight="1">
      <c r="A13" s="188" t="s">
        <v>175</v>
      </c>
      <c r="B13" s="189">
        <v>6709</v>
      </c>
      <c r="C13" s="189">
        <v>6038</v>
      </c>
      <c r="D13" s="189">
        <v>12756</v>
      </c>
      <c r="E13" s="189">
        <v>12244</v>
      </c>
      <c r="F13" s="190">
        <v>-4.0137974286610216</v>
      </c>
    </row>
    <row r="14" spans="1:14" ht="15.6" customHeight="1">
      <c r="A14" s="188" t="s">
        <v>148</v>
      </c>
      <c r="B14" s="189">
        <v>308166.5</v>
      </c>
      <c r="C14" s="189">
        <v>306897.5</v>
      </c>
      <c r="D14" s="189">
        <v>603894.25</v>
      </c>
      <c r="E14" s="189">
        <v>599105</v>
      </c>
      <c r="F14" s="190">
        <v>-0.79306103676265138</v>
      </c>
    </row>
    <row r="15" spans="1:14" ht="15.6" customHeight="1">
      <c r="A15" s="188" t="s">
        <v>145</v>
      </c>
      <c r="B15" s="189">
        <v>33878</v>
      </c>
      <c r="C15" s="189">
        <v>35567.25</v>
      </c>
      <c r="D15" s="189">
        <v>70801</v>
      </c>
      <c r="E15" s="189">
        <v>66090.25</v>
      </c>
      <c r="F15" s="190">
        <v>-6.6535077188175364</v>
      </c>
    </row>
    <row r="16" spans="1:14" ht="15.6" customHeight="1">
      <c r="A16" s="188" t="s">
        <v>144</v>
      </c>
      <c r="B16" s="189">
        <v>3218</v>
      </c>
      <c r="C16" s="189">
        <v>2722</v>
      </c>
      <c r="D16" s="189">
        <v>6007</v>
      </c>
      <c r="E16" s="189">
        <v>6925</v>
      </c>
      <c r="F16" s="190">
        <v>15.282170800732469</v>
      </c>
      <c r="G16" s="1"/>
    </row>
    <row r="17" spans="1:7" ht="15.6" customHeight="1">
      <c r="A17" s="188" t="s">
        <v>150</v>
      </c>
      <c r="B17" s="189">
        <v>5425</v>
      </c>
      <c r="C17" s="189">
        <v>7172.5</v>
      </c>
      <c r="D17" s="189">
        <v>10252.25</v>
      </c>
      <c r="E17" s="189">
        <v>14487</v>
      </c>
      <c r="F17" s="190">
        <v>41.305567070643043</v>
      </c>
      <c r="G17" s="2"/>
    </row>
    <row r="18" spans="1:7" ht="15.6" customHeight="1">
      <c r="A18" s="188" t="s">
        <v>147</v>
      </c>
      <c r="B18" s="189">
        <v>464</v>
      </c>
      <c r="C18" s="189">
        <v>426</v>
      </c>
      <c r="D18" s="189">
        <v>951</v>
      </c>
      <c r="E18" s="189">
        <v>912</v>
      </c>
      <c r="F18" s="190">
        <v>-4.100946372239747</v>
      </c>
    </row>
    <row r="19" spans="1:7" ht="15.6" customHeight="1">
      <c r="A19" s="188" t="s">
        <v>143</v>
      </c>
      <c r="B19" s="189">
        <v>711.5</v>
      </c>
      <c r="C19" s="189">
        <v>1363.75</v>
      </c>
      <c r="D19" s="189">
        <v>1764.5</v>
      </c>
      <c r="E19" s="189">
        <v>2189.5</v>
      </c>
      <c r="F19" s="190">
        <v>24.086143383394731</v>
      </c>
    </row>
    <row r="20" spans="1:7" ht="15.6" customHeight="1">
      <c r="A20" s="188" t="s">
        <v>142</v>
      </c>
      <c r="B20" s="189">
        <v>5065</v>
      </c>
      <c r="C20" s="189">
        <v>5141</v>
      </c>
      <c r="D20" s="189">
        <v>10255</v>
      </c>
      <c r="E20" s="189">
        <v>10810</v>
      </c>
      <c r="F20" s="190">
        <v>5.4119941491955066</v>
      </c>
    </row>
    <row r="21" spans="1:7" ht="15.6" customHeight="1">
      <c r="A21" s="188" t="s">
        <v>149</v>
      </c>
      <c r="B21" s="189">
        <v>9211</v>
      </c>
      <c r="C21" s="189">
        <v>9272.5</v>
      </c>
      <c r="D21" s="189">
        <v>17201.5</v>
      </c>
      <c r="E21" s="189">
        <v>17656.5</v>
      </c>
      <c r="F21" s="190">
        <v>2.64511815830015</v>
      </c>
    </row>
    <row r="22" spans="1:7" ht="15.6" customHeight="1">
      <c r="A22" s="188" t="s">
        <v>146</v>
      </c>
      <c r="B22" s="189">
        <v>102580</v>
      </c>
      <c r="C22" s="189">
        <v>100535</v>
      </c>
      <c r="D22" s="189">
        <v>212272</v>
      </c>
      <c r="E22" s="189">
        <v>235358</v>
      </c>
      <c r="F22" s="190">
        <v>10.87566895304138</v>
      </c>
    </row>
    <row r="23" spans="1:7" ht="15.6" customHeight="1">
      <c r="A23" s="188" t="s">
        <v>165</v>
      </c>
      <c r="B23" s="189">
        <v>1772</v>
      </c>
      <c r="C23" s="189">
        <v>18786.5</v>
      </c>
      <c r="D23" s="189">
        <v>3587</v>
      </c>
      <c r="E23" s="189">
        <v>41163.25</v>
      </c>
      <c r="F23" s="190">
        <v>1047.5676052411491</v>
      </c>
    </row>
    <row r="24" spans="1:7" ht="15.6" customHeight="1">
      <c r="A24" s="188" t="s">
        <v>141</v>
      </c>
      <c r="B24" s="189">
        <v>3429.5</v>
      </c>
      <c r="C24" s="189">
        <v>3431.5</v>
      </c>
      <c r="D24" s="189">
        <v>6666.25</v>
      </c>
      <c r="E24" s="189">
        <v>6894.25</v>
      </c>
      <c r="F24" s="190">
        <v>3.4202137633602092</v>
      </c>
    </row>
    <row r="25" spans="1:7" ht="15.6" customHeight="1">
      <c r="A25" s="188" t="s">
        <v>140</v>
      </c>
      <c r="B25" s="189">
        <v>454</v>
      </c>
      <c r="C25" s="189">
        <v>339</v>
      </c>
      <c r="D25" s="189">
        <v>955.5</v>
      </c>
      <c r="E25" s="189">
        <v>821</v>
      </c>
      <c r="F25" s="190">
        <v>-14.0763997906855</v>
      </c>
    </row>
    <row r="26" spans="1:7" ht="15.6" customHeight="1">
      <c r="A26" s="188" t="s">
        <v>152</v>
      </c>
      <c r="B26" s="189">
        <v>36</v>
      </c>
      <c r="C26" s="189">
        <v>2</v>
      </c>
      <c r="D26" s="189">
        <v>63.5</v>
      </c>
      <c r="E26" s="189">
        <v>6</v>
      </c>
      <c r="F26" s="190">
        <v>-90.551181102362207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42537</v>
      </c>
      <c r="C28" s="189">
        <v>52234</v>
      </c>
      <c r="D28" s="189">
        <v>79848</v>
      </c>
      <c r="E28" s="189">
        <v>93845</v>
      </c>
      <c r="F28" s="190">
        <v>17.529556156697719</v>
      </c>
    </row>
    <row r="29" spans="1:7" ht="15.6" customHeight="1">
      <c r="A29" s="188" t="s">
        <v>178</v>
      </c>
      <c r="B29" s="189">
        <v>9856.75</v>
      </c>
      <c r="C29" s="189">
        <v>11000</v>
      </c>
      <c r="D29" s="189">
        <v>19012.5</v>
      </c>
      <c r="E29" s="189">
        <v>22385</v>
      </c>
      <c r="F29" s="190">
        <v>17.738330046022359</v>
      </c>
    </row>
    <row r="30" spans="1:7" ht="15.6" customHeight="1">
      <c r="A30" s="188" t="s">
        <v>179</v>
      </c>
      <c r="B30" s="189">
        <v>11226</v>
      </c>
      <c r="C30" s="189">
        <v>12596.25</v>
      </c>
      <c r="D30" s="189">
        <v>23737.75</v>
      </c>
      <c r="E30" s="189">
        <v>24973.25</v>
      </c>
      <c r="F30" s="190">
        <v>5.2047898389695746</v>
      </c>
    </row>
    <row r="31" spans="1:7" ht="15.6" customHeight="1">
      <c r="A31" s="188" t="s">
        <v>180</v>
      </c>
      <c r="B31" s="189">
        <v>544</v>
      </c>
      <c r="C31" s="189">
        <v>1300</v>
      </c>
      <c r="D31" s="189">
        <v>1612</v>
      </c>
      <c r="E31" s="189">
        <v>2135</v>
      </c>
      <c r="F31" s="190">
        <v>32.444168734491313</v>
      </c>
    </row>
    <row r="32" spans="1:7" ht="15.6" customHeight="1">
      <c r="A32" s="188" t="s">
        <v>181</v>
      </c>
      <c r="B32" s="189">
        <v>391421</v>
      </c>
      <c r="C32" s="189">
        <v>446452</v>
      </c>
      <c r="D32" s="189">
        <v>782903</v>
      </c>
      <c r="E32" s="189">
        <v>863894</v>
      </c>
      <c r="F32" s="190">
        <v>10.344959720425139</v>
      </c>
    </row>
    <row r="33" spans="1:6" ht="15.6" customHeight="1">
      <c r="A33" s="188" t="s">
        <v>182</v>
      </c>
      <c r="B33" s="189">
        <v>19715</v>
      </c>
      <c r="C33" s="189">
        <v>24121</v>
      </c>
      <c r="D33" s="189">
        <v>37353</v>
      </c>
      <c r="E33" s="189">
        <v>42610</v>
      </c>
      <c r="F33" s="190">
        <v>14.073836104195109</v>
      </c>
    </row>
    <row r="34" spans="1:6" ht="15.6" customHeight="1">
      <c r="A34" s="188" t="s">
        <v>183</v>
      </c>
      <c r="B34" s="189">
        <v>2827.25</v>
      </c>
      <c r="C34" s="189">
        <v>2464.5</v>
      </c>
      <c r="D34" s="189">
        <v>5633.75</v>
      </c>
      <c r="E34" s="189">
        <v>5044.25</v>
      </c>
      <c r="F34" s="190">
        <v>-10.46372309740404</v>
      </c>
    </row>
    <row r="35" spans="1:6" ht="15.6" customHeight="1">
      <c r="A35" s="156" t="s">
        <v>153</v>
      </c>
      <c r="B35" s="76">
        <f>SUM(B7:B34)</f>
        <v>1394121.5</v>
      </c>
      <c r="C35" s="77">
        <f>SUM(C7:C34)</f>
        <v>1418240</v>
      </c>
      <c r="D35" s="76">
        <f>SUM(D7:D34)</f>
        <v>2742547</v>
      </c>
      <c r="E35" s="178">
        <f>SUM(E7:E34)</f>
        <v>2832257.25</v>
      </c>
      <c r="F35" s="140">
        <f>E35*100/D35-100</f>
        <v>3.2710560657666008</v>
      </c>
    </row>
    <row r="36" spans="1:6" ht="15.6" customHeight="1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40" priority="2">
      <formula>MOD(ROW(),2)=0</formula>
    </cfRule>
  </conditionalFormatting>
  <conditionalFormatting sqref="F7:F35">
    <cfRule type="expression" dxfId="3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96798-A58A-4DA2-ACB4-1DA889CDDA09}">
  <sheetPr codeName="Hoja2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56</v>
      </c>
      <c r="C8" s="189">
        <v>0</v>
      </c>
      <c r="D8" s="189">
        <v>94</v>
      </c>
      <c r="E8" s="189">
        <v>530</v>
      </c>
      <c r="F8" s="190">
        <v>463.82978723404261</v>
      </c>
      <c r="G8" s="6"/>
    </row>
    <row r="9" spans="1:14" ht="15.6" customHeight="1">
      <c r="A9" s="188" t="s">
        <v>8</v>
      </c>
      <c r="B9" s="189">
        <v>0</v>
      </c>
      <c r="C9" s="189">
        <v>1</v>
      </c>
      <c r="D9" s="189">
        <v>0</v>
      </c>
      <c r="E9" s="189">
        <v>8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333956</v>
      </c>
      <c r="C11" s="189">
        <v>288752</v>
      </c>
      <c r="D11" s="189">
        <v>648815</v>
      </c>
      <c r="E11" s="189">
        <v>596884</v>
      </c>
      <c r="F11" s="190">
        <v>-8.0039764801985172</v>
      </c>
    </row>
    <row r="12" spans="1:14" ht="15.6" customHeight="1">
      <c r="A12" s="188" t="s">
        <v>6</v>
      </c>
      <c r="B12" s="189">
        <v>1286.25</v>
      </c>
      <c r="C12" s="189">
        <v>1441</v>
      </c>
      <c r="D12" s="189">
        <v>2905.25</v>
      </c>
      <c r="E12" s="189">
        <v>2938.75</v>
      </c>
      <c r="F12" s="190">
        <v>1.153084932449872</v>
      </c>
    </row>
    <row r="13" spans="1:14" ht="15.6" customHeight="1">
      <c r="A13" s="188" t="s">
        <v>175</v>
      </c>
      <c r="B13" s="189">
        <v>0</v>
      </c>
      <c r="C13" s="189">
        <v>2</v>
      </c>
      <c r="D13" s="189">
        <v>0</v>
      </c>
      <c r="E13" s="189">
        <v>4</v>
      </c>
      <c r="F13" s="190" t="s">
        <v>151</v>
      </c>
    </row>
    <row r="14" spans="1:14" ht="15.6" customHeight="1">
      <c r="A14" s="188" t="s">
        <v>148</v>
      </c>
      <c r="B14" s="189">
        <v>150343</v>
      </c>
      <c r="C14" s="189">
        <v>121169.5</v>
      </c>
      <c r="D14" s="189">
        <v>292704</v>
      </c>
      <c r="E14" s="189">
        <v>243678</v>
      </c>
      <c r="F14" s="190">
        <v>-16.7493440472286</v>
      </c>
    </row>
    <row r="15" spans="1:14" ht="15.6" customHeight="1">
      <c r="A15" s="188" t="s">
        <v>145</v>
      </c>
      <c r="B15" s="189">
        <v>418</v>
      </c>
      <c r="C15" s="189">
        <v>453.75</v>
      </c>
      <c r="D15" s="189">
        <v>812.75</v>
      </c>
      <c r="E15" s="189">
        <v>842.75</v>
      </c>
      <c r="F15" s="190">
        <v>3.6911719470931961</v>
      </c>
    </row>
    <row r="16" spans="1:14" ht="15.6" customHeight="1">
      <c r="A16" s="188" t="s">
        <v>144</v>
      </c>
      <c r="B16" s="189">
        <v>0</v>
      </c>
      <c r="C16" s="189">
        <v>184</v>
      </c>
      <c r="D16" s="189">
        <v>0</v>
      </c>
      <c r="E16" s="189">
        <v>386</v>
      </c>
      <c r="F16" s="190" t="s">
        <v>151</v>
      </c>
      <c r="G16" s="1"/>
    </row>
    <row r="17" spans="1:7" ht="15.6" customHeight="1">
      <c r="A17" s="188" t="s">
        <v>150</v>
      </c>
      <c r="B17" s="189">
        <v>140</v>
      </c>
      <c r="C17" s="189">
        <v>1675.75</v>
      </c>
      <c r="D17" s="189">
        <v>150</v>
      </c>
      <c r="E17" s="189">
        <v>1695.75</v>
      </c>
      <c r="F17" s="190">
        <v>1030.5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8</v>
      </c>
      <c r="C19" s="189">
        <v>65.75</v>
      </c>
      <c r="D19" s="189">
        <v>38.75</v>
      </c>
      <c r="E19" s="189">
        <v>114.25</v>
      </c>
      <c r="F19" s="190">
        <v>194.8387096774193</v>
      </c>
    </row>
    <row r="20" spans="1:7" ht="15.6" customHeight="1">
      <c r="A20" s="188" t="s">
        <v>142</v>
      </c>
      <c r="B20" s="189">
        <v>0</v>
      </c>
      <c r="C20" s="189">
        <v>3</v>
      </c>
      <c r="D20" s="189">
        <v>4</v>
      </c>
      <c r="E20" s="189">
        <v>5</v>
      </c>
      <c r="F20" s="190">
        <v>25</v>
      </c>
    </row>
    <row r="21" spans="1:7" ht="15.6" customHeight="1">
      <c r="A21" s="188" t="s">
        <v>149</v>
      </c>
      <c r="B21" s="189">
        <v>1291</v>
      </c>
      <c r="C21" s="189">
        <v>692.25</v>
      </c>
      <c r="D21" s="189">
        <v>2097</v>
      </c>
      <c r="E21" s="189">
        <v>1530.25</v>
      </c>
      <c r="F21" s="190">
        <v>-27.02670481640439</v>
      </c>
    </row>
    <row r="22" spans="1:7" ht="15.6" customHeight="1">
      <c r="A22" s="188" t="s">
        <v>146</v>
      </c>
      <c r="B22" s="189">
        <v>54603</v>
      </c>
      <c r="C22" s="189">
        <v>49795</v>
      </c>
      <c r="D22" s="189">
        <v>117696</v>
      </c>
      <c r="E22" s="189">
        <v>137107</v>
      </c>
      <c r="F22" s="190">
        <v>16.492489124524202</v>
      </c>
    </row>
    <row r="23" spans="1:7" ht="15.6" customHeight="1">
      <c r="A23" s="188" t="s">
        <v>165</v>
      </c>
      <c r="B23" s="189">
        <v>1</v>
      </c>
      <c r="C23" s="189">
        <v>17286</v>
      </c>
      <c r="D23" s="189">
        <v>3</v>
      </c>
      <c r="E23" s="189">
        <v>37521.25</v>
      </c>
      <c r="F23" s="190">
        <v>1250608.333333333</v>
      </c>
    </row>
    <row r="24" spans="1:7" ht="15.6" customHeight="1">
      <c r="A24" s="188" t="s">
        <v>141</v>
      </c>
      <c r="B24" s="189">
        <v>1</v>
      </c>
      <c r="C24" s="189">
        <v>1</v>
      </c>
      <c r="D24" s="189">
        <v>1</v>
      </c>
      <c r="E24" s="189">
        <v>1</v>
      </c>
      <c r="F24" s="190">
        <v>0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4273</v>
      </c>
      <c r="C28" s="189">
        <v>17034</v>
      </c>
      <c r="D28" s="189">
        <v>6493</v>
      </c>
      <c r="E28" s="189">
        <v>21812</v>
      </c>
      <c r="F28" s="190">
        <v>235.93100261820419</v>
      </c>
    </row>
    <row r="29" spans="1:7" ht="15.6" customHeight="1">
      <c r="A29" s="188" t="s">
        <v>178</v>
      </c>
      <c r="B29" s="189">
        <v>2032.5</v>
      </c>
      <c r="C29" s="189">
        <v>1845.25</v>
      </c>
      <c r="D29" s="189">
        <v>3508.75</v>
      </c>
      <c r="E29" s="189">
        <v>3671.25</v>
      </c>
      <c r="F29" s="190">
        <v>4.6312789454934062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187421</v>
      </c>
      <c r="C32" s="189">
        <v>209153</v>
      </c>
      <c r="D32" s="189">
        <v>402628</v>
      </c>
      <c r="E32" s="189">
        <v>399191</v>
      </c>
      <c r="F32" s="190">
        <v>-0.85364157485321357</v>
      </c>
    </row>
    <row r="33" spans="1:6" ht="15.6" customHeight="1">
      <c r="A33" s="188" t="s">
        <v>182</v>
      </c>
      <c r="B33" s="189">
        <v>2552</v>
      </c>
      <c r="C33" s="189">
        <v>1310</v>
      </c>
      <c r="D33" s="189">
        <v>3706</v>
      </c>
      <c r="E33" s="189">
        <v>2753</v>
      </c>
      <c r="F33" s="190">
        <v>-25.715056664867792</v>
      </c>
    </row>
    <row r="34" spans="1:6" ht="15.6" customHeight="1">
      <c r="A34" s="188" t="s">
        <v>183</v>
      </c>
      <c r="B34" s="189">
        <v>4</v>
      </c>
      <c r="C34" s="189">
        <v>0</v>
      </c>
      <c r="D34" s="189">
        <v>8</v>
      </c>
      <c r="E34" s="189">
        <v>0</v>
      </c>
      <c r="F34" s="190">
        <v>-100</v>
      </c>
    </row>
    <row r="35" spans="1:6" ht="15.6" customHeight="1">
      <c r="A35" s="156" t="s">
        <v>153</v>
      </c>
      <c r="B35" s="76">
        <f>SUM(B7:B34)</f>
        <v>738385.75</v>
      </c>
      <c r="C35" s="77">
        <f>SUM(C7:C34)</f>
        <v>710864.25</v>
      </c>
      <c r="D35" s="178">
        <f>SUM(D7:D34)</f>
        <v>1481664.5</v>
      </c>
      <c r="E35" s="78">
        <f>SUM(E7:E34)</f>
        <v>1450673.25</v>
      </c>
      <c r="F35" s="140">
        <f>E35*100/D35-100</f>
        <v>-2.0916509776673422</v>
      </c>
    </row>
    <row r="36" spans="1:6" ht="15.6" customHeight="1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8" priority="2">
      <formula>MOD(ROW(),2)=0</formula>
    </cfRule>
  </conditionalFormatting>
  <conditionalFormatting sqref="F7:F35">
    <cfRule type="expression" dxfId="3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94C07-914B-44D7-A9CF-09B5623536A9}">
  <sheetPr codeName="Hoja2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12021.5</v>
      </c>
      <c r="C8" s="189">
        <v>13097.25</v>
      </c>
      <c r="D8" s="189">
        <v>20705</v>
      </c>
      <c r="E8" s="189">
        <v>24917.25</v>
      </c>
      <c r="F8" s="190">
        <v>20.344119777831441</v>
      </c>
      <c r="G8" s="6"/>
    </row>
    <row r="9" spans="1:14" ht="15.6" customHeight="1">
      <c r="A9" s="188" t="s">
        <v>8</v>
      </c>
      <c r="B9" s="189">
        <v>233</v>
      </c>
      <c r="C9" s="189">
        <v>383</v>
      </c>
      <c r="D9" s="189">
        <v>690.75</v>
      </c>
      <c r="E9" s="189">
        <v>723</v>
      </c>
      <c r="F9" s="190">
        <v>4.6688382193268154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12885.5</v>
      </c>
      <c r="C12" s="189">
        <v>13634.25</v>
      </c>
      <c r="D12" s="189">
        <v>25078.25</v>
      </c>
      <c r="E12" s="189">
        <v>27816</v>
      </c>
      <c r="F12" s="190">
        <v>10.916830321094981</v>
      </c>
    </row>
    <row r="13" spans="1:14" ht="15.6" customHeight="1">
      <c r="A13" s="188" t="s">
        <v>175</v>
      </c>
      <c r="B13" s="189">
        <v>6709</v>
      </c>
      <c r="C13" s="189">
        <v>6036</v>
      </c>
      <c r="D13" s="189">
        <v>12756</v>
      </c>
      <c r="E13" s="189">
        <v>12224</v>
      </c>
      <c r="F13" s="190">
        <v>-4.1705863907180998</v>
      </c>
    </row>
    <row r="14" spans="1:14" ht="15.6" customHeight="1">
      <c r="A14" s="188" t="s">
        <v>148</v>
      </c>
      <c r="B14" s="189">
        <v>18349.5</v>
      </c>
      <c r="C14" s="189">
        <v>19516.5</v>
      </c>
      <c r="D14" s="189">
        <v>35207.25</v>
      </c>
      <c r="E14" s="189">
        <v>35813</v>
      </c>
      <c r="F14" s="190">
        <v>1.720526312052201</v>
      </c>
    </row>
    <row r="15" spans="1:14" ht="15.6" customHeight="1">
      <c r="A15" s="188" t="s">
        <v>145</v>
      </c>
      <c r="B15" s="189">
        <v>1751.25</v>
      </c>
      <c r="C15" s="189">
        <v>1575.25</v>
      </c>
      <c r="D15" s="189">
        <v>3010.75</v>
      </c>
      <c r="E15" s="189">
        <v>3039</v>
      </c>
      <c r="F15" s="190">
        <v>0.93830440920037006</v>
      </c>
    </row>
    <row r="16" spans="1:14" ht="15.6" customHeight="1">
      <c r="A16" s="188" t="s">
        <v>144</v>
      </c>
      <c r="B16" s="189">
        <v>864</v>
      </c>
      <c r="C16" s="189">
        <v>673</v>
      </c>
      <c r="D16" s="189">
        <v>1450</v>
      </c>
      <c r="E16" s="189">
        <v>1563</v>
      </c>
      <c r="F16" s="190">
        <v>7.7931034482758577</v>
      </c>
      <c r="G16" s="1"/>
    </row>
    <row r="17" spans="1:7" ht="15.6" customHeight="1">
      <c r="A17" s="188" t="s">
        <v>150</v>
      </c>
      <c r="B17" s="189">
        <v>570.25</v>
      </c>
      <c r="C17" s="189">
        <v>330.5</v>
      </c>
      <c r="D17" s="189">
        <v>978.75</v>
      </c>
      <c r="E17" s="189">
        <v>532</v>
      </c>
      <c r="F17" s="190">
        <v>-45.644955300127712</v>
      </c>
      <c r="G17" s="2"/>
    </row>
    <row r="18" spans="1:7" ht="15.6" customHeight="1">
      <c r="A18" s="188" t="s">
        <v>147</v>
      </c>
      <c r="B18" s="189">
        <v>436</v>
      </c>
      <c r="C18" s="189">
        <v>417</v>
      </c>
      <c r="D18" s="189">
        <v>905</v>
      </c>
      <c r="E18" s="189">
        <v>887</v>
      </c>
      <c r="F18" s="190">
        <v>-1.988950276243088</v>
      </c>
    </row>
    <row r="19" spans="1:7" ht="15.6" customHeight="1">
      <c r="A19" s="188" t="s">
        <v>143</v>
      </c>
      <c r="B19" s="189">
        <v>121.5</v>
      </c>
      <c r="C19" s="189">
        <v>292.5</v>
      </c>
      <c r="D19" s="189">
        <v>295</v>
      </c>
      <c r="E19" s="189">
        <v>453.75</v>
      </c>
      <c r="F19" s="190">
        <v>53.81355932203391</v>
      </c>
    </row>
    <row r="20" spans="1:7" ht="15.6" customHeight="1">
      <c r="A20" s="188" t="s">
        <v>142</v>
      </c>
      <c r="B20" s="189">
        <v>508</v>
      </c>
      <c r="C20" s="189">
        <v>418</v>
      </c>
      <c r="D20" s="189">
        <v>968</v>
      </c>
      <c r="E20" s="189">
        <v>1793</v>
      </c>
      <c r="F20" s="190">
        <v>85.22727272727272</v>
      </c>
    </row>
    <row r="21" spans="1:7" ht="15.6" customHeight="1">
      <c r="A21" s="188" t="s">
        <v>149</v>
      </c>
      <c r="B21" s="189">
        <v>6961.25</v>
      </c>
      <c r="C21" s="189">
        <v>7831.5</v>
      </c>
      <c r="D21" s="189">
        <v>13294.75</v>
      </c>
      <c r="E21" s="189">
        <v>14522.5</v>
      </c>
      <c r="F21" s="190">
        <v>9.2348483423907908</v>
      </c>
    </row>
    <row r="22" spans="1:7" ht="15.6" customHeight="1">
      <c r="A22" s="188" t="s">
        <v>146</v>
      </c>
      <c r="B22" s="189">
        <v>41672</v>
      </c>
      <c r="C22" s="189">
        <v>43109</v>
      </c>
      <c r="D22" s="189">
        <v>81941</v>
      </c>
      <c r="E22" s="189">
        <v>84439</v>
      </c>
      <c r="F22" s="190">
        <v>3.048534921467891</v>
      </c>
    </row>
    <row r="23" spans="1:7" ht="15.6" customHeight="1">
      <c r="A23" s="188" t="s">
        <v>165</v>
      </c>
      <c r="B23" s="189">
        <v>462</v>
      </c>
      <c r="C23" s="189">
        <v>546</v>
      </c>
      <c r="D23" s="189">
        <v>1133</v>
      </c>
      <c r="E23" s="189">
        <v>1170.5</v>
      </c>
      <c r="F23" s="190">
        <v>3.3097969991173808</v>
      </c>
    </row>
    <row r="24" spans="1:7" ht="15.6" customHeight="1">
      <c r="A24" s="188" t="s">
        <v>141</v>
      </c>
      <c r="B24" s="189">
        <v>159.75</v>
      </c>
      <c r="C24" s="189">
        <v>391.5</v>
      </c>
      <c r="D24" s="189">
        <v>359.75</v>
      </c>
      <c r="E24" s="189">
        <v>1181.5</v>
      </c>
      <c r="F24" s="190">
        <v>228.42251563585819</v>
      </c>
    </row>
    <row r="25" spans="1:7" ht="15.6" customHeight="1">
      <c r="A25" s="188" t="s">
        <v>140</v>
      </c>
      <c r="B25" s="189">
        <v>450</v>
      </c>
      <c r="C25" s="189">
        <v>339</v>
      </c>
      <c r="D25" s="189">
        <v>951.5</v>
      </c>
      <c r="E25" s="189">
        <v>821</v>
      </c>
      <c r="F25" s="190">
        <v>-13.715186547556479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32336</v>
      </c>
      <c r="C28" s="189">
        <v>31203</v>
      </c>
      <c r="D28" s="189">
        <v>63541</v>
      </c>
      <c r="E28" s="189">
        <v>62948</v>
      </c>
      <c r="F28" s="190">
        <v>-0.93325569317448753</v>
      </c>
    </row>
    <row r="29" spans="1:7" ht="15.6" customHeight="1">
      <c r="A29" s="188" t="s">
        <v>178</v>
      </c>
      <c r="B29" s="189">
        <v>2015</v>
      </c>
      <c r="C29" s="189">
        <v>1744.25</v>
      </c>
      <c r="D29" s="189">
        <v>3776</v>
      </c>
      <c r="E29" s="189">
        <v>3672.5</v>
      </c>
      <c r="F29" s="190">
        <v>-2.740995762711862</v>
      </c>
    </row>
    <row r="30" spans="1:7" ht="15.6" customHeight="1">
      <c r="A30" s="188" t="s">
        <v>179</v>
      </c>
      <c r="B30" s="189">
        <v>11071</v>
      </c>
      <c r="C30" s="189">
        <v>12519.25</v>
      </c>
      <c r="D30" s="189">
        <v>23521.75</v>
      </c>
      <c r="E30" s="189">
        <v>24738.25</v>
      </c>
      <c r="F30" s="190">
        <v>5.1718090703285213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15356</v>
      </c>
      <c r="C32" s="189">
        <v>17282</v>
      </c>
      <c r="D32" s="189">
        <v>30999</v>
      </c>
      <c r="E32" s="189">
        <v>33146</v>
      </c>
      <c r="F32" s="190">
        <v>6.9260298719313482</v>
      </c>
    </row>
    <row r="33" spans="1:6" ht="15.6" customHeight="1">
      <c r="A33" s="188" t="s">
        <v>182</v>
      </c>
      <c r="B33" s="189">
        <v>1368</v>
      </c>
      <c r="C33" s="189">
        <v>819</v>
      </c>
      <c r="D33" s="189">
        <v>2935</v>
      </c>
      <c r="E33" s="189">
        <v>1967</v>
      </c>
      <c r="F33" s="190">
        <v>-32.981260647359449</v>
      </c>
    </row>
    <row r="34" spans="1:6" ht="15.6" customHeight="1">
      <c r="A34" s="188" t="s">
        <v>183</v>
      </c>
      <c r="B34" s="189">
        <v>2241.25</v>
      </c>
      <c r="C34" s="189">
        <v>2089</v>
      </c>
      <c r="D34" s="189">
        <v>4647.25</v>
      </c>
      <c r="E34" s="189">
        <v>4317.5</v>
      </c>
      <c r="F34" s="190">
        <v>-7.0955941685943316</v>
      </c>
    </row>
    <row r="35" spans="1:6" ht="15.6" customHeight="1">
      <c r="A35" s="156" t="s">
        <v>153</v>
      </c>
      <c r="B35" s="76">
        <f>SUM(B7:B34)</f>
        <v>168541.75</v>
      </c>
      <c r="C35" s="77">
        <f>SUM(C7:C34)</f>
        <v>174246.75</v>
      </c>
      <c r="D35" s="76">
        <f>SUM(D7:D34)</f>
        <v>329144.75</v>
      </c>
      <c r="E35" s="178">
        <f>SUM(E7:E34)</f>
        <v>342684.75</v>
      </c>
      <c r="F35" s="177">
        <f>E35*100/D35-100</f>
        <v>4.1136916204800542</v>
      </c>
    </row>
    <row r="36" spans="1:6" ht="15.6" customHeight="1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6" priority="2">
      <formula>MOD(ROW(),2)=0</formula>
    </cfRule>
  </conditionalFormatting>
  <conditionalFormatting sqref="F7:F35">
    <cfRule type="expression" dxfId="3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8B728-DE79-46E7-8899-6FDF33A9740D}">
  <sheetPr codeName="Hoja2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2</v>
      </c>
      <c r="F7" s="190" t="s">
        <v>151</v>
      </c>
      <c r="G7" s="37"/>
    </row>
    <row r="8" spans="1:14" ht="15.6" customHeight="1">
      <c r="A8" s="188" t="s">
        <v>11</v>
      </c>
      <c r="B8" s="189">
        <v>2161.25</v>
      </c>
      <c r="C8" s="189">
        <v>3430.75</v>
      </c>
      <c r="D8" s="189">
        <v>4074.5</v>
      </c>
      <c r="E8" s="189">
        <v>6776</v>
      </c>
      <c r="F8" s="190">
        <v>66.302613817646346</v>
      </c>
      <c r="G8" s="6"/>
    </row>
    <row r="9" spans="1:14" ht="15.6" customHeight="1">
      <c r="A9" s="188" t="s">
        <v>8</v>
      </c>
      <c r="B9" s="189">
        <v>822</v>
      </c>
      <c r="C9" s="189">
        <v>1023</v>
      </c>
      <c r="D9" s="189">
        <v>1481</v>
      </c>
      <c r="E9" s="189">
        <v>2556</v>
      </c>
      <c r="F9" s="190">
        <v>72.586090479405811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69304</v>
      </c>
      <c r="C11" s="189">
        <v>46072</v>
      </c>
      <c r="D11" s="189">
        <v>126537</v>
      </c>
      <c r="E11" s="189">
        <v>94901</v>
      </c>
      <c r="F11" s="190">
        <v>-25.001382994697209</v>
      </c>
    </row>
    <row r="12" spans="1:14" ht="15.6" customHeight="1">
      <c r="A12" s="188" t="s">
        <v>6</v>
      </c>
      <c r="B12" s="189">
        <v>2149.5</v>
      </c>
      <c r="C12" s="189">
        <v>2543.5</v>
      </c>
      <c r="D12" s="189">
        <v>4639.5</v>
      </c>
      <c r="E12" s="189">
        <v>4657</v>
      </c>
      <c r="F12" s="190">
        <v>0.37719581851492018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16</v>
      </c>
      <c r="F13" s="190" t="s">
        <v>151</v>
      </c>
    </row>
    <row r="14" spans="1:14" ht="15.6" customHeight="1">
      <c r="A14" s="188" t="s">
        <v>148</v>
      </c>
      <c r="B14" s="189">
        <v>139474</v>
      </c>
      <c r="C14" s="189">
        <v>166211.5</v>
      </c>
      <c r="D14" s="189">
        <v>275983</v>
      </c>
      <c r="E14" s="189">
        <v>319614</v>
      </c>
      <c r="F14" s="190">
        <v>15.80930709500222</v>
      </c>
    </row>
    <row r="15" spans="1:14" ht="15.6" customHeight="1">
      <c r="A15" s="188" t="s">
        <v>145</v>
      </c>
      <c r="B15" s="189">
        <v>31708.75</v>
      </c>
      <c r="C15" s="189">
        <v>33538.25</v>
      </c>
      <c r="D15" s="189">
        <v>66977.5</v>
      </c>
      <c r="E15" s="189">
        <v>62208.5</v>
      </c>
      <c r="F15" s="190">
        <v>-7.1203015938188221</v>
      </c>
    </row>
    <row r="16" spans="1:14" ht="15.6" customHeight="1">
      <c r="A16" s="188" t="s">
        <v>144</v>
      </c>
      <c r="B16" s="189">
        <v>2354</v>
      </c>
      <c r="C16" s="189">
        <v>1865</v>
      </c>
      <c r="D16" s="189">
        <v>4557</v>
      </c>
      <c r="E16" s="189">
        <v>4976</v>
      </c>
      <c r="F16" s="190">
        <v>9.1946456001755479</v>
      </c>
      <c r="G16" s="1"/>
    </row>
    <row r="17" spans="1:7" ht="15.6" customHeight="1">
      <c r="A17" s="188" t="s">
        <v>150</v>
      </c>
      <c r="B17" s="189">
        <v>4714.75</v>
      </c>
      <c r="C17" s="189">
        <v>5166.25</v>
      </c>
      <c r="D17" s="189">
        <v>9123.5</v>
      </c>
      <c r="E17" s="189">
        <v>12259.25</v>
      </c>
      <c r="F17" s="190">
        <v>34.370033430152922</v>
      </c>
      <c r="G17" s="2"/>
    </row>
    <row r="18" spans="1:7" ht="15.6" customHeight="1">
      <c r="A18" s="188" t="s">
        <v>147</v>
      </c>
      <c r="B18" s="189">
        <v>28</v>
      </c>
      <c r="C18" s="189">
        <v>9</v>
      </c>
      <c r="D18" s="189">
        <v>46</v>
      </c>
      <c r="E18" s="189">
        <v>25</v>
      </c>
      <c r="F18" s="190">
        <v>-45.652173913043477</v>
      </c>
    </row>
    <row r="19" spans="1:7" ht="15.6" customHeight="1">
      <c r="A19" s="188" t="s">
        <v>143</v>
      </c>
      <c r="B19" s="189">
        <v>582</v>
      </c>
      <c r="C19" s="189">
        <v>1005.5</v>
      </c>
      <c r="D19" s="189">
        <v>1430.75</v>
      </c>
      <c r="E19" s="189">
        <v>1621.5</v>
      </c>
      <c r="F19" s="190">
        <v>13.33216844312423</v>
      </c>
    </row>
    <row r="20" spans="1:7" ht="15.6" customHeight="1">
      <c r="A20" s="188" t="s">
        <v>142</v>
      </c>
      <c r="B20" s="189">
        <v>4557</v>
      </c>
      <c r="C20" s="189">
        <v>4720</v>
      </c>
      <c r="D20" s="189">
        <v>9283</v>
      </c>
      <c r="E20" s="189">
        <v>9012</v>
      </c>
      <c r="F20" s="190">
        <v>-2.9193148766562591</v>
      </c>
    </row>
    <row r="21" spans="1:7" ht="15.6" customHeight="1">
      <c r="A21" s="188" t="s">
        <v>149</v>
      </c>
      <c r="B21" s="189">
        <v>958.75</v>
      </c>
      <c r="C21" s="189">
        <v>748.75</v>
      </c>
      <c r="D21" s="189">
        <v>1809.75</v>
      </c>
      <c r="E21" s="189">
        <v>1603.75</v>
      </c>
      <c r="F21" s="190">
        <v>-11.38278767785606</v>
      </c>
    </row>
    <row r="22" spans="1:7" ht="15.6" customHeight="1">
      <c r="A22" s="188" t="s">
        <v>146</v>
      </c>
      <c r="B22" s="189">
        <v>6305</v>
      </c>
      <c r="C22" s="189">
        <v>7631</v>
      </c>
      <c r="D22" s="189">
        <v>12635</v>
      </c>
      <c r="E22" s="189">
        <v>13812</v>
      </c>
      <c r="F22" s="190">
        <v>9.3153937475267128</v>
      </c>
    </row>
    <row r="23" spans="1:7" ht="15.6" customHeight="1">
      <c r="A23" s="188" t="s">
        <v>165</v>
      </c>
      <c r="B23" s="189">
        <v>1309</v>
      </c>
      <c r="C23" s="189">
        <v>954.5</v>
      </c>
      <c r="D23" s="189">
        <v>2451</v>
      </c>
      <c r="E23" s="189">
        <v>2471.5</v>
      </c>
      <c r="F23" s="190">
        <v>0.83639330885353047</v>
      </c>
    </row>
    <row r="24" spans="1:7" ht="15.6" customHeight="1">
      <c r="A24" s="188" t="s">
        <v>141</v>
      </c>
      <c r="B24" s="189">
        <v>3268.75</v>
      </c>
      <c r="C24" s="189">
        <v>3039</v>
      </c>
      <c r="D24" s="189">
        <v>6305.5</v>
      </c>
      <c r="E24" s="189">
        <v>5711.75</v>
      </c>
      <c r="F24" s="190">
        <v>-9.4163825231940308</v>
      </c>
    </row>
    <row r="25" spans="1:7" ht="15.6" customHeight="1">
      <c r="A25" s="188" t="s">
        <v>140</v>
      </c>
      <c r="B25" s="189">
        <v>4</v>
      </c>
      <c r="C25" s="189">
        <v>0</v>
      </c>
      <c r="D25" s="189">
        <v>4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36</v>
      </c>
      <c r="C26" s="189">
        <v>2</v>
      </c>
      <c r="D26" s="189">
        <v>63.5</v>
      </c>
      <c r="E26" s="189">
        <v>6</v>
      </c>
      <c r="F26" s="190">
        <v>-90.551181102362207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5928</v>
      </c>
      <c r="C28" s="189">
        <v>3997</v>
      </c>
      <c r="D28" s="189">
        <v>9814</v>
      </c>
      <c r="E28" s="189">
        <v>9085</v>
      </c>
      <c r="F28" s="190">
        <v>-7.4281638475647043</v>
      </c>
    </row>
    <row r="29" spans="1:7" ht="15.6" customHeight="1">
      <c r="A29" s="188" t="s">
        <v>178</v>
      </c>
      <c r="B29" s="189">
        <v>5809.25</v>
      </c>
      <c r="C29" s="189">
        <v>7410.5</v>
      </c>
      <c r="D29" s="189">
        <v>11727.75</v>
      </c>
      <c r="E29" s="189">
        <v>15041.25</v>
      </c>
      <c r="F29" s="190">
        <v>28.253501310993158</v>
      </c>
    </row>
    <row r="30" spans="1:7" ht="15.6" customHeight="1">
      <c r="A30" s="188" t="s">
        <v>179</v>
      </c>
      <c r="B30" s="189">
        <v>155</v>
      </c>
      <c r="C30" s="189">
        <v>77</v>
      </c>
      <c r="D30" s="189">
        <v>216</v>
      </c>
      <c r="E30" s="189">
        <v>235</v>
      </c>
      <c r="F30" s="190">
        <v>8.7962962962962905</v>
      </c>
    </row>
    <row r="31" spans="1:7" ht="15.6" customHeight="1">
      <c r="A31" s="188" t="s">
        <v>180</v>
      </c>
      <c r="B31" s="189">
        <v>544</v>
      </c>
      <c r="C31" s="189">
        <v>1300</v>
      </c>
      <c r="D31" s="189">
        <v>1612</v>
      </c>
      <c r="E31" s="189">
        <v>2135</v>
      </c>
      <c r="F31" s="190">
        <v>32.444168734491313</v>
      </c>
    </row>
    <row r="32" spans="1:7" ht="15.6" customHeight="1">
      <c r="A32" s="188" t="s">
        <v>181</v>
      </c>
      <c r="B32" s="189">
        <v>188644</v>
      </c>
      <c r="C32" s="189">
        <v>220017</v>
      </c>
      <c r="D32" s="189">
        <v>349276</v>
      </c>
      <c r="E32" s="189">
        <v>431557</v>
      </c>
      <c r="F32" s="190">
        <v>23.557587695690511</v>
      </c>
    </row>
    <row r="33" spans="1:6" ht="15.6" customHeight="1">
      <c r="A33" s="188" t="s">
        <v>182</v>
      </c>
      <c r="B33" s="189">
        <v>15795</v>
      </c>
      <c r="C33" s="189">
        <v>21992</v>
      </c>
      <c r="D33" s="189">
        <v>30712</v>
      </c>
      <c r="E33" s="189">
        <v>37890</v>
      </c>
      <c r="F33" s="190">
        <v>23.371971867673881</v>
      </c>
    </row>
    <row r="34" spans="1:6" ht="15.6" customHeight="1">
      <c r="A34" s="188" t="s">
        <v>183</v>
      </c>
      <c r="B34" s="189">
        <v>582</v>
      </c>
      <c r="C34" s="189">
        <v>375.5</v>
      </c>
      <c r="D34" s="189">
        <v>978.5</v>
      </c>
      <c r="E34" s="189">
        <v>726.75</v>
      </c>
      <c r="F34" s="190">
        <v>-25.72815533980582</v>
      </c>
    </row>
    <row r="35" spans="1:6" ht="15.6" customHeight="1">
      <c r="A35" s="156" t="s">
        <v>153</v>
      </c>
      <c r="B35" s="76">
        <f>SUM(B7:B34)</f>
        <v>487194</v>
      </c>
      <c r="C35" s="77">
        <f>SUM(C7:C34)</f>
        <v>533129</v>
      </c>
      <c r="D35" s="178">
        <f>SUM(D7:D34)</f>
        <v>931737.75</v>
      </c>
      <c r="E35" s="178">
        <f>SUM(E7:E34)</f>
        <v>1038899.25</v>
      </c>
      <c r="F35" s="140">
        <f>E35*100/D35-100</f>
        <v>11.501251290934604</v>
      </c>
    </row>
    <row r="36" spans="1:6" ht="15.6" customHeight="1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4" priority="2">
      <formula>MOD(ROW(),2)=0</formula>
    </cfRule>
  </conditionalFormatting>
  <conditionalFormatting sqref="F7:F35">
    <cfRule type="expression" dxfId="3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D1D52-0689-4F7C-A04C-BBDA91AEA402}">
  <sheetPr codeName="Hoja2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70</v>
      </c>
      <c r="C7" s="189">
        <v>78</v>
      </c>
      <c r="D7" s="189">
        <v>152</v>
      </c>
      <c r="E7" s="189">
        <v>159</v>
      </c>
      <c r="F7" s="190">
        <v>4.6052631578947398</v>
      </c>
      <c r="G7" s="37"/>
    </row>
    <row r="8" spans="1:14" ht="15.6" customHeight="1">
      <c r="A8" s="188" t="s">
        <v>11</v>
      </c>
      <c r="B8" s="189">
        <v>55</v>
      </c>
      <c r="C8" s="189">
        <v>51</v>
      </c>
      <c r="D8" s="189">
        <v>109</v>
      </c>
      <c r="E8" s="189">
        <v>115</v>
      </c>
      <c r="F8" s="190">
        <v>5.5045871559633071</v>
      </c>
      <c r="G8" s="6"/>
    </row>
    <row r="9" spans="1:14" ht="15.6" customHeight="1">
      <c r="A9" s="188" t="s">
        <v>8</v>
      </c>
      <c r="B9" s="189">
        <v>125</v>
      </c>
      <c r="C9" s="189">
        <v>87</v>
      </c>
      <c r="D9" s="189">
        <v>259</v>
      </c>
      <c r="E9" s="189">
        <v>197</v>
      </c>
      <c r="F9" s="190">
        <v>-23.938223938223938</v>
      </c>
      <c r="G9" s="6"/>
    </row>
    <row r="10" spans="1:14" ht="15.6" customHeight="1">
      <c r="A10" s="188" t="s">
        <v>10</v>
      </c>
      <c r="B10" s="189">
        <v>54</v>
      </c>
      <c r="C10" s="189">
        <v>72</v>
      </c>
      <c r="D10" s="189">
        <v>110</v>
      </c>
      <c r="E10" s="189">
        <v>131</v>
      </c>
      <c r="F10" s="190">
        <v>19.09090909090909</v>
      </c>
    </row>
    <row r="11" spans="1:14" ht="15.6" customHeight="1">
      <c r="A11" s="188" t="s">
        <v>9</v>
      </c>
      <c r="B11" s="189">
        <v>2242</v>
      </c>
      <c r="C11" s="189">
        <v>2187</v>
      </c>
      <c r="D11" s="189">
        <v>4769</v>
      </c>
      <c r="E11" s="189">
        <v>4654</v>
      </c>
      <c r="F11" s="190">
        <v>-2.41140700356469</v>
      </c>
    </row>
    <row r="12" spans="1:14" ht="15.6" customHeight="1">
      <c r="A12" s="188" t="s">
        <v>6</v>
      </c>
      <c r="B12" s="189">
        <v>93</v>
      </c>
      <c r="C12" s="189">
        <v>101</v>
      </c>
      <c r="D12" s="189">
        <v>227</v>
      </c>
      <c r="E12" s="189">
        <v>243</v>
      </c>
      <c r="F12" s="190">
        <v>7.0484581497797336</v>
      </c>
    </row>
    <row r="13" spans="1:14" ht="15.6" customHeight="1">
      <c r="A13" s="188" t="s">
        <v>175</v>
      </c>
      <c r="B13" s="189">
        <v>2697</v>
      </c>
      <c r="C13" s="189">
        <v>2845</v>
      </c>
      <c r="D13" s="189">
        <v>5765</v>
      </c>
      <c r="E13" s="189">
        <v>5827</v>
      </c>
      <c r="F13" s="190">
        <v>1.0754553339115349</v>
      </c>
    </row>
    <row r="14" spans="1:14" ht="15.6" customHeight="1">
      <c r="A14" s="188" t="s">
        <v>148</v>
      </c>
      <c r="B14" s="189">
        <v>601</v>
      </c>
      <c r="C14" s="189">
        <v>559</v>
      </c>
      <c r="D14" s="189">
        <v>1243</v>
      </c>
      <c r="E14" s="189">
        <v>1112</v>
      </c>
      <c r="F14" s="190">
        <v>-10.539018503620269</v>
      </c>
    </row>
    <row r="15" spans="1:14" ht="15.6" customHeight="1">
      <c r="A15" s="188" t="s">
        <v>145</v>
      </c>
      <c r="B15" s="189">
        <v>169</v>
      </c>
      <c r="C15" s="189">
        <v>192</v>
      </c>
      <c r="D15" s="189">
        <v>366</v>
      </c>
      <c r="E15" s="189">
        <v>381</v>
      </c>
      <c r="F15" s="190">
        <v>4.0983606557377072</v>
      </c>
    </row>
    <row r="16" spans="1:14" ht="15.6" customHeight="1">
      <c r="A16" s="188" t="s">
        <v>144</v>
      </c>
      <c r="B16" s="189">
        <v>157</v>
      </c>
      <c r="C16" s="189">
        <v>151</v>
      </c>
      <c r="D16" s="189">
        <v>315</v>
      </c>
      <c r="E16" s="189">
        <v>319</v>
      </c>
      <c r="F16" s="190">
        <v>1.2698412698412651</v>
      </c>
      <c r="G16" s="1"/>
    </row>
    <row r="17" spans="1:7" ht="15.6" customHeight="1">
      <c r="A17" s="188" t="s">
        <v>150</v>
      </c>
      <c r="B17" s="189">
        <v>108</v>
      </c>
      <c r="C17" s="189">
        <v>107</v>
      </c>
      <c r="D17" s="189">
        <v>203</v>
      </c>
      <c r="E17" s="189">
        <v>207</v>
      </c>
      <c r="F17" s="190">
        <v>1.970443349753694</v>
      </c>
      <c r="G17" s="2"/>
    </row>
    <row r="18" spans="1:7" ht="15.6" customHeight="1">
      <c r="A18" s="188" t="s">
        <v>147</v>
      </c>
      <c r="B18" s="189">
        <v>727</v>
      </c>
      <c r="C18" s="189">
        <v>775</v>
      </c>
      <c r="D18" s="189">
        <v>1588</v>
      </c>
      <c r="E18" s="189">
        <v>1645</v>
      </c>
      <c r="F18" s="190">
        <v>3.5894206549118342</v>
      </c>
    </row>
    <row r="19" spans="1:7" ht="15.6" customHeight="1">
      <c r="A19" s="188" t="s">
        <v>143</v>
      </c>
      <c r="B19" s="189">
        <v>60</v>
      </c>
      <c r="C19" s="189">
        <v>66</v>
      </c>
      <c r="D19" s="189">
        <v>115</v>
      </c>
      <c r="E19" s="189">
        <v>120</v>
      </c>
      <c r="F19" s="190">
        <v>4.3478260869565162</v>
      </c>
    </row>
    <row r="20" spans="1:7" ht="15.6" customHeight="1">
      <c r="A20" s="188" t="s">
        <v>142</v>
      </c>
      <c r="B20" s="189">
        <v>74</v>
      </c>
      <c r="C20" s="189">
        <v>87</v>
      </c>
      <c r="D20" s="189">
        <v>165</v>
      </c>
      <c r="E20" s="189">
        <v>173</v>
      </c>
      <c r="F20" s="190">
        <v>4.8484848484848442</v>
      </c>
    </row>
    <row r="21" spans="1:7" ht="15.6" customHeight="1">
      <c r="A21" s="188" t="s">
        <v>149</v>
      </c>
      <c r="B21" s="189">
        <v>164</v>
      </c>
      <c r="C21" s="189">
        <v>158</v>
      </c>
      <c r="D21" s="189">
        <v>369</v>
      </c>
      <c r="E21" s="189">
        <v>325</v>
      </c>
      <c r="F21" s="190">
        <v>-11.924119241192409</v>
      </c>
    </row>
    <row r="22" spans="1:7" ht="15.6" customHeight="1">
      <c r="A22" s="188" t="s">
        <v>146</v>
      </c>
      <c r="B22" s="189">
        <v>1034</v>
      </c>
      <c r="C22" s="189">
        <v>1181</v>
      </c>
      <c r="D22" s="189">
        <v>2171</v>
      </c>
      <c r="E22" s="189">
        <v>2441</v>
      </c>
      <c r="F22" s="190">
        <v>12.43666513127592</v>
      </c>
    </row>
    <row r="23" spans="1:7" ht="15.6" customHeight="1">
      <c r="A23" s="188" t="s">
        <v>165</v>
      </c>
      <c r="B23" s="189">
        <v>100</v>
      </c>
      <c r="C23" s="189">
        <v>68</v>
      </c>
      <c r="D23" s="189">
        <v>229</v>
      </c>
      <c r="E23" s="189">
        <v>162</v>
      </c>
      <c r="F23" s="190">
        <v>-29.257641921397379</v>
      </c>
    </row>
    <row r="24" spans="1:7" ht="15.6" customHeight="1">
      <c r="A24" s="188" t="s">
        <v>141</v>
      </c>
      <c r="B24" s="189">
        <v>38</v>
      </c>
      <c r="C24" s="189">
        <v>38</v>
      </c>
      <c r="D24" s="189">
        <v>78</v>
      </c>
      <c r="E24" s="189">
        <v>75</v>
      </c>
      <c r="F24" s="190">
        <v>-3.8461538461538392</v>
      </c>
    </row>
    <row r="25" spans="1:7" ht="15.6" customHeight="1">
      <c r="A25" s="188" t="s">
        <v>140</v>
      </c>
      <c r="B25" s="189">
        <v>91</v>
      </c>
      <c r="C25" s="189">
        <v>53</v>
      </c>
      <c r="D25" s="189">
        <v>188</v>
      </c>
      <c r="E25" s="189">
        <v>122</v>
      </c>
      <c r="F25" s="190">
        <v>-35.106382978723403</v>
      </c>
    </row>
    <row r="26" spans="1:7" ht="15.6" customHeight="1">
      <c r="A26" s="188" t="s">
        <v>152</v>
      </c>
      <c r="B26" s="189">
        <v>73</v>
      </c>
      <c r="C26" s="189">
        <v>61</v>
      </c>
      <c r="D26" s="189">
        <v>152</v>
      </c>
      <c r="E26" s="189">
        <v>133</v>
      </c>
      <c r="F26" s="190">
        <v>-12.5</v>
      </c>
    </row>
    <row r="27" spans="1:7" ht="15.6" customHeight="1">
      <c r="A27" s="188" t="s">
        <v>173</v>
      </c>
      <c r="B27" s="189">
        <v>70</v>
      </c>
      <c r="C27" s="189">
        <v>88</v>
      </c>
      <c r="D27" s="189">
        <v>138</v>
      </c>
      <c r="E27" s="189">
        <v>139</v>
      </c>
      <c r="F27" s="190">
        <v>0.72463768115942173</v>
      </c>
    </row>
    <row r="28" spans="1:7" ht="15.6" customHeight="1">
      <c r="A28" s="188" t="s">
        <v>177</v>
      </c>
      <c r="B28" s="189">
        <v>1346</v>
      </c>
      <c r="C28" s="189">
        <v>1382</v>
      </c>
      <c r="D28" s="189">
        <v>2752</v>
      </c>
      <c r="E28" s="189">
        <v>2885</v>
      </c>
      <c r="F28" s="190">
        <v>4.8328488372092977</v>
      </c>
    </row>
    <row r="29" spans="1:7" ht="15.6" customHeight="1">
      <c r="A29" s="188" t="s">
        <v>178</v>
      </c>
      <c r="B29" s="189">
        <v>111</v>
      </c>
      <c r="C29" s="189">
        <v>124</v>
      </c>
      <c r="D29" s="189">
        <v>233</v>
      </c>
      <c r="E29" s="189">
        <v>227</v>
      </c>
      <c r="F29" s="190">
        <v>-2.575107296137332</v>
      </c>
    </row>
    <row r="30" spans="1:7" ht="15.6" customHeight="1">
      <c r="A30" s="188" t="s">
        <v>179</v>
      </c>
      <c r="B30" s="189">
        <v>65</v>
      </c>
      <c r="C30" s="189">
        <v>82</v>
      </c>
      <c r="D30" s="189">
        <v>141</v>
      </c>
      <c r="E30" s="189">
        <v>138</v>
      </c>
      <c r="F30" s="190">
        <v>-2.1276595744680828</v>
      </c>
    </row>
    <row r="31" spans="1:7" ht="15.6" customHeight="1">
      <c r="A31" s="188" t="s">
        <v>180</v>
      </c>
      <c r="B31" s="189">
        <v>161</v>
      </c>
      <c r="C31" s="189">
        <v>157</v>
      </c>
      <c r="D31" s="189">
        <v>363</v>
      </c>
      <c r="E31" s="189">
        <v>332</v>
      </c>
      <c r="F31" s="190">
        <v>-8.5399449035812722</v>
      </c>
    </row>
    <row r="32" spans="1:7" ht="15.6" customHeight="1">
      <c r="A32" s="188" t="s">
        <v>181</v>
      </c>
      <c r="B32" s="189">
        <v>562</v>
      </c>
      <c r="C32" s="189">
        <v>471</v>
      </c>
      <c r="D32" s="189">
        <v>1180</v>
      </c>
      <c r="E32" s="189">
        <v>1049</v>
      </c>
      <c r="F32" s="190">
        <v>-11.101694915254241</v>
      </c>
    </row>
    <row r="33" spans="1:6" ht="15.6" customHeight="1">
      <c r="A33" s="188" t="s">
        <v>182</v>
      </c>
      <c r="B33" s="189">
        <v>145</v>
      </c>
      <c r="C33" s="189">
        <v>114</v>
      </c>
      <c r="D33" s="189">
        <v>301</v>
      </c>
      <c r="E33" s="189">
        <v>238</v>
      </c>
      <c r="F33" s="190">
        <v>-20.93023255813954</v>
      </c>
    </row>
    <row r="34" spans="1:6" ht="15.6" customHeight="1">
      <c r="A34" s="188" t="s">
        <v>183</v>
      </c>
      <c r="B34" s="189">
        <v>29</v>
      </c>
      <c r="C34" s="189">
        <v>32</v>
      </c>
      <c r="D34" s="189">
        <v>60</v>
      </c>
      <c r="E34" s="189">
        <v>59</v>
      </c>
      <c r="F34" s="190">
        <v>-1.666666666666671</v>
      </c>
    </row>
    <row r="35" spans="1:6" ht="15.6" customHeight="1">
      <c r="A35" s="156" t="s">
        <v>153</v>
      </c>
      <c r="B35" s="76">
        <f>SUM(B7:B34)</f>
        <v>11221</v>
      </c>
      <c r="C35" s="77">
        <f>SUM(C7:C34)</f>
        <v>11367</v>
      </c>
      <c r="D35" s="178">
        <f>SUM(D7:D34)</f>
        <v>23741</v>
      </c>
      <c r="E35" s="78">
        <f>SUM(E7:E34)</f>
        <v>23608</v>
      </c>
      <c r="F35" s="140">
        <f>E35*100/D35-100</f>
        <v>-0.56021229097342484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2" priority="2">
      <formula>MOD(ROW(),2)=0</formula>
    </cfRule>
  </conditionalFormatting>
  <conditionalFormatting sqref="F7:F35">
    <cfRule type="expression" dxfId="3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95DE0A-DFC7-4F31-ADF7-2562C65CAEE7}">
  <sheetPr codeName="Hoja2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1185212</v>
      </c>
      <c r="C7" s="189">
        <v>1511409</v>
      </c>
      <c r="D7" s="189">
        <v>2741945</v>
      </c>
      <c r="E7" s="189">
        <v>2720770</v>
      </c>
      <c r="F7" s="190">
        <v>-0.77226202567885593</v>
      </c>
      <c r="G7" s="37"/>
    </row>
    <row r="8" spans="1:14" ht="15.6" customHeight="1">
      <c r="A8" s="188" t="s">
        <v>11</v>
      </c>
      <c r="B8" s="189">
        <v>664578</v>
      </c>
      <c r="C8" s="189">
        <v>664239</v>
      </c>
      <c r="D8" s="189">
        <v>1212758</v>
      </c>
      <c r="E8" s="189">
        <v>1366285</v>
      </c>
      <c r="F8" s="190">
        <v>12.65932692260121</v>
      </c>
      <c r="G8" s="6"/>
    </row>
    <row r="9" spans="1:14" ht="15.6" customHeight="1">
      <c r="A9" s="188" t="s">
        <v>8</v>
      </c>
      <c r="B9" s="189">
        <v>1887440</v>
      </c>
      <c r="C9" s="189">
        <v>1642510</v>
      </c>
      <c r="D9" s="189">
        <v>4019327</v>
      </c>
      <c r="E9" s="189">
        <v>3658833</v>
      </c>
      <c r="F9" s="190">
        <v>-8.9690139667660844</v>
      </c>
      <c r="G9" s="6"/>
    </row>
    <row r="10" spans="1:14" ht="15.6" customHeight="1">
      <c r="A10" s="188" t="s">
        <v>10</v>
      </c>
      <c r="B10" s="189">
        <v>463485</v>
      </c>
      <c r="C10" s="189">
        <v>492777</v>
      </c>
      <c r="D10" s="189">
        <v>865558</v>
      </c>
      <c r="E10" s="189">
        <v>962524</v>
      </c>
      <c r="F10" s="190">
        <v>11.202715473717531</v>
      </c>
    </row>
    <row r="11" spans="1:14" ht="15.6" customHeight="1">
      <c r="A11" s="188" t="s">
        <v>9</v>
      </c>
      <c r="B11" s="189">
        <v>44702514</v>
      </c>
      <c r="C11" s="189">
        <v>42273749</v>
      </c>
      <c r="D11" s="189">
        <v>93059537</v>
      </c>
      <c r="E11" s="189">
        <v>86174513</v>
      </c>
      <c r="F11" s="190">
        <v>-7.398515210751583</v>
      </c>
    </row>
    <row r="12" spans="1:14" ht="15.6" customHeight="1">
      <c r="A12" s="188" t="s">
        <v>6</v>
      </c>
      <c r="B12" s="189">
        <v>1751712</v>
      </c>
      <c r="C12" s="189">
        <v>1654799</v>
      </c>
      <c r="D12" s="189">
        <v>4203110</v>
      </c>
      <c r="E12" s="189">
        <v>3533064</v>
      </c>
      <c r="F12" s="190">
        <v>-15.94167176209997</v>
      </c>
    </row>
    <row r="13" spans="1:14" ht="15.6" customHeight="1">
      <c r="A13" s="188" t="s">
        <v>175</v>
      </c>
      <c r="B13" s="189">
        <v>15975855</v>
      </c>
      <c r="C13" s="189">
        <v>14634322</v>
      </c>
      <c r="D13" s="189">
        <v>33151536</v>
      </c>
      <c r="E13" s="189">
        <v>31429524</v>
      </c>
      <c r="F13" s="190">
        <v>-5.194365654731655</v>
      </c>
    </row>
    <row r="14" spans="1:14" ht="15.6" customHeight="1">
      <c r="A14" s="188" t="s">
        <v>148</v>
      </c>
      <c r="B14" s="189">
        <v>22939488</v>
      </c>
      <c r="C14" s="189">
        <v>22644149</v>
      </c>
      <c r="D14" s="189">
        <v>48124439</v>
      </c>
      <c r="E14" s="189">
        <v>44880592</v>
      </c>
      <c r="F14" s="190">
        <v>-6.7405398741375402</v>
      </c>
    </row>
    <row r="15" spans="1:14" ht="15.6" customHeight="1">
      <c r="A15" s="188" t="s">
        <v>145</v>
      </c>
      <c r="B15" s="189">
        <v>3142295</v>
      </c>
      <c r="C15" s="189">
        <v>3937782</v>
      </c>
      <c r="D15" s="189">
        <v>7291316</v>
      </c>
      <c r="E15" s="189">
        <v>7465343</v>
      </c>
      <c r="F15" s="190">
        <v>2.3867707832166332</v>
      </c>
    </row>
    <row r="16" spans="1:14" ht="15.6" customHeight="1">
      <c r="A16" s="188" t="s">
        <v>144</v>
      </c>
      <c r="B16" s="189">
        <v>3455510</v>
      </c>
      <c r="C16" s="189">
        <v>2948310</v>
      </c>
      <c r="D16" s="189">
        <v>6442094</v>
      </c>
      <c r="E16" s="189">
        <v>6865123</v>
      </c>
      <c r="F16" s="190">
        <v>6.5666381148738253</v>
      </c>
      <c r="G16" s="1"/>
    </row>
    <row r="17" spans="1:7" ht="15.6" customHeight="1">
      <c r="A17" s="188" t="s">
        <v>150</v>
      </c>
      <c r="B17" s="189">
        <v>1536446</v>
      </c>
      <c r="C17" s="189">
        <v>1471028</v>
      </c>
      <c r="D17" s="189">
        <v>2782022</v>
      </c>
      <c r="E17" s="189">
        <v>3104379</v>
      </c>
      <c r="F17" s="190">
        <v>11.587147765186611</v>
      </c>
      <c r="G17" s="2"/>
    </row>
    <row r="18" spans="1:7" ht="15.6" customHeight="1">
      <c r="A18" s="188" t="s">
        <v>147</v>
      </c>
      <c r="B18" s="189">
        <v>4245519</v>
      </c>
      <c r="C18" s="189">
        <v>5811292</v>
      </c>
      <c r="D18" s="189">
        <v>10292324</v>
      </c>
      <c r="E18" s="189">
        <v>12113653</v>
      </c>
      <c r="F18" s="190">
        <v>17.695993635645369</v>
      </c>
    </row>
    <row r="19" spans="1:7" ht="15.6" customHeight="1">
      <c r="A19" s="188" t="s">
        <v>143</v>
      </c>
      <c r="B19" s="189">
        <v>830266</v>
      </c>
      <c r="C19" s="189">
        <v>894636</v>
      </c>
      <c r="D19" s="189">
        <v>1599175</v>
      </c>
      <c r="E19" s="189">
        <v>1573488</v>
      </c>
      <c r="F19" s="190">
        <v>-1.6062657307674331</v>
      </c>
    </row>
    <row r="20" spans="1:7" ht="15.6" customHeight="1">
      <c r="A20" s="188" t="s">
        <v>142</v>
      </c>
      <c r="B20" s="189">
        <v>1124880</v>
      </c>
      <c r="C20" s="189">
        <v>1217616</v>
      </c>
      <c r="D20" s="189">
        <v>2704384</v>
      </c>
      <c r="E20" s="189">
        <v>2615538</v>
      </c>
      <c r="F20" s="190">
        <v>-3.2852583065126879</v>
      </c>
    </row>
    <row r="21" spans="1:7" ht="15.6" customHeight="1">
      <c r="A21" s="188" t="s">
        <v>149</v>
      </c>
      <c r="B21" s="189">
        <v>3012390</v>
      </c>
      <c r="C21" s="189">
        <v>2797096</v>
      </c>
      <c r="D21" s="189">
        <v>6982619</v>
      </c>
      <c r="E21" s="189">
        <v>5918006</v>
      </c>
      <c r="F21" s="190">
        <v>-15.24661448662744</v>
      </c>
    </row>
    <row r="22" spans="1:7" ht="15.6" customHeight="1">
      <c r="A22" s="188" t="s">
        <v>146</v>
      </c>
      <c r="B22" s="189">
        <v>25496656</v>
      </c>
      <c r="C22" s="189">
        <v>28969640</v>
      </c>
      <c r="D22" s="189">
        <v>53477833</v>
      </c>
      <c r="E22" s="189">
        <v>61083630</v>
      </c>
      <c r="F22" s="190">
        <v>14.22233582276978</v>
      </c>
    </row>
    <row r="23" spans="1:7" ht="15.6" customHeight="1">
      <c r="A23" s="188" t="s">
        <v>165</v>
      </c>
      <c r="B23" s="189">
        <v>2618687</v>
      </c>
      <c r="C23" s="189">
        <v>2986234</v>
      </c>
      <c r="D23" s="189">
        <v>6125582</v>
      </c>
      <c r="E23" s="189">
        <v>7103062</v>
      </c>
      <c r="F23" s="190">
        <v>15.957340869814489</v>
      </c>
    </row>
    <row r="24" spans="1:7" ht="15.6" customHeight="1">
      <c r="A24" s="188" t="s">
        <v>141</v>
      </c>
      <c r="B24" s="189">
        <v>182457</v>
      </c>
      <c r="C24" s="189">
        <v>321091</v>
      </c>
      <c r="D24" s="189">
        <v>524139</v>
      </c>
      <c r="E24" s="189">
        <v>600350</v>
      </c>
      <c r="F24" s="190">
        <v>14.54022692453719</v>
      </c>
    </row>
    <row r="25" spans="1:7" ht="15.6" customHeight="1">
      <c r="A25" s="188" t="s">
        <v>140</v>
      </c>
      <c r="B25" s="189">
        <v>2552551</v>
      </c>
      <c r="C25" s="189">
        <v>1524627</v>
      </c>
      <c r="D25" s="189">
        <v>5344487</v>
      </c>
      <c r="E25" s="189">
        <v>3436716</v>
      </c>
      <c r="F25" s="190">
        <v>-35.696054644720817</v>
      </c>
    </row>
    <row r="26" spans="1:7" ht="15.6" customHeight="1">
      <c r="A26" s="188" t="s">
        <v>152</v>
      </c>
      <c r="B26" s="189">
        <v>928028</v>
      </c>
      <c r="C26" s="189">
        <v>959972</v>
      </c>
      <c r="D26" s="189">
        <v>1883880</v>
      </c>
      <c r="E26" s="189">
        <v>2073190</v>
      </c>
      <c r="F26" s="190">
        <v>10.048941546170671</v>
      </c>
    </row>
    <row r="27" spans="1:7" ht="15.6" customHeight="1">
      <c r="A27" s="188" t="s">
        <v>173</v>
      </c>
      <c r="B27" s="189">
        <v>581392</v>
      </c>
      <c r="C27" s="189">
        <v>604507</v>
      </c>
      <c r="D27" s="189">
        <v>1106992</v>
      </c>
      <c r="E27" s="189">
        <v>1016157</v>
      </c>
      <c r="F27" s="190">
        <v>-8.2055696879471611</v>
      </c>
    </row>
    <row r="28" spans="1:7" ht="15.6" customHeight="1">
      <c r="A28" s="188" t="s">
        <v>177</v>
      </c>
      <c r="B28" s="189">
        <v>17745489</v>
      </c>
      <c r="C28" s="189">
        <v>19370954</v>
      </c>
      <c r="D28" s="189">
        <v>37947443</v>
      </c>
      <c r="E28" s="189">
        <v>40835521</v>
      </c>
      <c r="F28" s="190">
        <v>7.6107315056774647</v>
      </c>
    </row>
    <row r="29" spans="1:7" ht="15.6" customHeight="1">
      <c r="A29" s="188" t="s">
        <v>178</v>
      </c>
      <c r="B29" s="189">
        <v>2157115</v>
      </c>
      <c r="C29" s="189">
        <v>2266832</v>
      </c>
      <c r="D29" s="189">
        <v>4508023</v>
      </c>
      <c r="E29" s="189">
        <v>3884570</v>
      </c>
      <c r="F29" s="190">
        <v>-13.82985401804739</v>
      </c>
    </row>
    <row r="30" spans="1:7" ht="15.6" customHeight="1">
      <c r="A30" s="188" t="s">
        <v>179</v>
      </c>
      <c r="B30" s="189">
        <v>387558</v>
      </c>
      <c r="C30" s="189">
        <v>435838</v>
      </c>
      <c r="D30" s="189">
        <v>845192</v>
      </c>
      <c r="E30" s="189">
        <v>855744</v>
      </c>
      <c r="F30" s="190">
        <v>1.2484737195808719</v>
      </c>
    </row>
    <row r="31" spans="1:7" ht="15.6" customHeight="1">
      <c r="A31" s="188" t="s">
        <v>180</v>
      </c>
      <c r="B31" s="189">
        <v>2685978</v>
      </c>
      <c r="C31" s="189">
        <v>3444575</v>
      </c>
      <c r="D31" s="189">
        <v>6692859</v>
      </c>
      <c r="E31" s="189">
        <v>6800377</v>
      </c>
      <c r="F31" s="190">
        <v>1.6064584656571981</v>
      </c>
    </row>
    <row r="32" spans="1:7" ht="15.6" customHeight="1">
      <c r="A32" s="188" t="s">
        <v>181</v>
      </c>
      <c r="B32" s="189">
        <v>21367297</v>
      </c>
      <c r="C32" s="189">
        <v>18442158</v>
      </c>
      <c r="D32" s="189">
        <v>44322732</v>
      </c>
      <c r="E32" s="189">
        <v>40558723</v>
      </c>
      <c r="F32" s="190">
        <v>-8.4922766042490281</v>
      </c>
    </row>
    <row r="33" spans="1:6" ht="15.6" customHeight="1">
      <c r="A33" s="188" t="s">
        <v>182</v>
      </c>
      <c r="B33" s="189">
        <v>3347825</v>
      </c>
      <c r="C33" s="189">
        <v>3193838</v>
      </c>
      <c r="D33" s="189">
        <v>6676373</v>
      </c>
      <c r="E33" s="189">
        <v>6183958</v>
      </c>
      <c r="F33" s="190">
        <v>-7.3754866601970832</v>
      </c>
    </row>
    <row r="34" spans="1:6" ht="15.6" customHeight="1">
      <c r="A34" s="188" t="s">
        <v>183</v>
      </c>
      <c r="B34" s="189">
        <v>220754</v>
      </c>
      <c r="C34" s="189">
        <v>277354</v>
      </c>
      <c r="D34" s="189">
        <v>427919</v>
      </c>
      <c r="E34" s="189">
        <v>438946</v>
      </c>
      <c r="F34" s="190">
        <v>2.5768895515272732</v>
      </c>
    </row>
    <row r="35" spans="1:6" ht="15.6" customHeight="1">
      <c r="A35" s="156" t="s">
        <v>153</v>
      </c>
      <c r="B35" s="76">
        <f>SUM(B7:B34)</f>
        <v>187189377</v>
      </c>
      <c r="C35" s="77">
        <f>SUM(C7:C34)</f>
        <v>187393334</v>
      </c>
      <c r="D35" s="178">
        <f>SUM(D7:D34)</f>
        <v>395355598</v>
      </c>
      <c r="E35" s="78">
        <f>SUM(E7:E34)</f>
        <v>389252579</v>
      </c>
      <c r="F35" s="140">
        <f>E35*100/D35-100</f>
        <v>-1.5436784077103169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0" priority="2">
      <formula>MOD(ROW(),2)=0</formula>
    </cfRule>
  </conditionalFormatting>
  <conditionalFormatting sqref="F7:F35">
    <cfRule type="expression" dxfId="2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F9C30-EE2C-41FB-A5ED-FA5BB7758942}">
  <sheetPr codeName="Hoja2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</v>
      </c>
      <c r="C7" s="189">
        <v>2</v>
      </c>
      <c r="D7" s="189">
        <v>6</v>
      </c>
      <c r="E7" s="189">
        <v>4</v>
      </c>
      <c r="F7" s="190">
        <v>-33.333333333333329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1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6</v>
      </c>
      <c r="C12" s="189">
        <v>7</v>
      </c>
      <c r="D12" s="189">
        <v>18</v>
      </c>
      <c r="E12" s="189">
        <v>16</v>
      </c>
      <c r="F12" s="190">
        <v>-11.111111111111111</v>
      </c>
    </row>
    <row r="13" spans="1:14" ht="15.6" customHeight="1">
      <c r="A13" s="188" t="s">
        <v>175</v>
      </c>
      <c r="B13" s="189">
        <v>11</v>
      </c>
      <c r="C13" s="189">
        <v>9</v>
      </c>
      <c r="D13" s="189">
        <v>26</v>
      </c>
      <c r="E13" s="189">
        <v>24</v>
      </c>
      <c r="F13" s="190">
        <v>-7.6923076923076934</v>
      </c>
    </row>
    <row r="14" spans="1:14" ht="15.6" customHeight="1">
      <c r="A14" s="188" t="s">
        <v>148</v>
      </c>
      <c r="B14" s="189">
        <v>14</v>
      </c>
      <c r="C14" s="189">
        <v>19</v>
      </c>
      <c r="D14" s="189">
        <v>38</v>
      </c>
      <c r="E14" s="189">
        <v>42</v>
      </c>
      <c r="F14" s="190">
        <v>10.52631578947368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2</v>
      </c>
      <c r="D16" s="189">
        <v>0</v>
      </c>
      <c r="E16" s="189">
        <v>8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1</v>
      </c>
      <c r="D18" s="189">
        <v>0</v>
      </c>
      <c r="E18" s="189">
        <v>2</v>
      </c>
      <c r="F18" s="190" t="s">
        <v>151</v>
      </c>
    </row>
    <row r="19" spans="1:7" ht="15.6" customHeight="1">
      <c r="A19" s="188" t="s">
        <v>143</v>
      </c>
      <c r="B19" s="189">
        <v>1</v>
      </c>
      <c r="C19" s="189">
        <v>0</v>
      </c>
      <c r="D19" s="189">
        <v>1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0</v>
      </c>
      <c r="D21" s="189">
        <v>0</v>
      </c>
      <c r="E21" s="189">
        <v>0</v>
      </c>
      <c r="F21" s="190" t="s">
        <v>151</v>
      </c>
    </row>
    <row r="22" spans="1:7" ht="15.6" customHeight="1">
      <c r="A22" s="188" t="s">
        <v>146</v>
      </c>
      <c r="B22" s="189">
        <v>70</v>
      </c>
      <c r="C22" s="189">
        <v>107</v>
      </c>
      <c r="D22" s="189">
        <v>152</v>
      </c>
      <c r="E22" s="189">
        <v>217</v>
      </c>
      <c r="F22" s="190">
        <v>42.76315789473685</v>
      </c>
    </row>
    <row r="23" spans="1:7" ht="15.6" customHeight="1">
      <c r="A23" s="188" t="s">
        <v>165</v>
      </c>
      <c r="B23" s="189">
        <v>1</v>
      </c>
      <c r="C23" s="189">
        <v>5</v>
      </c>
      <c r="D23" s="189">
        <v>5</v>
      </c>
      <c r="E23" s="189">
        <v>14</v>
      </c>
      <c r="F23" s="190">
        <v>180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1</v>
      </c>
      <c r="D25" s="189">
        <v>0</v>
      </c>
      <c r="E25" s="189">
        <v>1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52</v>
      </c>
      <c r="C28" s="189">
        <v>81</v>
      </c>
      <c r="D28" s="189">
        <v>121</v>
      </c>
      <c r="E28" s="189">
        <v>171</v>
      </c>
      <c r="F28" s="190">
        <v>41.322314049586772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1</v>
      </c>
      <c r="D30" s="189">
        <v>1</v>
      </c>
      <c r="E30" s="189">
        <v>2</v>
      </c>
      <c r="F30" s="190">
        <v>100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4</v>
      </c>
      <c r="C32" s="189">
        <v>5</v>
      </c>
      <c r="D32" s="189">
        <v>11</v>
      </c>
      <c r="E32" s="189">
        <v>15</v>
      </c>
      <c r="F32" s="190">
        <v>36.363636363636367</v>
      </c>
    </row>
    <row r="33" spans="1:6" ht="15.6" customHeight="1">
      <c r="A33" s="188" t="s">
        <v>182</v>
      </c>
      <c r="B33" s="189">
        <v>1</v>
      </c>
      <c r="C33" s="189">
        <v>2</v>
      </c>
      <c r="D33" s="189">
        <v>5</v>
      </c>
      <c r="E33" s="189">
        <v>8</v>
      </c>
      <c r="F33" s="190">
        <v>60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162</v>
      </c>
      <c r="C35" s="77">
        <f>SUM(C7:C34)</f>
        <v>242</v>
      </c>
      <c r="D35" s="178">
        <f>SUM(D7:D34)</f>
        <v>385</v>
      </c>
      <c r="E35" s="178">
        <f>SUM(E7:E34)</f>
        <v>524</v>
      </c>
      <c r="F35" s="140">
        <f>E35*100/D35-100</f>
        <v>36.103896103896091</v>
      </c>
    </row>
    <row r="36" spans="1:6" ht="15.6" customHeight="1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8" priority="2">
      <formula>MOD(ROW(),2)=0</formula>
    </cfRule>
  </conditionalFormatting>
  <conditionalFormatting sqref="F7:F35">
    <cfRule type="expression" dxfId="2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7378D7-B922-4DDA-8C29-2E141BB3C29B}">
  <sheetPr codeName="Hoja2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3714</v>
      </c>
      <c r="C7" s="189">
        <v>5780</v>
      </c>
      <c r="D7" s="189">
        <v>13418</v>
      </c>
      <c r="E7" s="189">
        <v>11457</v>
      </c>
      <c r="F7" s="190">
        <v>-14.614696676106719</v>
      </c>
      <c r="G7" s="37"/>
    </row>
    <row r="8" spans="1:14" ht="15.6" customHeight="1">
      <c r="A8" s="188" t="s">
        <v>11</v>
      </c>
      <c r="B8" s="189">
        <v>11828</v>
      </c>
      <c r="C8" s="189">
        <v>11667</v>
      </c>
      <c r="D8" s="189">
        <v>19979</v>
      </c>
      <c r="E8" s="189">
        <v>21934</v>
      </c>
      <c r="F8" s="190">
        <v>9.7852745382651847</v>
      </c>
      <c r="G8" s="6"/>
    </row>
    <row r="9" spans="1:14" ht="15.6" customHeight="1">
      <c r="A9" s="188" t="s">
        <v>8</v>
      </c>
      <c r="B9" s="189">
        <v>27115</v>
      </c>
      <c r="C9" s="189">
        <v>27082</v>
      </c>
      <c r="D9" s="189">
        <v>67940</v>
      </c>
      <c r="E9" s="189">
        <v>68038</v>
      </c>
      <c r="F9" s="190">
        <v>0.1442449219899942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291007</v>
      </c>
      <c r="C11" s="189">
        <v>331756</v>
      </c>
      <c r="D11" s="189">
        <v>653177</v>
      </c>
      <c r="E11" s="189">
        <v>731631</v>
      </c>
      <c r="F11" s="190">
        <v>12.011139400193221</v>
      </c>
    </row>
    <row r="12" spans="1:14" ht="15.6" customHeight="1">
      <c r="A12" s="188" t="s">
        <v>6</v>
      </c>
      <c r="B12" s="189">
        <v>12721</v>
      </c>
      <c r="C12" s="189">
        <v>9224</v>
      </c>
      <c r="D12" s="189">
        <v>45791</v>
      </c>
      <c r="E12" s="189">
        <v>24338</v>
      </c>
      <c r="F12" s="190">
        <v>-46.849817649756503</v>
      </c>
    </row>
    <row r="13" spans="1:14" ht="15.6" customHeight="1">
      <c r="A13" s="188" t="s">
        <v>175</v>
      </c>
      <c r="B13" s="189">
        <v>292439</v>
      </c>
      <c r="C13" s="189">
        <v>292907</v>
      </c>
      <c r="D13" s="189">
        <v>593208</v>
      </c>
      <c r="E13" s="189">
        <v>601006</v>
      </c>
      <c r="F13" s="190">
        <v>1.3145473425847309</v>
      </c>
    </row>
    <row r="14" spans="1:14" ht="15.6" customHeight="1">
      <c r="A14" s="188" t="s">
        <v>148</v>
      </c>
      <c r="B14" s="189">
        <v>132853</v>
      </c>
      <c r="C14" s="189">
        <v>150056</v>
      </c>
      <c r="D14" s="189">
        <v>312743</v>
      </c>
      <c r="E14" s="189">
        <v>329548</v>
      </c>
      <c r="F14" s="190">
        <v>5.3734216273425801</v>
      </c>
    </row>
    <row r="15" spans="1:14" ht="15.6" customHeight="1">
      <c r="A15" s="188" t="s">
        <v>145</v>
      </c>
      <c r="B15" s="189">
        <v>36</v>
      </c>
      <c r="C15" s="189">
        <v>4436</v>
      </c>
      <c r="D15" s="189">
        <v>49</v>
      </c>
      <c r="E15" s="189">
        <v>8803</v>
      </c>
      <c r="F15" s="190">
        <v>17865.306122448979</v>
      </c>
    </row>
    <row r="16" spans="1:14" ht="15.6" customHeight="1">
      <c r="A16" s="188" t="s">
        <v>144</v>
      </c>
      <c r="B16" s="189">
        <v>0</v>
      </c>
      <c r="C16" s="189">
        <v>5420</v>
      </c>
      <c r="D16" s="189">
        <v>0</v>
      </c>
      <c r="E16" s="189">
        <v>13535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112354</v>
      </c>
      <c r="C18" s="189">
        <v>128831</v>
      </c>
      <c r="D18" s="189">
        <v>247028</v>
      </c>
      <c r="E18" s="189">
        <v>276568</v>
      </c>
      <c r="F18" s="190">
        <v>11.95815858930972</v>
      </c>
    </row>
    <row r="19" spans="1:7" ht="15.6" customHeight="1">
      <c r="A19" s="188" t="s">
        <v>143</v>
      </c>
      <c r="B19" s="189">
        <v>964</v>
      </c>
      <c r="C19" s="189">
        <v>0</v>
      </c>
      <c r="D19" s="189">
        <v>964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4070</v>
      </c>
      <c r="C21" s="189">
        <v>2582</v>
      </c>
      <c r="D21" s="189">
        <v>8264</v>
      </c>
      <c r="E21" s="189">
        <v>5476</v>
      </c>
      <c r="F21" s="190">
        <v>-33.736689254598261</v>
      </c>
    </row>
    <row r="22" spans="1:7" ht="15.6" customHeight="1">
      <c r="A22" s="188" t="s">
        <v>146</v>
      </c>
      <c r="B22" s="189">
        <v>328139</v>
      </c>
      <c r="C22" s="189">
        <v>369701</v>
      </c>
      <c r="D22" s="189">
        <v>671648</v>
      </c>
      <c r="E22" s="189">
        <v>785764</v>
      </c>
      <c r="F22" s="190">
        <v>16.990447377197579</v>
      </c>
    </row>
    <row r="23" spans="1:7" ht="15.6" customHeight="1">
      <c r="A23" s="188" t="s">
        <v>165</v>
      </c>
      <c r="B23" s="189">
        <v>18502</v>
      </c>
      <c r="C23" s="189">
        <v>19983</v>
      </c>
      <c r="D23" s="189">
        <v>53878</v>
      </c>
      <c r="E23" s="189">
        <v>58887</v>
      </c>
      <c r="F23" s="190">
        <v>9.2969301013400667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30308</v>
      </c>
      <c r="C25" s="189">
        <v>26939</v>
      </c>
      <c r="D25" s="189">
        <v>71353</v>
      </c>
      <c r="E25" s="189">
        <v>69257</v>
      </c>
      <c r="F25" s="190">
        <v>-2.9375078833405719</v>
      </c>
    </row>
    <row r="26" spans="1:7" ht="15.6" customHeight="1">
      <c r="A26" s="188" t="s">
        <v>152</v>
      </c>
      <c r="B26" s="189">
        <v>5718</v>
      </c>
      <c r="C26" s="189">
        <v>4965</v>
      </c>
      <c r="D26" s="189">
        <v>14491</v>
      </c>
      <c r="E26" s="189">
        <v>12714</v>
      </c>
      <c r="F26" s="190">
        <v>-12.262783796839409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615758</v>
      </c>
      <c r="C28" s="189">
        <v>624973</v>
      </c>
      <c r="D28" s="189">
        <v>1194134</v>
      </c>
      <c r="E28" s="189">
        <v>1310915</v>
      </c>
      <c r="F28" s="190">
        <v>9.7795557282516086</v>
      </c>
    </row>
    <row r="29" spans="1:7" ht="15.6" customHeight="1">
      <c r="A29" s="188" t="s">
        <v>178</v>
      </c>
      <c r="B29" s="189">
        <v>10180</v>
      </c>
      <c r="C29" s="189">
        <v>6527</v>
      </c>
      <c r="D29" s="189">
        <v>21270</v>
      </c>
      <c r="E29" s="189">
        <v>12575</v>
      </c>
      <c r="F29" s="190">
        <v>-40.87917254348848</v>
      </c>
    </row>
    <row r="30" spans="1:7" ht="15.6" customHeight="1">
      <c r="A30" s="188" t="s">
        <v>179</v>
      </c>
      <c r="B30" s="189">
        <v>0</v>
      </c>
      <c r="C30" s="189">
        <v>124</v>
      </c>
      <c r="D30" s="189">
        <v>310</v>
      </c>
      <c r="E30" s="189">
        <v>419</v>
      </c>
      <c r="F30" s="190">
        <v>35.161290322580641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52210</v>
      </c>
      <c r="C32" s="189">
        <v>49017</v>
      </c>
      <c r="D32" s="189">
        <v>126422</v>
      </c>
      <c r="E32" s="189">
        <v>119012</v>
      </c>
      <c r="F32" s="190">
        <v>-5.8613216054167774</v>
      </c>
    </row>
    <row r="33" spans="1:6" ht="15.6" customHeight="1">
      <c r="A33" s="188" t="s">
        <v>182</v>
      </c>
      <c r="B33" s="189">
        <v>815</v>
      </c>
      <c r="C33" s="189">
        <v>4796</v>
      </c>
      <c r="D33" s="189">
        <v>7626</v>
      </c>
      <c r="E33" s="189">
        <v>14605</v>
      </c>
      <c r="F33" s="190">
        <v>91.515866771570956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1950731</v>
      </c>
      <c r="C35" s="77">
        <f>SUM(C7:C34)</f>
        <v>2076766</v>
      </c>
      <c r="D35" s="76">
        <f>SUM(D7:D34)</f>
        <v>4123693</v>
      </c>
      <c r="E35" s="78">
        <f>SUM(E7:E34)</f>
        <v>4476482</v>
      </c>
      <c r="F35" s="140">
        <f>E35*100/D35-100</f>
        <v>8.5551712991243534</v>
      </c>
    </row>
    <row r="36" spans="1:6" ht="15.6" customHeight="1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6" priority="2">
      <formula>MOD(ROW(),2)=0</formula>
    </cfRule>
  </conditionalFormatting>
  <conditionalFormatting sqref="F7:F35">
    <cfRule type="expression" dxfId="2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87FF8-389C-4E49-8310-C97FFD31CFF5}">
  <sheetPr codeName="Hoja2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11828</v>
      </c>
      <c r="C8" s="189">
        <v>11667</v>
      </c>
      <c r="D8" s="189">
        <v>17818</v>
      </c>
      <c r="E8" s="189">
        <v>21934</v>
      </c>
      <c r="F8" s="190">
        <v>23.100235716690989</v>
      </c>
      <c r="G8" s="6"/>
    </row>
    <row r="9" spans="1:14" ht="15.6" customHeight="1">
      <c r="A9" s="188" t="s">
        <v>8</v>
      </c>
      <c r="B9" s="189">
        <v>27115</v>
      </c>
      <c r="C9" s="189">
        <v>27082</v>
      </c>
      <c r="D9" s="189">
        <v>67940</v>
      </c>
      <c r="E9" s="189">
        <v>68038</v>
      </c>
      <c r="F9" s="190">
        <v>0.1442449219899942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291007</v>
      </c>
      <c r="C11" s="189">
        <v>331756</v>
      </c>
      <c r="D11" s="189">
        <v>653177</v>
      </c>
      <c r="E11" s="189">
        <v>731631</v>
      </c>
      <c r="F11" s="190">
        <v>12.011139400193221</v>
      </c>
    </row>
    <row r="12" spans="1:14" ht="15.6" customHeight="1">
      <c r="A12" s="188" t="s">
        <v>6</v>
      </c>
      <c r="B12" s="189">
        <v>1510</v>
      </c>
      <c r="C12" s="189">
        <v>2902</v>
      </c>
      <c r="D12" s="189">
        <v>3327</v>
      </c>
      <c r="E12" s="189">
        <v>5497</v>
      </c>
      <c r="F12" s="190">
        <v>65.2239254583709</v>
      </c>
    </row>
    <row r="13" spans="1:14" ht="15.6" customHeight="1">
      <c r="A13" s="188" t="s">
        <v>175</v>
      </c>
      <c r="B13" s="189">
        <v>247122</v>
      </c>
      <c r="C13" s="189">
        <v>263647</v>
      </c>
      <c r="D13" s="189">
        <v>491785</v>
      </c>
      <c r="E13" s="189">
        <v>520508</v>
      </c>
      <c r="F13" s="190">
        <v>5.8405604074951478</v>
      </c>
    </row>
    <row r="14" spans="1:14" ht="15.6" customHeight="1">
      <c r="A14" s="188" t="s">
        <v>148</v>
      </c>
      <c r="B14" s="189">
        <v>57914</v>
      </c>
      <c r="C14" s="189">
        <v>57696</v>
      </c>
      <c r="D14" s="189">
        <v>126768</v>
      </c>
      <c r="E14" s="189">
        <v>126134</v>
      </c>
      <c r="F14" s="190">
        <v>-0.50012621481762665</v>
      </c>
    </row>
    <row r="15" spans="1:14" ht="15.6" customHeight="1">
      <c r="A15" s="188" t="s">
        <v>145</v>
      </c>
      <c r="B15" s="189">
        <v>36</v>
      </c>
      <c r="C15" s="189">
        <v>4436</v>
      </c>
      <c r="D15" s="189">
        <v>49</v>
      </c>
      <c r="E15" s="189">
        <v>8803</v>
      </c>
      <c r="F15" s="190">
        <v>17865.306122448979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112354</v>
      </c>
      <c r="C18" s="189">
        <v>127821</v>
      </c>
      <c r="D18" s="189">
        <v>247028</v>
      </c>
      <c r="E18" s="189">
        <v>274710</v>
      </c>
      <c r="F18" s="190">
        <v>11.206017131661181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4070</v>
      </c>
      <c r="C21" s="189">
        <v>2582</v>
      </c>
      <c r="D21" s="189">
        <v>8264</v>
      </c>
      <c r="E21" s="189">
        <v>5476</v>
      </c>
      <c r="F21" s="190">
        <v>-33.736689254598261</v>
      </c>
    </row>
    <row r="22" spans="1:7" ht="15.6" customHeight="1">
      <c r="A22" s="188" t="s">
        <v>146</v>
      </c>
      <c r="B22" s="189">
        <v>103836</v>
      </c>
      <c r="C22" s="189">
        <v>88265</v>
      </c>
      <c r="D22" s="189">
        <v>204494</v>
      </c>
      <c r="E22" s="189">
        <v>185597</v>
      </c>
      <c r="F22" s="190">
        <v>-9.2408579224818368</v>
      </c>
    </row>
    <row r="23" spans="1:7" ht="15.6" customHeight="1">
      <c r="A23" s="188" t="s">
        <v>165</v>
      </c>
      <c r="B23" s="189">
        <v>17447</v>
      </c>
      <c r="C23" s="189">
        <v>17824</v>
      </c>
      <c r="D23" s="189">
        <v>42515</v>
      </c>
      <c r="E23" s="189">
        <v>44300</v>
      </c>
      <c r="F23" s="190">
        <v>4.1985181700576248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30308</v>
      </c>
      <c r="C25" s="189">
        <v>26542</v>
      </c>
      <c r="D25" s="189">
        <v>71353</v>
      </c>
      <c r="E25" s="189">
        <v>68860</v>
      </c>
      <c r="F25" s="190">
        <v>-3.4938965425420041</v>
      </c>
    </row>
    <row r="26" spans="1:7" ht="15.6" customHeight="1">
      <c r="A26" s="188" t="s">
        <v>152</v>
      </c>
      <c r="B26" s="189">
        <v>5718</v>
      </c>
      <c r="C26" s="189">
        <v>4965</v>
      </c>
      <c r="D26" s="189">
        <v>14491</v>
      </c>
      <c r="E26" s="189">
        <v>12714</v>
      </c>
      <c r="F26" s="190">
        <v>-12.262783796839409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470776</v>
      </c>
      <c r="C28" s="189">
        <v>408057</v>
      </c>
      <c r="D28" s="189">
        <v>875012</v>
      </c>
      <c r="E28" s="189">
        <v>838394</v>
      </c>
      <c r="F28" s="190">
        <v>-4.1848568933911707</v>
      </c>
    </row>
    <row r="29" spans="1:7" ht="15.6" customHeight="1">
      <c r="A29" s="188" t="s">
        <v>178</v>
      </c>
      <c r="B29" s="189">
        <v>10180</v>
      </c>
      <c r="C29" s="189">
        <v>6527</v>
      </c>
      <c r="D29" s="189">
        <v>21266</v>
      </c>
      <c r="E29" s="189">
        <v>12575</v>
      </c>
      <c r="F29" s="190">
        <v>-40.868052290040438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37788</v>
      </c>
      <c r="C32" s="189">
        <v>37414</v>
      </c>
      <c r="D32" s="189">
        <v>87746</v>
      </c>
      <c r="E32" s="189">
        <v>88681</v>
      </c>
      <c r="F32" s="190">
        <v>1.0655756387755559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178">
        <f>SUM(B7:B34)</f>
        <v>1429009</v>
      </c>
      <c r="C35" s="77">
        <f>SUM(C7:C34)</f>
        <v>1419183</v>
      </c>
      <c r="D35" s="76">
        <f>SUM(D7:D34)</f>
        <v>2933033</v>
      </c>
      <c r="E35" s="78">
        <f>SUM(E7:E34)</f>
        <v>3013852</v>
      </c>
      <c r="F35" s="140">
        <f>E35*100/D35-100</f>
        <v>2.7554753049147394</v>
      </c>
    </row>
    <row r="36" spans="1:6" ht="15.6" customHeight="1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4" priority="2">
      <formula>MOD(ROW(),2)=0</formula>
    </cfRule>
  </conditionalFormatting>
  <conditionalFormatting sqref="F7:F35">
    <cfRule type="expression" dxfId="2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42271-4B6B-4B3E-B30C-467C6805EB3C}">
  <sheetPr codeName="Hoja2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3714</v>
      </c>
      <c r="C7" s="189">
        <v>5780</v>
      </c>
      <c r="D7" s="189">
        <v>13418</v>
      </c>
      <c r="E7" s="189">
        <v>11457</v>
      </c>
      <c r="F7" s="190">
        <v>-14.614696676106719</v>
      </c>
      <c r="G7" s="13"/>
    </row>
    <row r="8" spans="1:14" ht="15.6" customHeight="1">
      <c r="A8" s="188" t="s">
        <v>11</v>
      </c>
      <c r="B8" s="189">
        <v>0</v>
      </c>
      <c r="C8" s="189">
        <v>0</v>
      </c>
      <c r="D8" s="189">
        <v>2161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11211</v>
      </c>
      <c r="C12" s="189">
        <v>6322</v>
      </c>
      <c r="D12" s="189">
        <v>42464</v>
      </c>
      <c r="E12" s="189">
        <v>18841</v>
      </c>
      <c r="F12" s="190">
        <v>-55.630651846269778</v>
      </c>
    </row>
    <row r="13" spans="1:14" ht="15.6" customHeight="1">
      <c r="A13" s="188" t="s">
        <v>175</v>
      </c>
      <c r="B13" s="189">
        <v>45317</v>
      </c>
      <c r="C13" s="189">
        <v>29260</v>
      </c>
      <c r="D13" s="189">
        <v>101423</v>
      </c>
      <c r="E13" s="189">
        <v>80498</v>
      </c>
      <c r="F13" s="190">
        <v>-20.631414965047369</v>
      </c>
    </row>
    <row r="14" spans="1:14" ht="15.6" customHeight="1">
      <c r="A14" s="188" t="s">
        <v>148</v>
      </c>
      <c r="B14" s="189">
        <v>74939</v>
      </c>
      <c r="C14" s="189">
        <v>92360</v>
      </c>
      <c r="D14" s="189">
        <v>185975</v>
      </c>
      <c r="E14" s="189">
        <v>203414</v>
      </c>
      <c r="F14" s="190">
        <v>9.377066810055112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5420</v>
      </c>
      <c r="D16" s="189">
        <v>0</v>
      </c>
      <c r="E16" s="189">
        <v>13535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1010</v>
      </c>
      <c r="D18" s="189">
        <v>0</v>
      </c>
      <c r="E18" s="189">
        <v>1858</v>
      </c>
      <c r="F18" s="190" t="s">
        <v>151</v>
      </c>
    </row>
    <row r="19" spans="1:7" ht="15.6" customHeight="1">
      <c r="A19" s="188" t="s">
        <v>143</v>
      </c>
      <c r="B19" s="189">
        <v>964</v>
      </c>
      <c r="C19" s="189">
        <v>0</v>
      </c>
      <c r="D19" s="189">
        <v>964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0</v>
      </c>
      <c r="D21" s="189">
        <v>0</v>
      </c>
      <c r="E21" s="189">
        <v>0</v>
      </c>
      <c r="F21" s="190" t="s">
        <v>151</v>
      </c>
    </row>
    <row r="22" spans="1:7" ht="15.6" customHeight="1">
      <c r="A22" s="188" t="s">
        <v>146</v>
      </c>
      <c r="B22" s="189">
        <v>224303</v>
      </c>
      <c r="C22" s="189">
        <v>281436</v>
      </c>
      <c r="D22" s="189">
        <v>467154</v>
      </c>
      <c r="E22" s="189">
        <v>600167</v>
      </c>
      <c r="F22" s="190">
        <v>28.473051713139569</v>
      </c>
    </row>
    <row r="23" spans="1:7" ht="15.6" customHeight="1">
      <c r="A23" s="188" t="s">
        <v>165</v>
      </c>
      <c r="B23" s="189">
        <v>1055</v>
      </c>
      <c r="C23" s="189">
        <v>2159</v>
      </c>
      <c r="D23" s="189">
        <v>11363</v>
      </c>
      <c r="E23" s="189">
        <v>14587</v>
      </c>
      <c r="F23" s="190">
        <v>28.372788876177051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397</v>
      </c>
      <c r="D25" s="189">
        <v>0</v>
      </c>
      <c r="E25" s="189">
        <v>397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144982</v>
      </c>
      <c r="C28" s="189">
        <v>216916</v>
      </c>
      <c r="D28" s="189">
        <v>319122</v>
      </c>
      <c r="E28" s="189">
        <v>472521</v>
      </c>
      <c r="F28" s="190">
        <v>48.06907703010134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4</v>
      </c>
      <c r="E29" s="189">
        <v>0</v>
      </c>
      <c r="F29" s="190">
        <v>-100</v>
      </c>
    </row>
    <row r="30" spans="1:7" ht="15.6" customHeight="1">
      <c r="A30" s="188" t="s">
        <v>179</v>
      </c>
      <c r="B30" s="189">
        <v>0</v>
      </c>
      <c r="C30" s="189">
        <v>124</v>
      </c>
      <c r="D30" s="189">
        <v>310</v>
      </c>
      <c r="E30" s="189">
        <v>419</v>
      </c>
      <c r="F30" s="190">
        <v>35.161290322580641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14422</v>
      </c>
      <c r="C32" s="189">
        <v>11603</v>
      </c>
      <c r="D32" s="189">
        <v>38676</v>
      </c>
      <c r="E32" s="189">
        <v>30331</v>
      </c>
      <c r="F32" s="190">
        <v>-21.576688385562111</v>
      </c>
    </row>
    <row r="33" spans="1:6" ht="15.6" customHeight="1">
      <c r="A33" s="188" t="s">
        <v>182</v>
      </c>
      <c r="B33" s="189">
        <v>815</v>
      </c>
      <c r="C33" s="189">
        <v>4796</v>
      </c>
      <c r="D33" s="189">
        <v>7626</v>
      </c>
      <c r="E33" s="189">
        <v>14605</v>
      </c>
      <c r="F33" s="190">
        <v>91.515866771570956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76">
        <f>SUM(B7:B34)</f>
        <v>521722</v>
      </c>
      <c r="C35" s="77">
        <f>SUM(C7:C34)</f>
        <v>657583</v>
      </c>
      <c r="D35" s="76">
        <f>SUM(D7:D34)</f>
        <v>1190660</v>
      </c>
      <c r="E35" s="178">
        <f>SUM(E7:E34)</f>
        <v>1462630</v>
      </c>
      <c r="F35" s="140">
        <f>E35*100/D35-100</f>
        <v>22.841953202425543</v>
      </c>
    </row>
    <row r="36" spans="1:6" ht="15.6" customHeight="1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2" priority="2">
      <formula>MOD(ROW(),2)=0</formula>
    </cfRule>
  </conditionalFormatting>
  <conditionalFormatting sqref="F7:F35">
    <cfRule type="expression" dxfId="2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E4A8E-154B-4732-AF91-99F194CFC6ED}">
  <sheetPr codeName="Hoja3">
    <pageSetUpPr fitToPage="1"/>
  </sheetPr>
  <dimension ref="A1:O39"/>
  <sheetViews>
    <sheetView workbookViewId="0"/>
  </sheetViews>
  <sheetFormatPr baseColWidth="10" defaultColWidth="8.88671875" defaultRowHeight="14.4"/>
  <cols>
    <col min="1" max="1" width="32.88671875" customWidth="1"/>
    <col min="2" max="2" width="18.6640625" customWidth="1"/>
    <col min="3" max="3" width="22.5546875" customWidth="1"/>
    <col min="4" max="8" width="15.44140625" customWidth="1"/>
    <col min="9" max="9" width="11.88671875" customWidth="1"/>
    <col min="10" max="10" width="10.5546875" customWidth="1"/>
    <col min="11" max="11" width="11.109375" customWidth="1"/>
  </cols>
  <sheetData>
    <row r="1" spans="1:15" ht="19.2" customHeight="1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>
      <c r="A5" s="199" t="s">
        <v>15</v>
      </c>
      <c r="B5" s="199"/>
      <c r="C5" s="199"/>
      <c r="D5" s="197" t="s">
        <v>154</v>
      </c>
      <c r="E5" s="197"/>
      <c r="F5" s="198" t="s">
        <v>0</v>
      </c>
      <c r="G5" s="198"/>
      <c r="H5" s="197" t="s">
        <v>12</v>
      </c>
      <c r="I5" s="197"/>
      <c r="J5" s="37"/>
      <c r="K5" s="7"/>
    </row>
    <row r="6" spans="1:15" ht="15" customHeight="1">
      <c r="A6" s="199"/>
      <c r="B6" s="199"/>
      <c r="C6" s="199"/>
      <c r="D6" s="164">
        <v>2024</v>
      </c>
      <c r="E6" s="164">
        <v>2025</v>
      </c>
      <c r="F6" s="164">
        <v>2024</v>
      </c>
      <c r="G6" s="164">
        <v>2025</v>
      </c>
      <c r="H6" s="164" t="s">
        <v>13</v>
      </c>
      <c r="I6" s="170" t="s">
        <v>14</v>
      </c>
      <c r="J6" s="166"/>
      <c r="K6" s="13"/>
    </row>
    <row r="7" spans="1:15" ht="15" customHeight="1">
      <c r="A7" s="200" t="s">
        <v>16</v>
      </c>
      <c r="B7" s="155" t="s">
        <v>21</v>
      </c>
      <c r="C7" s="148" t="s">
        <v>2</v>
      </c>
      <c r="D7" s="53" cm="1">
        <f t="array" ref="D7:G7">Líquidos!B35:E35</f>
        <v>14195440</v>
      </c>
      <c r="E7" s="53">
        <v>13767931</v>
      </c>
      <c r="F7" s="53">
        <v>29899753</v>
      </c>
      <c r="G7" s="53">
        <v>27806731</v>
      </c>
      <c r="H7" s="165">
        <f>G7-F7</f>
        <v>-2093022</v>
      </c>
      <c r="I7" s="142">
        <f>((G7*100/F7)-100)</f>
        <v>-7.000131405767803</v>
      </c>
      <c r="J7" s="171"/>
      <c r="K7" s="13"/>
    </row>
    <row r="8" spans="1:15" ht="15" customHeight="1">
      <c r="A8" s="200"/>
      <c r="B8" s="42" t="s">
        <v>22</v>
      </c>
      <c r="C8" s="42" t="s">
        <v>2</v>
      </c>
      <c r="D8" s="53" cm="1">
        <f t="array" ref="D8:G8">Sólidos!B35:E35</f>
        <v>6083667</v>
      </c>
      <c r="E8" s="53">
        <v>6804325</v>
      </c>
      <c r="F8" s="55">
        <v>13608673</v>
      </c>
      <c r="G8" s="53">
        <v>12977863</v>
      </c>
      <c r="H8" s="47">
        <f t="shared" ref="H8:H18" si="0">G8-F8</f>
        <v>-630810</v>
      </c>
      <c r="I8" s="141">
        <f>((G8*100/F8)-100)</f>
        <v>-4.6353527636383092</v>
      </c>
      <c r="J8" s="37"/>
      <c r="K8" s="13"/>
    </row>
    <row r="9" spans="1:15" ht="15" customHeight="1">
      <c r="A9" s="200"/>
      <c r="B9" s="193" t="s">
        <v>23</v>
      </c>
      <c r="C9" s="43" t="s">
        <v>2</v>
      </c>
      <c r="D9" s="53" cm="1">
        <f t="array" ref="D9:G9">'Mercancía general'!B35:E35</f>
        <v>21601259</v>
      </c>
      <c r="E9" s="66">
        <v>21977953</v>
      </c>
      <c r="F9" s="53">
        <v>42804547</v>
      </c>
      <c r="G9" s="67">
        <v>43578758</v>
      </c>
      <c r="H9" s="47">
        <f t="shared" si="0"/>
        <v>774211</v>
      </c>
      <c r="I9" s="142">
        <f t="shared" ref="I9:I30" si="1">((G9*100/F9)-100)</f>
        <v>1.8087120510818693</v>
      </c>
      <c r="J9" s="37"/>
      <c r="K9" s="13"/>
    </row>
    <row r="10" spans="1:15" ht="15" customHeight="1">
      <c r="A10" s="200"/>
      <c r="B10" s="193"/>
      <c r="C10" s="36" t="s">
        <v>24</v>
      </c>
      <c r="D10" s="56" cm="1">
        <f t="array" ref="D10:G10">'Mercancías contenedores'!B35:E35</f>
        <v>14982710</v>
      </c>
      <c r="E10" s="56">
        <v>14857982</v>
      </c>
      <c r="F10" s="68">
        <v>29663696</v>
      </c>
      <c r="G10" s="56">
        <v>29839410</v>
      </c>
      <c r="H10" s="48">
        <f t="shared" si="0"/>
        <v>175714</v>
      </c>
      <c r="I10" s="143">
        <f t="shared" si="1"/>
        <v>0.59235369726010845</v>
      </c>
      <c r="J10" s="37"/>
      <c r="K10" s="13"/>
    </row>
    <row r="11" spans="1:15" ht="15" customHeight="1">
      <c r="A11" s="200"/>
      <c r="B11" s="193"/>
      <c r="C11" s="36" t="s">
        <v>25</v>
      </c>
      <c r="D11" s="69">
        <f>D9-D10</f>
        <v>6618549</v>
      </c>
      <c r="E11" s="69">
        <f t="shared" ref="E11:G11" si="2">E9-E10</f>
        <v>7119971</v>
      </c>
      <c r="F11" s="70">
        <f t="shared" si="2"/>
        <v>13140851</v>
      </c>
      <c r="G11" s="71">
        <f t="shared" si="2"/>
        <v>13739348</v>
      </c>
      <c r="H11" s="48">
        <f t="shared" si="0"/>
        <v>598497</v>
      </c>
      <c r="I11" s="144">
        <f t="shared" si="1"/>
        <v>4.5544767230067578</v>
      </c>
      <c r="J11" s="37"/>
      <c r="K11" s="13"/>
    </row>
    <row r="12" spans="1:15" ht="15" customHeight="1">
      <c r="A12" s="200"/>
      <c r="B12" s="40"/>
      <c r="C12" s="41" t="s">
        <v>26</v>
      </c>
      <c r="D12" s="49">
        <f>SUM(D7,D8,D9)</f>
        <v>41880366</v>
      </c>
      <c r="E12" s="49">
        <f>SUM(E7,E8,E9)</f>
        <v>42550209</v>
      </c>
      <c r="F12" s="49">
        <f>SUM(F7,F8,F9)</f>
        <v>86312973</v>
      </c>
      <c r="G12" s="49">
        <f>SUM(G7,G8,G9)</f>
        <v>84363352</v>
      </c>
      <c r="H12" s="50">
        <f t="shared" si="0"/>
        <v>-1949621</v>
      </c>
      <c r="I12" s="145">
        <f t="shared" si="1"/>
        <v>-2.2587809598448132</v>
      </c>
      <c r="J12" s="37"/>
      <c r="K12" s="13"/>
    </row>
    <row r="13" spans="1:15" ht="15" customHeight="1">
      <c r="A13" s="195" t="s">
        <v>17</v>
      </c>
      <c r="B13" s="42" t="s">
        <v>27</v>
      </c>
      <c r="C13" s="43" t="s">
        <v>2</v>
      </c>
      <c r="D13" s="51" cm="1">
        <f t="array" ref="D13:G13">Pesca!B35:E35</f>
        <v>7540.3259999999991</v>
      </c>
      <c r="E13" s="52">
        <v>7509.0920000000006</v>
      </c>
      <c r="F13" s="53">
        <v>15393.430000000002</v>
      </c>
      <c r="G13" s="54">
        <v>14047.128999999999</v>
      </c>
      <c r="H13" s="53">
        <f>G13-F13</f>
        <v>-1346.3010000000031</v>
      </c>
      <c r="I13" s="146">
        <f t="shared" si="1"/>
        <v>-8.7459455105197605</v>
      </c>
      <c r="J13" s="38"/>
      <c r="K13" s="13"/>
    </row>
    <row r="14" spans="1:15" ht="15" customHeight="1">
      <c r="A14" s="195"/>
      <c r="B14" s="193" t="s">
        <v>28</v>
      </c>
      <c r="C14" s="43" t="s">
        <v>2</v>
      </c>
      <c r="D14" s="55" cm="1">
        <f t="array" ref="D14:G14">Avituallamiento!B35:E35</f>
        <v>860165</v>
      </c>
      <c r="E14" s="53">
        <v>864851</v>
      </c>
      <c r="F14" s="53">
        <v>1861624</v>
      </c>
      <c r="G14" s="52">
        <v>1716649</v>
      </c>
      <c r="H14" s="53">
        <f>G14-F14</f>
        <v>-144975</v>
      </c>
      <c r="I14" s="142">
        <f t="shared" si="1"/>
        <v>-7.7875553817527106</v>
      </c>
      <c r="J14" s="13"/>
      <c r="K14" s="13"/>
    </row>
    <row r="15" spans="1:15" ht="15" customHeight="1">
      <c r="A15" s="195"/>
      <c r="B15" s="193"/>
      <c r="C15" s="36" t="s">
        <v>29</v>
      </c>
      <c r="D15" s="56" cm="1">
        <f t="array" ref="D15:G15">'Avi. combustibles'!B35:E35</f>
        <v>729460</v>
      </c>
      <c r="E15" s="57">
        <v>725997</v>
      </c>
      <c r="F15" s="58">
        <v>1588752</v>
      </c>
      <c r="G15" s="58">
        <v>1430584</v>
      </c>
      <c r="H15" s="56">
        <f>G15-F15</f>
        <v>-158168</v>
      </c>
      <c r="I15" s="147">
        <f t="shared" si="1"/>
        <v>-9.9554870741311419</v>
      </c>
      <c r="J15" s="13"/>
      <c r="K15" s="13"/>
      <c r="L15" s="39"/>
      <c r="O15" s="39"/>
    </row>
    <row r="16" spans="1:15" ht="15" customHeight="1">
      <c r="A16" s="195"/>
      <c r="B16" s="42" t="s">
        <v>30</v>
      </c>
      <c r="C16" s="43" t="s">
        <v>2</v>
      </c>
      <c r="D16" s="59" cm="1">
        <f t="array" ref="D16:G16">'Tráfico interior'!B35:E35</f>
        <v>305876</v>
      </c>
      <c r="E16" s="60">
        <v>406961</v>
      </c>
      <c r="F16" s="51">
        <v>666205</v>
      </c>
      <c r="G16" s="52">
        <v>699227</v>
      </c>
      <c r="H16" s="53">
        <f>G16-F16</f>
        <v>33022</v>
      </c>
      <c r="I16" s="141">
        <f t="shared" si="1"/>
        <v>4.9567325372820648</v>
      </c>
      <c r="J16" s="13"/>
      <c r="K16" s="13"/>
    </row>
    <row r="17" spans="1:14" ht="15" customHeight="1">
      <c r="A17" s="195"/>
      <c r="B17" s="45"/>
      <c r="C17" s="45" t="s">
        <v>26</v>
      </c>
      <c r="D17" s="157">
        <f>SUM(D13,D14,D16)</f>
        <v>1173581.3259999999</v>
      </c>
      <c r="E17" s="158">
        <f t="shared" ref="E17:G17" si="3">SUM(E13,E14,E16)</f>
        <v>1279321.0919999999</v>
      </c>
      <c r="F17" s="158">
        <f t="shared" si="3"/>
        <v>2543222.4299999997</v>
      </c>
      <c r="G17" s="158">
        <f t="shared" si="3"/>
        <v>2429923.1289999997</v>
      </c>
      <c r="H17" s="159">
        <f>G17-F17</f>
        <v>-113299.30099999998</v>
      </c>
      <c r="I17" s="145">
        <f t="shared" si="1"/>
        <v>-4.454950525109993</v>
      </c>
      <c r="J17" s="13"/>
      <c r="K17" s="13"/>
    </row>
    <row r="18" spans="1:14" ht="15" customHeight="1">
      <c r="A18" s="196" t="s">
        <v>31</v>
      </c>
      <c r="B18" s="196"/>
      <c r="C18" s="196"/>
      <c r="D18" s="153">
        <f>D12+D17</f>
        <v>43053947.325999998</v>
      </c>
      <c r="E18" s="172">
        <f>E12+E17</f>
        <v>43829530.092</v>
      </c>
      <c r="F18" s="172">
        <f>F12+F17</f>
        <v>88856195.430000007</v>
      </c>
      <c r="G18" s="172">
        <f>G12+G17</f>
        <v>86793275.128999993</v>
      </c>
      <c r="H18" s="174">
        <f t="shared" si="0"/>
        <v>-2062920.3010000139</v>
      </c>
      <c r="I18" s="173">
        <f t="shared" si="1"/>
        <v>-2.321639240817106</v>
      </c>
      <c r="J18" s="37"/>
      <c r="K18" s="13"/>
    </row>
    <row r="19" spans="1:14" ht="15" customHeight="1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>
      <c r="A20" s="194" t="s">
        <v>48</v>
      </c>
      <c r="B20" s="193" t="s">
        <v>32</v>
      </c>
      <c r="C20" s="42" t="s">
        <v>2</v>
      </c>
      <c r="D20" s="53" cm="1">
        <f t="array" ref="D20:G20">'Mercancías tránsito'!B35:E35</f>
        <v>11610854</v>
      </c>
      <c r="E20" s="53">
        <v>11513451</v>
      </c>
      <c r="F20" s="53">
        <v>23785290</v>
      </c>
      <c r="G20" s="53">
        <v>22772302</v>
      </c>
      <c r="H20" s="61">
        <f>G20-F20</f>
        <v>-1012988</v>
      </c>
      <c r="I20" s="62">
        <f t="shared" si="1"/>
        <v>-4.2588843776973135</v>
      </c>
      <c r="J20" s="13"/>
      <c r="K20" s="13"/>
      <c r="L20" s="13"/>
      <c r="M20" s="13"/>
    </row>
    <row r="21" spans="1:14" ht="15" customHeight="1">
      <c r="A21" s="194"/>
      <c r="B21" s="193"/>
      <c r="C21" s="35" t="s">
        <v>24</v>
      </c>
      <c r="D21" s="63" cm="1">
        <f t="array" ref="D21:G21">'Mercan. contene. tránsito'!B35:E35</f>
        <v>9169536</v>
      </c>
      <c r="E21" s="63">
        <v>8529064</v>
      </c>
      <c r="F21" s="63">
        <v>18595996</v>
      </c>
      <c r="G21" s="63">
        <v>17518348</v>
      </c>
      <c r="H21" s="64">
        <f>G21-F21</f>
        <v>-1077648</v>
      </c>
      <c r="I21" s="65">
        <f t="shared" si="1"/>
        <v>-5.7950539460214969</v>
      </c>
      <c r="J21" s="13"/>
      <c r="K21" s="13"/>
      <c r="L21" s="13"/>
      <c r="M21" s="13"/>
    </row>
    <row r="22" spans="1:14" ht="15" customHeight="1">
      <c r="A22" s="194"/>
      <c r="B22" s="193" t="s">
        <v>33</v>
      </c>
      <c r="C22" s="42" t="s">
        <v>34</v>
      </c>
      <c r="D22" s="53" cm="1">
        <f t="array" ref="D22:G22">'Ro-Ro'!B35:E35</f>
        <v>5889137</v>
      </c>
      <c r="E22" s="53">
        <v>5985205</v>
      </c>
      <c r="F22" s="53">
        <v>11541980</v>
      </c>
      <c r="G22" s="53">
        <v>11715627</v>
      </c>
      <c r="H22" s="61">
        <f t="shared" ref="H22:H30" si="4">G22-F22</f>
        <v>173647</v>
      </c>
      <c r="I22" s="62">
        <f t="shared" si="1"/>
        <v>1.5044818999859615</v>
      </c>
      <c r="J22" s="13"/>
      <c r="K22" s="13"/>
      <c r="L22" s="13"/>
      <c r="M22" s="13"/>
    </row>
    <row r="23" spans="1:14" ht="15" customHeight="1">
      <c r="A23" s="194"/>
      <c r="B23" s="193"/>
      <c r="C23" s="44" t="s">
        <v>35</v>
      </c>
      <c r="D23" s="63" cm="1">
        <f t="array" ref="D23:G23">'Ro-Ro UTIS'!B35:E35</f>
        <v>253573</v>
      </c>
      <c r="E23" s="63">
        <v>252636</v>
      </c>
      <c r="F23" s="63">
        <v>494299</v>
      </c>
      <c r="G23" s="63">
        <v>497897</v>
      </c>
      <c r="H23" s="64">
        <f t="shared" si="4"/>
        <v>3598</v>
      </c>
      <c r="I23" s="65">
        <f t="shared" si="1"/>
        <v>0.72789951021547949</v>
      </c>
      <c r="J23" s="13"/>
      <c r="K23" s="13"/>
      <c r="L23" s="13"/>
      <c r="M23" s="13"/>
    </row>
    <row r="24" spans="1:14" ht="15" customHeight="1">
      <c r="A24" s="194"/>
      <c r="B24" s="193" t="s">
        <v>36</v>
      </c>
      <c r="C24" s="42" t="s">
        <v>2</v>
      </c>
      <c r="D24" s="53" cm="1">
        <f t="array" ref="D24:G24">TEUS!B35:E35</f>
        <v>1394121.5</v>
      </c>
      <c r="E24" s="53">
        <v>1418240</v>
      </c>
      <c r="F24" s="53">
        <v>2742547</v>
      </c>
      <c r="G24" s="53">
        <v>2832257.25</v>
      </c>
      <c r="H24" s="61">
        <f t="shared" si="4"/>
        <v>89710.25</v>
      </c>
      <c r="I24" s="62">
        <f t="shared" si="1"/>
        <v>3.2710560657666008</v>
      </c>
      <c r="J24" s="13"/>
      <c r="K24" s="13"/>
      <c r="L24" s="13"/>
      <c r="M24" s="13"/>
    </row>
    <row r="25" spans="1:14" ht="15" customHeight="1">
      <c r="A25" s="194"/>
      <c r="B25" s="193"/>
      <c r="C25" s="35" t="s">
        <v>40</v>
      </c>
      <c r="D25" s="63" cm="1">
        <f t="array" ref="D25:G25">'TEUS tránsito'!B35:E35</f>
        <v>738385.75</v>
      </c>
      <c r="E25" s="63">
        <v>710864.25</v>
      </c>
      <c r="F25" s="63">
        <v>1481664.5</v>
      </c>
      <c r="G25" s="63">
        <v>1450673.25</v>
      </c>
      <c r="H25" s="64">
        <f t="shared" si="4"/>
        <v>-30991.25</v>
      </c>
      <c r="I25" s="65">
        <f t="shared" si="1"/>
        <v>-2.0916509776673422</v>
      </c>
      <c r="J25" s="13"/>
      <c r="K25" s="13"/>
      <c r="L25" s="13"/>
      <c r="M25" s="13"/>
    </row>
    <row r="26" spans="1:14" ht="15" customHeight="1">
      <c r="A26" s="194"/>
      <c r="B26" s="193"/>
      <c r="C26" s="35" t="s">
        <v>171</v>
      </c>
      <c r="D26" s="63" cm="1">
        <f t="array" ref="D26:G26">'TEUS nacional'!B35:E35</f>
        <v>168541.75</v>
      </c>
      <c r="E26" s="63">
        <v>174246.75</v>
      </c>
      <c r="F26" s="63">
        <v>329144.75</v>
      </c>
      <c r="G26" s="63">
        <v>342684.75</v>
      </c>
      <c r="H26" s="64">
        <f t="shared" si="4"/>
        <v>13540</v>
      </c>
      <c r="I26" s="65">
        <f t="shared" si="1"/>
        <v>4.1136916204800542</v>
      </c>
      <c r="J26" s="13"/>
      <c r="K26" s="13"/>
      <c r="L26" s="13"/>
      <c r="M26" s="13"/>
    </row>
    <row r="27" spans="1:14" ht="15" customHeight="1">
      <c r="A27" s="194"/>
      <c r="B27" s="193"/>
      <c r="C27" s="35" t="s">
        <v>170</v>
      </c>
      <c r="D27" s="63" cm="1">
        <f t="array" ref="D27:G27">'TEUS exterior'!B35:E35</f>
        <v>487194</v>
      </c>
      <c r="E27" s="63">
        <v>533129</v>
      </c>
      <c r="F27" s="63">
        <v>931737.75</v>
      </c>
      <c r="G27" s="63">
        <v>1038899.25</v>
      </c>
      <c r="H27" s="64">
        <f t="shared" si="4"/>
        <v>107161.5</v>
      </c>
      <c r="I27" s="65">
        <f t="shared" si="1"/>
        <v>11.501251290934604</v>
      </c>
      <c r="J27" s="13"/>
      <c r="K27" s="13"/>
      <c r="L27" s="13"/>
      <c r="M27" s="13"/>
    </row>
    <row r="28" spans="1:14" ht="15" customHeight="1">
      <c r="A28" s="194"/>
      <c r="B28" s="193" t="s">
        <v>37</v>
      </c>
      <c r="C28" s="42" t="s">
        <v>41</v>
      </c>
      <c r="D28" s="53" cm="1">
        <f t="array" ref="D28:G28">'Buques número'!B35:E35</f>
        <v>11221</v>
      </c>
      <c r="E28" s="53">
        <v>11367</v>
      </c>
      <c r="F28" s="53">
        <v>23741</v>
      </c>
      <c r="G28" s="53">
        <v>23608</v>
      </c>
      <c r="H28" s="61">
        <f t="shared" si="4"/>
        <v>-133</v>
      </c>
      <c r="I28" s="62">
        <f t="shared" si="1"/>
        <v>-0.56021229097342484</v>
      </c>
      <c r="J28" s="13"/>
      <c r="K28" s="13"/>
      <c r="L28" s="13"/>
      <c r="M28" s="13"/>
    </row>
    <row r="29" spans="1:14" ht="15" customHeight="1">
      <c r="A29" s="194"/>
      <c r="B29" s="193"/>
      <c r="C29" s="42" t="s">
        <v>42</v>
      </c>
      <c r="D29" s="53" cm="1">
        <f t="array" ref="D29:G29">'Buques GT'!B35:E35</f>
        <v>187189377</v>
      </c>
      <c r="E29" s="53">
        <v>187393334</v>
      </c>
      <c r="F29" s="53">
        <v>395355598</v>
      </c>
      <c r="G29" s="53">
        <v>389252579</v>
      </c>
      <c r="H29" s="61">
        <f t="shared" si="4"/>
        <v>-6103019</v>
      </c>
      <c r="I29" s="62">
        <f t="shared" si="1"/>
        <v>-1.5436784077103169</v>
      </c>
      <c r="J29" s="13"/>
      <c r="K29" s="13"/>
      <c r="L29" s="13"/>
      <c r="M29" s="13"/>
    </row>
    <row r="30" spans="1:14" ht="15" customHeight="1">
      <c r="A30" s="194"/>
      <c r="B30" s="193"/>
      <c r="C30" s="35" t="s">
        <v>43</v>
      </c>
      <c r="D30" s="63" cm="1">
        <f t="array" ref="D30:G30">Cruceros!B35:E35</f>
        <v>162</v>
      </c>
      <c r="E30" s="63">
        <v>242</v>
      </c>
      <c r="F30" s="63">
        <v>385</v>
      </c>
      <c r="G30" s="63">
        <v>524</v>
      </c>
      <c r="H30" s="64">
        <f t="shared" si="4"/>
        <v>139</v>
      </c>
      <c r="I30" s="65">
        <f t="shared" si="1"/>
        <v>36.103896103896091</v>
      </c>
      <c r="J30" s="13"/>
      <c r="K30" s="13"/>
      <c r="L30" s="13"/>
      <c r="M30" s="13"/>
    </row>
    <row r="31" spans="1:14" ht="15" customHeight="1">
      <c r="A31" s="194"/>
      <c r="B31" s="193" t="s">
        <v>38</v>
      </c>
      <c r="C31" s="42" t="s">
        <v>2</v>
      </c>
      <c r="D31" s="53" cm="1">
        <f t="array" ref="D31:G31">'Pasajeros total'!B35:E35</f>
        <v>1950731</v>
      </c>
      <c r="E31" s="53">
        <v>2076766</v>
      </c>
      <c r="F31" s="53">
        <v>4123693</v>
      </c>
      <c r="G31" s="53">
        <v>4476482</v>
      </c>
      <c r="H31" s="61">
        <f>G31-F31</f>
        <v>352789</v>
      </c>
      <c r="I31" s="62">
        <f>((G31*100/F31)-100)</f>
        <v>8.5551712991243534</v>
      </c>
      <c r="J31" s="13"/>
      <c r="K31" s="13"/>
      <c r="L31" s="13"/>
      <c r="M31" s="13"/>
    </row>
    <row r="32" spans="1:14" ht="15" customHeight="1">
      <c r="A32" s="194"/>
      <c r="B32" s="193"/>
      <c r="C32" s="35" t="s">
        <v>44</v>
      </c>
      <c r="D32" s="63" cm="1">
        <f t="array" ref="D32:G32">'Pasajeros regulares'!B35:E35</f>
        <v>1429009</v>
      </c>
      <c r="E32" s="63">
        <v>1419183</v>
      </c>
      <c r="F32" s="63">
        <v>2933033</v>
      </c>
      <c r="G32" s="63">
        <v>3013852</v>
      </c>
      <c r="H32" s="64">
        <f>G32-F32</f>
        <v>80819</v>
      </c>
      <c r="I32" s="65">
        <f>((G32*100/F32)-100)</f>
        <v>2.7554753049147394</v>
      </c>
      <c r="J32" s="13"/>
      <c r="K32" s="13"/>
      <c r="L32" s="13"/>
      <c r="M32" s="13"/>
    </row>
    <row r="33" spans="1:13" ht="15" customHeight="1">
      <c r="A33" s="194"/>
      <c r="B33" s="193"/>
      <c r="C33" s="35" t="s">
        <v>45</v>
      </c>
      <c r="D33" s="63" cm="1">
        <f t="array" ref="D33:G33">'Pasajeros crucero'!B35:E35</f>
        <v>521722</v>
      </c>
      <c r="E33" s="63">
        <v>657583</v>
      </c>
      <c r="F33" s="63">
        <v>1190660</v>
      </c>
      <c r="G33" s="63">
        <v>1462630</v>
      </c>
      <c r="H33" s="64">
        <f>G33-F33</f>
        <v>271970</v>
      </c>
      <c r="I33" s="65">
        <f>((G33*100/F33)-100)</f>
        <v>22.841953202425543</v>
      </c>
      <c r="J33" s="13"/>
      <c r="K33" s="13"/>
      <c r="L33" s="13"/>
      <c r="M33" s="13"/>
    </row>
    <row r="34" spans="1:13" ht="15" customHeight="1">
      <c r="A34" s="194"/>
      <c r="B34" s="193" t="s">
        <v>39</v>
      </c>
      <c r="C34" s="42" t="s">
        <v>46</v>
      </c>
      <c r="D34" s="53" cm="1">
        <f t="array" ref="D34:G34">'Automóviles régimen pasaje'!B35:E35</f>
        <v>383303</v>
      </c>
      <c r="E34" s="53">
        <v>395201</v>
      </c>
      <c r="F34" s="53">
        <v>799418</v>
      </c>
      <c r="G34" s="53">
        <v>850247</v>
      </c>
      <c r="H34" s="61">
        <f>G34-F34</f>
        <v>50829</v>
      </c>
      <c r="I34" s="62">
        <f>((G34*100/F34)-100)</f>
        <v>6.3582506273313868</v>
      </c>
      <c r="J34" s="13"/>
      <c r="K34" s="13"/>
      <c r="L34" s="13"/>
      <c r="M34" s="13"/>
    </row>
    <row r="35" spans="1:13" ht="15" customHeight="1">
      <c r="A35" s="194"/>
      <c r="B35" s="193"/>
      <c r="C35" s="42" t="s">
        <v>164</v>
      </c>
      <c r="D35" s="53" cm="1">
        <f t="array" ref="D35:G35">'Automóviles régimen mercancía'!B35:E35</f>
        <v>318504</v>
      </c>
      <c r="E35" s="53">
        <v>293566</v>
      </c>
      <c r="F35" s="53">
        <v>589360</v>
      </c>
      <c r="G35" s="53">
        <v>492978</v>
      </c>
      <c r="H35" s="61">
        <f>G35-F35</f>
        <v>-96382</v>
      </c>
      <c r="I35" s="62">
        <f>((G35*100/F35)-100)</f>
        <v>-16.353671779557487</v>
      </c>
      <c r="J35" s="13"/>
      <c r="K35" s="13"/>
      <c r="L35" s="13"/>
      <c r="M35" s="13"/>
    </row>
    <row r="36" spans="1:13" ht="15" customHeight="1">
      <c r="A36" s="73" t="s">
        <v>49</v>
      </c>
      <c r="J36" s="13"/>
      <c r="K36" s="13"/>
      <c r="L36" s="13"/>
      <c r="M36" s="13"/>
    </row>
    <row r="37" spans="1:13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4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5F15A-EB22-4618-8F7A-DA809798B42E}">
  <sheetPr codeName="Hoja3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4102</v>
      </c>
      <c r="C8" s="189">
        <v>5237</v>
      </c>
      <c r="D8" s="189">
        <v>5682</v>
      </c>
      <c r="E8" s="189">
        <v>9183</v>
      </c>
      <c r="F8" s="190">
        <v>61.615628299894411</v>
      </c>
      <c r="G8" s="6"/>
    </row>
    <row r="9" spans="1:14" ht="15.6" customHeight="1">
      <c r="A9" s="188" t="s">
        <v>8</v>
      </c>
      <c r="B9" s="189">
        <v>8314</v>
      </c>
      <c r="C9" s="189">
        <v>8949</v>
      </c>
      <c r="D9" s="189">
        <v>19759</v>
      </c>
      <c r="E9" s="189">
        <v>21224</v>
      </c>
      <c r="F9" s="190">
        <v>7.4143428311149364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62109</v>
      </c>
      <c r="C11" s="189">
        <v>73011</v>
      </c>
      <c r="D11" s="189">
        <v>143269</v>
      </c>
      <c r="E11" s="189">
        <v>165506</v>
      </c>
      <c r="F11" s="190">
        <v>15.52115251729265</v>
      </c>
    </row>
    <row r="12" spans="1:14" ht="15.6" customHeight="1">
      <c r="A12" s="188" t="s">
        <v>6</v>
      </c>
      <c r="B12" s="189">
        <v>917</v>
      </c>
      <c r="C12" s="189">
        <v>1783</v>
      </c>
      <c r="D12" s="189">
        <v>2019</v>
      </c>
      <c r="E12" s="189">
        <v>3352</v>
      </c>
      <c r="F12" s="190">
        <v>66.022783556215956</v>
      </c>
    </row>
    <row r="13" spans="1:14" ht="15.6" customHeight="1">
      <c r="A13" s="188" t="s">
        <v>175</v>
      </c>
      <c r="B13" s="189">
        <v>54264</v>
      </c>
      <c r="C13" s="189">
        <v>58178</v>
      </c>
      <c r="D13" s="189">
        <v>109260</v>
      </c>
      <c r="E13" s="189">
        <v>124085</v>
      </c>
      <c r="F13" s="190">
        <v>13.568552077613029</v>
      </c>
    </row>
    <row r="14" spans="1:14" ht="15.6" customHeight="1">
      <c r="A14" s="188" t="s">
        <v>148</v>
      </c>
      <c r="B14" s="189">
        <v>18146</v>
      </c>
      <c r="C14" s="189">
        <v>19358</v>
      </c>
      <c r="D14" s="189">
        <v>40594</v>
      </c>
      <c r="E14" s="189">
        <v>43228</v>
      </c>
      <c r="F14" s="190">
        <v>6.4886436419175197</v>
      </c>
    </row>
    <row r="15" spans="1:14" ht="15.6" customHeight="1">
      <c r="A15" s="188" t="s">
        <v>145</v>
      </c>
      <c r="B15" s="189">
        <v>0</v>
      </c>
      <c r="C15" s="189">
        <v>2060</v>
      </c>
      <c r="D15" s="189">
        <v>0</v>
      </c>
      <c r="E15" s="189">
        <v>4012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27699</v>
      </c>
      <c r="C18" s="189">
        <v>32759</v>
      </c>
      <c r="D18" s="189">
        <v>61614</v>
      </c>
      <c r="E18" s="189">
        <v>72225</v>
      </c>
      <c r="F18" s="190">
        <v>17.22173531989483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2148</v>
      </c>
      <c r="C21" s="189">
        <v>1600</v>
      </c>
      <c r="D21" s="189">
        <v>4776</v>
      </c>
      <c r="E21" s="189">
        <v>3359</v>
      </c>
      <c r="F21" s="190">
        <v>-29.66917922948074</v>
      </c>
    </row>
    <row r="22" spans="1:7" ht="15.6" customHeight="1">
      <c r="A22" s="188" t="s">
        <v>146</v>
      </c>
      <c r="B22" s="189">
        <v>43458</v>
      </c>
      <c r="C22" s="189">
        <v>40350</v>
      </c>
      <c r="D22" s="189">
        <v>88360</v>
      </c>
      <c r="E22" s="189">
        <v>84068</v>
      </c>
      <c r="F22" s="190">
        <v>-4.8574015391579914</v>
      </c>
    </row>
    <row r="23" spans="1:7" ht="15.6" customHeight="1">
      <c r="A23" s="188" t="s">
        <v>165</v>
      </c>
      <c r="B23" s="189">
        <v>3533</v>
      </c>
      <c r="C23" s="189">
        <v>3911</v>
      </c>
      <c r="D23" s="189">
        <v>8999</v>
      </c>
      <c r="E23" s="189">
        <v>9802</v>
      </c>
      <c r="F23" s="190">
        <v>8.9232136904100514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7194</v>
      </c>
      <c r="C25" s="189">
        <v>6784</v>
      </c>
      <c r="D25" s="189">
        <v>17314</v>
      </c>
      <c r="E25" s="189">
        <v>17404</v>
      </c>
      <c r="F25" s="190">
        <v>0.51981055793000053</v>
      </c>
    </row>
    <row r="26" spans="1:7" ht="15.6" customHeight="1">
      <c r="A26" s="188" t="s">
        <v>152</v>
      </c>
      <c r="B26" s="189">
        <v>1809</v>
      </c>
      <c r="C26" s="189">
        <v>1524</v>
      </c>
      <c r="D26" s="189">
        <v>4355</v>
      </c>
      <c r="E26" s="189">
        <v>3636</v>
      </c>
      <c r="F26" s="190">
        <v>-16.5097588978186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134453</v>
      </c>
      <c r="C28" s="189">
        <v>126091</v>
      </c>
      <c r="D28" s="189">
        <v>257896</v>
      </c>
      <c r="E28" s="189">
        <v>256783</v>
      </c>
      <c r="F28" s="190">
        <v>-0.43156931476254101</v>
      </c>
    </row>
    <row r="29" spans="1:7" ht="15.6" customHeight="1">
      <c r="A29" s="188" t="s">
        <v>178</v>
      </c>
      <c r="B29" s="189">
        <v>4736</v>
      </c>
      <c r="C29" s="189">
        <v>3232</v>
      </c>
      <c r="D29" s="189">
        <v>9857</v>
      </c>
      <c r="E29" s="189">
        <v>6104</v>
      </c>
      <c r="F29" s="190">
        <v>-38.074464847316627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10421</v>
      </c>
      <c r="C32" s="189">
        <v>10374</v>
      </c>
      <c r="D32" s="189">
        <v>25664</v>
      </c>
      <c r="E32" s="189">
        <v>26276</v>
      </c>
      <c r="F32" s="190">
        <v>2.38466334164589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383303</v>
      </c>
      <c r="C35" s="77">
        <f>SUM(C7:C34)</f>
        <v>395201</v>
      </c>
      <c r="D35" s="178">
        <f>SUM(D7:D34)</f>
        <v>799418</v>
      </c>
      <c r="E35" s="178">
        <f>SUM(E7:E34)</f>
        <v>850247</v>
      </c>
      <c r="F35" s="140">
        <f>E35*100/D35-100</f>
        <v>6.3582506273313868</v>
      </c>
    </row>
    <row r="36" spans="1:6" ht="15.6" customHeight="1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0" priority="2">
      <formula>MOD(ROW(),2)=0</formula>
    </cfRule>
  </conditionalFormatting>
  <conditionalFormatting sqref="F7:F35">
    <cfRule type="expression" dxfId="1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6933E-58D2-483E-AE4A-D05C07420B16}">
  <sheetPr codeName="Hoja3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243</v>
      </c>
      <c r="C8" s="189">
        <v>825</v>
      </c>
      <c r="D8" s="189">
        <v>294</v>
      </c>
      <c r="E8" s="189">
        <v>1369</v>
      </c>
      <c r="F8" s="190">
        <v>365.64625850340138</v>
      </c>
      <c r="G8" s="6"/>
    </row>
    <row r="9" spans="1:14" ht="15.6" customHeight="1">
      <c r="A9" s="188" t="s">
        <v>8</v>
      </c>
      <c r="B9" s="189">
        <v>230</v>
      </c>
      <c r="C9" s="189">
        <v>317</v>
      </c>
      <c r="D9" s="189">
        <v>469</v>
      </c>
      <c r="E9" s="189">
        <v>921</v>
      </c>
      <c r="F9" s="190">
        <v>96.375266524520242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336</v>
      </c>
      <c r="C11" s="189">
        <v>575</v>
      </c>
      <c r="D11" s="189">
        <v>663</v>
      </c>
      <c r="E11" s="189">
        <v>1024</v>
      </c>
      <c r="F11" s="190">
        <v>54.449472096530911</v>
      </c>
    </row>
    <row r="12" spans="1:14" ht="15.6" customHeight="1">
      <c r="A12" s="188" t="s">
        <v>6</v>
      </c>
      <c r="B12" s="189">
        <v>1759</v>
      </c>
      <c r="C12" s="189">
        <v>4039</v>
      </c>
      <c r="D12" s="189">
        <v>2983</v>
      </c>
      <c r="E12" s="189">
        <v>5297</v>
      </c>
      <c r="F12" s="190">
        <v>77.572913174656378</v>
      </c>
    </row>
    <row r="13" spans="1:14" ht="15.6" customHeight="1">
      <c r="A13" s="188" t="s">
        <v>175</v>
      </c>
      <c r="B13" s="189">
        <v>11032</v>
      </c>
      <c r="C13" s="189">
        <v>6687</v>
      </c>
      <c r="D13" s="189">
        <v>18872</v>
      </c>
      <c r="E13" s="189">
        <v>12229</v>
      </c>
      <c r="F13" s="190">
        <v>-35.200296735905042</v>
      </c>
    </row>
    <row r="14" spans="1:14" ht="15.6" customHeight="1">
      <c r="A14" s="188" t="s">
        <v>148</v>
      </c>
      <c r="B14" s="189">
        <v>60872</v>
      </c>
      <c r="C14" s="189">
        <v>51536</v>
      </c>
      <c r="D14" s="189">
        <v>110593</v>
      </c>
      <c r="E14" s="189">
        <v>94359</v>
      </c>
      <c r="F14" s="190">
        <v>-14.679048402701801</v>
      </c>
    </row>
    <row r="15" spans="1:14" ht="15.6" customHeight="1">
      <c r="A15" s="188" t="s">
        <v>145</v>
      </c>
      <c r="B15" s="189">
        <v>1532</v>
      </c>
      <c r="C15" s="189">
        <v>1359</v>
      </c>
      <c r="D15" s="189">
        <v>3046</v>
      </c>
      <c r="E15" s="189">
        <v>2185</v>
      </c>
      <c r="F15" s="190">
        <v>-28.266579120157591</v>
      </c>
    </row>
    <row r="16" spans="1:14" ht="15.6" customHeight="1">
      <c r="A16" s="188" t="s">
        <v>144</v>
      </c>
      <c r="B16" s="189">
        <v>4</v>
      </c>
      <c r="C16" s="189">
        <v>0</v>
      </c>
      <c r="D16" s="189">
        <v>4</v>
      </c>
      <c r="E16" s="189">
        <v>0</v>
      </c>
      <c r="F16" s="190">
        <v>-100</v>
      </c>
      <c r="G16" s="1"/>
    </row>
    <row r="17" spans="1:7" ht="15.6" customHeight="1">
      <c r="A17" s="188" t="s">
        <v>150</v>
      </c>
      <c r="B17" s="189">
        <v>26</v>
      </c>
      <c r="C17" s="189">
        <v>18</v>
      </c>
      <c r="D17" s="189">
        <v>55</v>
      </c>
      <c r="E17" s="189">
        <v>26</v>
      </c>
      <c r="F17" s="190">
        <v>-52.727272727272727</v>
      </c>
      <c r="G17" s="2"/>
    </row>
    <row r="18" spans="1:7" ht="15.6" customHeight="1">
      <c r="A18" s="188" t="s">
        <v>147</v>
      </c>
      <c r="B18" s="189">
        <v>118</v>
      </c>
      <c r="C18" s="189">
        <v>133</v>
      </c>
      <c r="D18" s="189">
        <v>289</v>
      </c>
      <c r="E18" s="189">
        <v>226</v>
      </c>
      <c r="F18" s="190">
        <v>-21.79930795847751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3</v>
      </c>
      <c r="C20" s="189">
        <v>11</v>
      </c>
      <c r="D20" s="189">
        <v>3</v>
      </c>
      <c r="E20" s="189">
        <v>24</v>
      </c>
      <c r="F20" s="190">
        <v>700</v>
      </c>
    </row>
    <row r="21" spans="1:7" ht="15.6" customHeight="1">
      <c r="A21" s="188" t="s">
        <v>149</v>
      </c>
      <c r="B21" s="189">
        <v>1726</v>
      </c>
      <c r="C21" s="189">
        <v>1466</v>
      </c>
      <c r="D21" s="189">
        <v>2455</v>
      </c>
      <c r="E21" s="189">
        <v>2306</v>
      </c>
      <c r="F21" s="190">
        <v>-6.0692464358452156</v>
      </c>
    </row>
    <row r="22" spans="1:7" ht="15.6" customHeight="1">
      <c r="A22" s="188" t="s">
        <v>146</v>
      </c>
      <c r="B22" s="189">
        <v>40172</v>
      </c>
      <c r="C22" s="189">
        <v>45781</v>
      </c>
      <c r="D22" s="189">
        <v>68427</v>
      </c>
      <c r="E22" s="189">
        <v>71181</v>
      </c>
      <c r="F22" s="190">
        <v>4.0247270814152358</v>
      </c>
    </row>
    <row r="23" spans="1:7" ht="15.6" customHeight="1">
      <c r="A23" s="188" t="s">
        <v>165</v>
      </c>
      <c r="B23" s="189">
        <v>10556</v>
      </c>
      <c r="C23" s="189">
        <v>8229</v>
      </c>
      <c r="D23" s="189">
        <v>15155</v>
      </c>
      <c r="E23" s="189">
        <v>16119</v>
      </c>
      <c r="F23" s="190">
        <v>6.3609369844935628</v>
      </c>
    </row>
    <row r="24" spans="1:7" ht="15.6" customHeight="1">
      <c r="A24" s="188" t="s">
        <v>141</v>
      </c>
      <c r="B24" s="189">
        <v>146</v>
      </c>
      <c r="C24" s="189">
        <v>10</v>
      </c>
      <c r="D24" s="189">
        <v>162</v>
      </c>
      <c r="E24" s="189">
        <v>15</v>
      </c>
      <c r="F24" s="190">
        <v>-90.740740740740733</v>
      </c>
    </row>
    <row r="25" spans="1:7" ht="15.6" customHeight="1">
      <c r="A25" s="188" t="s">
        <v>140</v>
      </c>
      <c r="B25" s="189">
        <v>10922</v>
      </c>
      <c r="C25" s="189">
        <v>165</v>
      </c>
      <c r="D25" s="189">
        <v>11149</v>
      </c>
      <c r="E25" s="189">
        <v>346</v>
      </c>
      <c r="F25" s="190">
        <v>-96.896582653152748</v>
      </c>
    </row>
    <row r="26" spans="1:7" ht="15.6" customHeight="1">
      <c r="A26" s="188" t="s">
        <v>152</v>
      </c>
      <c r="B26" s="189">
        <v>9</v>
      </c>
      <c r="C26" s="189">
        <v>1</v>
      </c>
      <c r="D26" s="189">
        <v>10</v>
      </c>
      <c r="E26" s="189">
        <v>5</v>
      </c>
      <c r="F26" s="190">
        <v>-50</v>
      </c>
    </row>
    <row r="27" spans="1:7" ht="15.6" customHeight="1">
      <c r="A27" s="188" t="s">
        <v>173</v>
      </c>
      <c r="B27" s="189">
        <v>23593</v>
      </c>
      <c r="C27" s="189">
        <v>18040</v>
      </c>
      <c r="D27" s="189">
        <v>43148</v>
      </c>
      <c r="E27" s="189">
        <v>29420</v>
      </c>
      <c r="F27" s="190">
        <v>-31.816074904978208</v>
      </c>
    </row>
    <row r="28" spans="1:7" ht="15.6" customHeight="1">
      <c r="A28" s="188" t="s">
        <v>177</v>
      </c>
      <c r="B28" s="189">
        <v>6900</v>
      </c>
      <c r="C28" s="189">
        <v>6395</v>
      </c>
      <c r="D28" s="189">
        <v>13430</v>
      </c>
      <c r="E28" s="189">
        <v>13273</v>
      </c>
      <c r="F28" s="190">
        <v>-1.169024571854052</v>
      </c>
    </row>
    <row r="29" spans="1:7" ht="15.6" customHeight="1">
      <c r="A29" s="188" t="s">
        <v>178</v>
      </c>
      <c r="B29" s="189">
        <v>31260</v>
      </c>
      <c r="C29" s="189">
        <v>35184</v>
      </c>
      <c r="D29" s="189">
        <v>51595</v>
      </c>
      <c r="E29" s="189">
        <v>49921</v>
      </c>
      <c r="F29" s="190">
        <v>-3.2445004360887699</v>
      </c>
    </row>
    <row r="30" spans="1:7" ht="15.6" customHeight="1">
      <c r="A30" s="188" t="s">
        <v>179</v>
      </c>
      <c r="B30" s="189">
        <v>365</v>
      </c>
      <c r="C30" s="189">
        <v>330</v>
      </c>
      <c r="D30" s="189">
        <v>1309</v>
      </c>
      <c r="E30" s="189">
        <v>809</v>
      </c>
      <c r="F30" s="190">
        <v>-38.19709702062643</v>
      </c>
    </row>
    <row r="31" spans="1:7" ht="15.6" customHeight="1">
      <c r="A31" s="188" t="s">
        <v>180</v>
      </c>
      <c r="B31" s="189">
        <v>11893</v>
      </c>
      <c r="C31" s="189">
        <v>24294</v>
      </c>
      <c r="D31" s="189">
        <v>39186</v>
      </c>
      <c r="E31" s="189">
        <v>43236</v>
      </c>
      <c r="F31" s="190">
        <v>10.335323840147</v>
      </c>
    </row>
    <row r="32" spans="1:7" ht="15.6" customHeight="1">
      <c r="A32" s="188" t="s">
        <v>181</v>
      </c>
      <c r="B32" s="189">
        <v>38522</v>
      </c>
      <c r="C32" s="189">
        <v>28805</v>
      </c>
      <c r="D32" s="189">
        <v>83972</v>
      </c>
      <c r="E32" s="189">
        <v>55116</v>
      </c>
      <c r="F32" s="190">
        <v>-34.3638355642357</v>
      </c>
    </row>
    <row r="33" spans="1:6" ht="15.6" customHeight="1">
      <c r="A33" s="188" t="s">
        <v>182</v>
      </c>
      <c r="B33" s="189">
        <v>66274</v>
      </c>
      <c r="C33" s="189">
        <v>59364</v>
      </c>
      <c r="D33" s="189">
        <v>122075</v>
      </c>
      <c r="E33" s="189">
        <v>93566</v>
      </c>
      <c r="F33" s="190">
        <v>-23.353676018840869</v>
      </c>
    </row>
    <row r="34" spans="1:6" ht="15.6" customHeight="1">
      <c r="A34" s="188" t="s">
        <v>183</v>
      </c>
      <c r="B34" s="189">
        <v>11</v>
      </c>
      <c r="C34" s="189">
        <v>2</v>
      </c>
      <c r="D34" s="189">
        <v>16</v>
      </c>
      <c r="E34" s="189">
        <v>5</v>
      </c>
      <c r="F34" s="190">
        <v>-68.75</v>
      </c>
    </row>
    <row r="35" spans="1:6" ht="15.6" customHeight="1">
      <c r="A35" s="156" t="s">
        <v>153</v>
      </c>
      <c r="B35" s="76">
        <f>SUM(B7:B34)</f>
        <v>318504</v>
      </c>
      <c r="C35" s="77">
        <f>SUM(C7:C34)</f>
        <v>293566</v>
      </c>
      <c r="D35" s="76">
        <f>SUM(D7:D34)</f>
        <v>589360</v>
      </c>
      <c r="E35" s="78">
        <f>SUM(E7:E34)</f>
        <v>492978</v>
      </c>
      <c r="F35" s="140">
        <f>E35*100/D35-100</f>
        <v>-16.353671779557487</v>
      </c>
    </row>
    <row r="36" spans="1:6" ht="15.6" customHeight="1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8" priority="2">
      <formula>MOD(ROW(),2)=0</formula>
    </cfRule>
  </conditionalFormatting>
  <conditionalFormatting sqref="F7:F35">
    <cfRule type="expression" dxfId="1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0DF62E-BC21-4A17-97E9-F7589B69F77E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style="216" customWidth="1"/>
    <col min="2" max="2" width="18.6640625" style="216" customWidth="1"/>
    <col min="3" max="3" width="22.5546875" style="216" customWidth="1"/>
    <col min="4" max="5" width="15.44140625" style="216" customWidth="1"/>
    <col min="6" max="6" width="15.5546875" style="216" customWidth="1"/>
    <col min="7" max="10" width="15.44140625" style="216" customWidth="1"/>
    <col min="11" max="11" width="11.88671875" style="216" customWidth="1"/>
    <col min="12" max="16384" width="11.44140625" style="216"/>
  </cols>
  <sheetData>
    <row r="1" spans="1:11">
      <c r="A1" s="212"/>
      <c r="B1" s="213"/>
      <c r="C1" s="213"/>
      <c r="D1" s="214"/>
      <c r="E1" s="215"/>
      <c r="F1" s="214"/>
      <c r="H1" s="217"/>
      <c r="J1" s="217"/>
      <c r="K1" s="217"/>
    </row>
    <row r="2" spans="1:11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4.799999999999997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F240F-2C0A-46F3-A9F0-2F841D57C4F4}">
  <sheetPr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27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27" ht="15.6" customHeight="1">
      <c r="A7" s="236" t="s">
        <v>18</v>
      </c>
      <c r="B7" s="237">
        <v>709712</v>
      </c>
      <c r="C7" s="237">
        <v>829972</v>
      </c>
      <c r="D7" s="237">
        <v>1509096</v>
      </c>
      <c r="E7" s="237">
        <v>1314957</v>
      </c>
      <c r="F7" s="238">
        <v>-12.86458913150655</v>
      </c>
      <c r="G7" s="6"/>
    </row>
    <row r="8" spans="1:27" s="33" customFormat="1" ht="15.6" customHeight="1">
      <c r="A8" s="236" t="s">
        <v>11</v>
      </c>
      <c r="B8" s="237">
        <v>43773</v>
      </c>
      <c r="C8" s="237">
        <v>46453</v>
      </c>
      <c r="D8" s="237">
        <v>103085</v>
      </c>
      <c r="E8" s="237">
        <v>125170</v>
      </c>
      <c r="F8" s="238">
        <v>21.424067517097541</v>
      </c>
      <c r="G8" s="239"/>
    </row>
    <row r="9" spans="1:27" ht="15.6" customHeight="1">
      <c r="A9" s="236" t="s">
        <v>8</v>
      </c>
      <c r="B9" s="237">
        <v>80971</v>
      </c>
      <c r="C9" s="237">
        <v>78254</v>
      </c>
      <c r="D9" s="237">
        <v>160664</v>
      </c>
      <c r="E9" s="237">
        <v>147335</v>
      </c>
      <c r="F9" s="238">
        <v>-8.296195787481949</v>
      </c>
      <c r="G9" s="6"/>
    </row>
    <row r="10" spans="1:27" ht="15.6" customHeight="1">
      <c r="A10" s="236" t="s">
        <v>10</v>
      </c>
      <c r="B10" s="237">
        <v>123323</v>
      </c>
      <c r="C10" s="237">
        <v>116622</v>
      </c>
      <c r="D10" s="237">
        <v>340911</v>
      </c>
      <c r="E10" s="237">
        <v>276330</v>
      </c>
      <c r="F10" s="238">
        <v>-18.943653915538079</v>
      </c>
    </row>
    <row r="11" spans="1:27" ht="15.6" customHeight="1">
      <c r="A11" s="236" t="s">
        <v>9</v>
      </c>
      <c r="B11" s="237">
        <v>1520947</v>
      </c>
      <c r="C11" s="237">
        <v>1469655</v>
      </c>
      <c r="D11" s="237">
        <v>3147356</v>
      </c>
      <c r="E11" s="237">
        <v>2853359</v>
      </c>
      <c r="F11" s="238">
        <v>-9.3410786704776996</v>
      </c>
    </row>
    <row r="12" spans="1:27" ht="15.6" customHeight="1">
      <c r="A12" s="236" t="s">
        <v>6</v>
      </c>
      <c r="B12" s="237">
        <v>101822</v>
      </c>
      <c r="C12" s="237">
        <v>55899</v>
      </c>
      <c r="D12" s="237">
        <v>220173</v>
      </c>
      <c r="E12" s="237">
        <v>185772</v>
      </c>
      <c r="F12" s="238">
        <v>-15.624531618318329</v>
      </c>
    </row>
    <row r="13" spans="1:27" ht="15.6" customHeight="1">
      <c r="A13" s="236" t="s">
        <v>175</v>
      </c>
      <c r="B13" s="237">
        <v>12821</v>
      </c>
      <c r="C13" s="237">
        <v>5080</v>
      </c>
      <c r="D13" s="237">
        <v>85392</v>
      </c>
      <c r="E13" s="237">
        <v>21347</v>
      </c>
      <c r="F13" s="238">
        <v>-75.001171069889452</v>
      </c>
    </row>
    <row r="14" spans="1:27" ht="15.6" customHeight="1">
      <c r="A14" s="236" t="s">
        <v>148</v>
      </c>
      <c r="B14" s="237">
        <v>1301453</v>
      </c>
      <c r="C14" s="237">
        <v>1140100</v>
      </c>
      <c r="D14" s="237">
        <v>2430016</v>
      </c>
      <c r="E14" s="237">
        <v>2467306</v>
      </c>
      <c r="F14" s="238">
        <v>1.534557797150313</v>
      </c>
    </row>
    <row r="15" spans="1:27" ht="15.6" customHeight="1">
      <c r="A15" s="236" t="s">
        <v>145</v>
      </c>
      <c r="B15" s="237">
        <v>1603548</v>
      </c>
      <c r="C15" s="237">
        <v>2057189</v>
      </c>
      <c r="D15" s="237">
        <v>3642570</v>
      </c>
      <c r="E15" s="237">
        <v>3651434</v>
      </c>
      <c r="F15" s="238">
        <v>0.2433446714819496</v>
      </c>
    </row>
    <row r="16" spans="1:27" ht="15.6" customHeight="1">
      <c r="A16" s="236" t="s">
        <v>144</v>
      </c>
      <c r="B16" s="237">
        <v>2445832</v>
      </c>
      <c r="C16" s="237">
        <v>1757312</v>
      </c>
      <c r="D16" s="237">
        <v>4630447</v>
      </c>
      <c r="E16" s="237">
        <v>4005252</v>
      </c>
      <c r="F16" s="238">
        <v>-13.50182822522318</v>
      </c>
      <c r="G16" s="1"/>
    </row>
    <row r="17" spans="1:7" ht="15.6" customHeight="1">
      <c r="A17" s="236" t="s">
        <v>150</v>
      </c>
      <c r="B17" s="237">
        <v>866154</v>
      </c>
      <c r="C17" s="237">
        <v>1024952</v>
      </c>
      <c r="D17" s="237">
        <v>1535787</v>
      </c>
      <c r="E17" s="237">
        <v>2099745</v>
      </c>
      <c r="F17" s="238">
        <v>36.72110780987208</v>
      </c>
      <c r="G17" s="2"/>
    </row>
    <row r="18" spans="1:7" ht="15.6" customHeight="1">
      <c r="A18" s="236" t="s">
        <v>147</v>
      </c>
      <c r="B18" s="237">
        <v>315</v>
      </c>
      <c r="C18" s="237">
        <v>49670</v>
      </c>
      <c r="D18" s="237">
        <v>53590</v>
      </c>
      <c r="E18" s="237">
        <v>56795</v>
      </c>
      <c r="F18" s="238">
        <v>5.9805933942899827</v>
      </c>
    </row>
    <row r="19" spans="1:7" ht="15.6" customHeight="1">
      <c r="A19" s="236" t="s">
        <v>143</v>
      </c>
      <c r="B19" s="237">
        <v>187964</v>
      </c>
      <c r="C19" s="237">
        <v>297327</v>
      </c>
      <c r="D19" s="237">
        <v>550564</v>
      </c>
      <c r="E19" s="237">
        <v>543126</v>
      </c>
      <c r="F19" s="238">
        <v>-1.350978269556308</v>
      </c>
    </row>
    <row r="20" spans="1:7" ht="15.6" customHeight="1">
      <c r="A20" s="236" t="s">
        <v>142</v>
      </c>
      <c r="B20" s="237">
        <v>646913</v>
      </c>
      <c r="C20" s="237">
        <v>883780</v>
      </c>
      <c r="D20" s="237">
        <v>1371963</v>
      </c>
      <c r="E20" s="237">
        <v>1844731</v>
      </c>
      <c r="F20" s="238">
        <v>34.459238332229063</v>
      </c>
    </row>
    <row r="21" spans="1:7" ht="15.6" customHeight="1">
      <c r="A21" s="236" t="s">
        <v>149</v>
      </c>
      <c r="B21" s="237">
        <v>1085719</v>
      </c>
      <c r="C21" s="237">
        <v>1173131</v>
      </c>
      <c r="D21" s="237">
        <v>2845726</v>
      </c>
      <c r="E21" s="237">
        <v>2667102</v>
      </c>
      <c r="F21" s="238">
        <v>-6.2769219524297162</v>
      </c>
    </row>
    <row r="22" spans="1:7" ht="15.6" customHeight="1">
      <c r="A22" s="236" t="s">
        <v>146</v>
      </c>
      <c r="B22" s="237">
        <v>108388</v>
      </c>
      <c r="C22" s="237">
        <v>111048</v>
      </c>
      <c r="D22" s="237">
        <v>279004</v>
      </c>
      <c r="E22" s="237">
        <v>264341</v>
      </c>
      <c r="F22" s="238">
        <v>-5.255480208169061</v>
      </c>
    </row>
    <row r="23" spans="1:7" ht="15.6" customHeight="1">
      <c r="A23" s="236" t="s">
        <v>165</v>
      </c>
      <c r="B23" s="237">
        <v>81740</v>
      </c>
      <c r="C23" s="237">
        <v>107558</v>
      </c>
      <c r="D23" s="237">
        <v>278553</v>
      </c>
      <c r="E23" s="237">
        <v>201498</v>
      </c>
      <c r="F23" s="238">
        <v>-27.66259921810212</v>
      </c>
    </row>
    <row r="24" spans="1:7" ht="15.6" customHeight="1">
      <c r="A24" s="236" t="s">
        <v>141</v>
      </c>
      <c r="B24" s="237">
        <v>42712</v>
      </c>
      <c r="C24" s="237">
        <v>171097</v>
      </c>
      <c r="D24" s="237">
        <v>283502</v>
      </c>
      <c r="E24" s="237">
        <v>295835</v>
      </c>
      <c r="F24" s="238">
        <v>4.3502338607840443</v>
      </c>
    </row>
    <row r="25" spans="1:7" ht="15.6" customHeight="1">
      <c r="A25" s="236" t="s">
        <v>140</v>
      </c>
      <c r="B25" s="237">
        <v>10</v>
      </c>
      <c r="C25" s="237">
        <v>0</v>
      </c>
      <c r="D25" s="237">
        <v>11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105690</v>
      </c>
      <c r="C26" s="237">
        <v>70694</v>
      </c>
      <c r="D26" s="237">
        <v>268458</v>
      </c>
      <c r="E26" s="237">
        <v>190484</v>
      </c>
      <c r="F26" s="238">
        <v>-29.045139276907381</v>
      </c>
    </row>
    <row r="27" spans="1:7" ht="15.6" customHeight="1">
      <c r="A27" s="236" t="s">
        <v>173</v>
      </c>
      <c r="B27" s="237">
        <v>154784</v>
      </c>
      <c r="C27" s="237">
        <v>226293</v>
      </c>
      <c r="D27" s="237">
        <v>344518</v>
      </c>
      <c r="E27" s="237">
        <v>381813</v>
      </c>
      <c r="F27" s="238">
        <v>10.82526892644216</v>
      </c>
    </row>
    <row r="28" spans="1:7" ht="15.6" customHeight="1">
      <c r="A28" s="236" t="s">
        <v>177</v>
      </c>
      <c r="B28" s="237">
        <v>67359</v>
      </c>
      <c r="C28" s="237">
        <v>81202</v>
      </c>
      <c r="D28" s="237">
        <v>131062</v>
      </c>
      <c r="E28" s="237">
        <v>180298</v>
      </c>
      <c r="F28" s="238">
        <v>37.566953045123682</v>
      </c>
    </row>
    <row r="29" spans="1:7" ht="15.6" customHeight="1">
      <c r="A29" s="236" t="s">
        <v>178</v>
      </c>
      <c r="B29" s="237">
        <v>233889</v>
      </c>
      <c r="C29" s="237">
        <v>204680</v>
      </c>
      <c r="D29" s="237">
        <v>622273</v>
      </c>
      <c r="E29" s="237">
        <v>397088</v>
      </c>
      <c r="F29" s="238">
        <v>-36.187493270638448</v>
      </c>
    </row>
    <row r="30" spans="1:7" ht="15.6" customHeight="1">
      <c r="A30" s="236" t="s">
        <v>179</v>
      </c>
      <c r="B30" s="237">
        <v>159710</v>
      </c>
      <c r="C30" s="237">
        <v>198130</v>
      </c>
      <c r="D30" s="237">
        <v>355206</v>
      </c>
      <c r="E30" s="237">
        <v>332253</v>
      </c>
      <c r="F30" s="238">
        <v>-6.461884089795773</v>
      </c>
    </row>
    <row r="31" spans="1:7" ht="15.6" customHeight="1">
      <c r="A31" s="236" t="s">
        <v>180</v>
      </c>
      <c r="B31" s="237">
        <v>1758589</v>
      </c>
      <c r="C31" s="237">
        <v>1732515</v>
      </c>
      <c r="D31" s="237">
        <v>4137983</v>
      </c>
      <c r="E31" s="237">
        <v>3524885</v>
      </c>
      <c r="F31" s="238">
        <v>-14.816348931351341</v>
      </c>
    </row>
    <row r="32" spans="1:7" ht="15.6" customHeight="1">
      <c r="A32" s="236" t="s">
        <v>181</v>
      </c>
      <c r="B32" s="237">
        <v>1248521</v>
      </c>
      <c r="C32" s="237">
        <v>1246417</v>
      </c>
      <c r="D32" s="237">
        <v>2461749</v>
      </c>
      <c r="E32" s="237">
        <v>2611863</v>
      </c>
      <c r="F32" s="238">
        <v>6.0978596924381776</v>
      </c>
    </row>
    <row r="33" spans="1:6" ht="15.6" customHeight="1">
      <c r="A33" s="236" t="s">
        <v>182</v>
      </c>
      <c r="B33" s="237">
        <v>114434</v>
      </c>
      <c r="C33" s="237">
        <v>138184</v>
      </c>
      <c r="D33" s="237">
        <v>233201</v>
      </c>
      <c r="E33" s="237">
        <v>259787</v>
      </c>
      <c r="F33" s="238">
        <v>11.40046569268571</v>
      </c>
    </row>
    <row r="34" spans="1:6" ht="15.6" customHeight="1">
      <c r="A34" s="236" t="s">
        <v>183</v>
      </c>
      <c r="B34" s="237">
        <v>53385</v>
      </c>
      <c r="C34" s="237">
        <v>106850</v>
      </c>
      <c r="D34" s="237">
        <v>108004</v>
      </c>
      <c r="E34" s="237">
        <v>140581</v>
      </c>
      <c r="F34" s="238">
        <v>30.162771749194459</v>
      </c>
    </row>
    <row r="35" spans="1:6" ht="15.6" customHeight="1">
      <c r="A35" s="240" t="s">
        <v>153</v>
      </c>
      <c r="B35" s="241">
        <f>SUM(B7:B34)</f>
        <v>14860478</v>
      </c>
      <c r="C35" s="241">
        <f>SUM(C7:C34)</f>
        <v>15380064</v>
      </c>
      <c r="D35" s="241">
        <f>SUM(D7:D34)</f>
        <v>32130864</v>
      </c>
      <c r="E35" s="241">
        <f>SUM(E7:E34)</f>
        <v>31040487</v>
      </c>
      <c r="F35" s="242">
        <f>E35*100/D35-100</f>
        <v>-3.3935502014511627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16" priority="2">
      <formula>MOD(ROW(),2)=0</formula>
    </cfRule>
  </conditionalFormatting>
  <conditionalFormatting sqref="F7:F35">
    <cfRule type="expression" dxfId="1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EDE715-3CB3-4521-A57F-308910D73C9D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187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467023</v>
      </c>
      <c r="C7" s="237">
        <v>538825</v>
      </c>
      <c r="D7" s="237">
        <v>909156</v>
      </c>
      <c r="E7" s="237">
        <v>891865</v>
      </c>
      <c r="F7" s="238">
        <v>-1.9018738258340731</v>
      </c>
      <c r="G7" s="6"/>
    </row>
    <row r="8" spans="1:14" s="33" customFormat="1" ht="15.6" customHeight="1">
      <c r="A8" s="236" t="s">
        <v>11</v>
      </c>
      <c r="B8" s="237">
        <v>0</v>
      </c>
      <c r="C8" s="237">
        <v>0</v>
      </c>
      <c r="D8" s="237">
        <v>3500</v>
      </c>
      <c r="E8" s="237">
        <v>0</v>
      </c>
      <c r="F8" s="238">
        <v>-100</v>
      </c>
    </row>
    <row r="9" spans="1:14" ht="15.6" customHeight="1">
      <c r="A9" s="236" t="s">
        <v>8</v>
      </c>
      <c r="B9" s="237">
        <v>12221</v>
      </c>
      <c r="C9" s="237">
        <v>6000</v>
      </c>
      <c r="D9" s="237">
        <v>18621</v>
      </c>
      <c r="E9" s="237">
        <v>6000</v>
      </c>
      <c r="F9" s="238">
        <v>-67.778314805864341</v>
      </c>
      <c r="G9" s="6"/>
    </row>
    <row r="10" spans="1:14" ht="15.6" customHeight="1">
      <c r="A10" s="236" t="s">
        <v>10</v>
      </c>
      <c r="B10" s="237">
        <v>8647</v>
      </c>
      <c r="C10" s="237">
        <v>30619</v>
      </c>
      <c r="D10" s="237">
        <v>32304</v>
      </c>
      <c r="E10" s="237">
        <v>57687</v>
      </c>
      <c r="F10" s="238">
        <v>78.575408618127796</v>
      </c>
    </row>
    <row r="11" spans="1:14" ht="15.6" customHeight="1">
      <c r="A11" s="236" t="s">
        <v>9</v>
      </c>
      <c r="B11" s="237">
        <v>1028703</v>
      </c>
      <c r="C11" s="237">
        <v>975755</v>
      </c>
      <c r="D11" s="237">
        <v>2157887</v>
      </c>
      <c r="E11" s="237">
        <v>1843906</v>
      </c>
      <c r="F11" s="238">
        <v>-14.550391192865989</v>
      </c>
    </row>
    <row r="12" spans="1:14" ht="15.6" customHeight="1">
      <c r="A12" s="236" t="s">
        <v>6</v>
      </c>
      <c r="B12" s="237">
        <v>6991</v>
      </c>
      <c r="C12" s="237">
        <v>4918</v>
      </c>
      <c r="D12" s="237">
        <v>6991</v>
      </c>
      <c r="E12" s="237">
        <v>10292</v>
      </c>
      <c r="F12" s="238">
        <v>47.217851523387218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62381</v>
      </c>
      <c r="E13" s="237">
        <v>9492</v>
      </c>
      <c r="F13" s="238">
        <v>-84.783828409291289</v>
      </c>
    </row>
    <row r="14" spans="1:14" ht="15.6" customHeight="1">
      <c r="A14" s="236" t="s">
        <v>148</v>
      </c>
      <c r="B14" s="237">
        <v>519503</v>
      </c>
      <c r="C14" s="237">
        <v>363059</v>
      </c>
      <c r="D14" s="237">
        <v>851867</v>
      </c>
      <c r="E14" s="237">
        <v>830337</v>
      </c>
      <c r="F14" s="238">
        <v>-2.5273898390241669</v>
      </c>
    </row>
    <row r="15" spans="1:14" ht="15.6" customHeight="1">
      <c r="A15" s="236" t="s">
        <v>145</v>
      </c>
      <c r="B15" s="237">
        <v>1195785</v>
      </c>
      <c r="C15" s="237">
        <v>1557144</v>
      </c>
      <c r="D15" s="237">
        <v>2814583</v>
      </c>
      <c r="E15" s="237">
        <v>2753615</v>
      </c>
      <c r="F15" s="238">
        <v>-2.166146814643596</v>
      </c>
    </row>
    <row r="16" spans="1:14" ht="15.6" customHeight="1">
      <c r="A16" s="236" t="s">
        <v>144</v>
      </c>
      <c r="B16" s="237">
        <v>1984662</v>
      </c>
      <c r="C16" s="237">
        <v>1274018</v>
      </c>
      <c r="D16" s="237">
        <v>3580119</v>
      </c>
      <c r="E16" s="237">
        <v>3103373</v>
      </c>
      <c r="F16" s="238">
        <v>-13.31648473137345</v>
      </c>
      <c r="G16" s="1"/>
    </row>
    <row r="17" spans="1:7" ht="15.6" customHeight="1">
      <c r="A17" s="236" t="s">
        <v>150</v>
      </c>
      <c r="B17" s="237">
        <v>493507</v>
      </c>
      <c r="C17" s="237">
        <v>503971</v>
      </c>
      <c r="D17" s="237">
        <v>893243</v>
      </c>
      <c r="E17" s="237">
        <v>1107273</v>
      </c>
      <c r="F17" s="238">
        <v>23.961005012073979</v>
      </c>
      <c r="G17" s="2"/>
    </row>
    <row r="18" spans="1:7" ht="15.6" customHeight="1">
      <c r="A18" s="236" t="s">
        <v>147</v>
      </c>
      <c r="B18" s="237">
        <v>0</v>
      </c>
      <c r="C18" s="237">
        <v>49605</v>
      </c>
      <c r="D18" s="237">
        <v>52922</v>
      </c>
      <c r="E18" s="237">
        <v>56595</v>
      </c>
      <c r="F18" s="238">
        <v>6.9404028570348828</v>
      </c>
    </row>
    <row r="19" spans="1:7" ht="15.6" customHeight="1">
      <c r="A19" s="236" t="s">
        <v>143</v>
      </c>
      <c r="B19" s="237">
        <v>99549</v>
      </c>
      <c r="C19" s="237">
        <v>87545</v>
      </c>
      <c r="D19" s="237">
        <v>264839</v>
      </c>
      <c r="E19" s="237">
        <v>258702</v>
      </c>
      <c r="F19" s="238">
        <v>-2.3172568994747711</v>
      </c>
    </row>
    <row r="20" spans="1:7" ht="15.6" customHeight="1">
      <c r="A20" s="236" t="s">
        <v>142</v>
      </c>
      <c r="B20" s="237">
        <v>73139</v>
      </c>
      <c r="C20" s="237">
        <v>80199</v>
      </c>
      <c r="D20" s="237">
        <v>192677</v>
      </c>
      <c r="E20" s="237">
        <v>193551</v>
      </c>
      <c r="F20" s="238">
        <v>0.45360888948862049</v>
      </c>
    </row>
    <row r="21" spans="1:7" ht="15.6" customHeight="1">
      <c r="A21" s="236" t="s">
        <v>149</v>
      </c>
      <c r="B21" s="237">
        <v>943142</v>
      </c>
      <c r="C21" s="237">
        <v>1081864</v>
      </c>
      <c r="D21" s="237">
        <v>2332820</v>
      </c>
      <c r="E21" s="237">
        <v>2170789</v>
      </c>
      <c r="F21" s="238">
        <v>-6.9457137713153969</v>
      </c>
    </row>
    <row r="22" spans="1:7" ht="15.6" customHeight="1">
      <c r="A22" s="236" t="s">
        <v>146</v>
      </c>
      <c r="B22" s="237">
        <v>67380</v>
      </c>
      <c r="C22" s="237">
        <v>58273</v>
      </c>
      <c r="D22" s="237">
        <v>191392</v>
      </c>
      <c r="E22" s="237">
        <v>152350</v>
      </c>
      <c r="F22" s="238">
        <v>-20.39897174385554</v>
      </c>
    </row>
    <row r="23" spans="1:7" ht="15.6" customHeight="1">
      <c r="A23" s="236" t="s">
        <v>165</v>
      </c>
      <c r="B23" s="237">
        <v>0</v>
      </c>
      <c r="C23" s="237">
        <v>0</v>
      </c>
      <c r="D23" s="237">
        <v>0</v>
      </c>
      <c r="E23" s="237">
        <v>6376</v>
      </c>
      <c r="F23" s="238"/>
    </row>
    <row r="24" spans="1:7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65620</v>
      </c>
      <c r="C26" s="237">
        <v>28885</v>
      </c>
      <c r="D26" s="237">
        <v>181862</v>
      </c>
      <c r="E26" s="237">
        <v>102307</v>
      </c>
      <c r="F26" s="238">
        <v>-43.744707525486348</v>
      </c>
    </row>
    <row r="27" spans="1:7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>
      <c r="A28" s="236" t="s">
        <v>177</v>
      </c>
      <c r="B28" s="237">
        <v>17999</v>
      </c>
      <c r="C28" s="237">
        <v>33488</v>
      </c>
      <c r="D28" s="237">
        <v>50910</v>
      </c>
      <c r="E28" s="237">
        <v>68305</v>
      </c>
      <c r="F28" s="238">
        <v>34.16813985464546</v>
      </c>
    </row>
    <row r="29" spans="1:7" ht="15.6" customHeight="1">
      <c r="A29" s="236" t="s">
        <v>178</v>
      </c>
      <c r="B29" s="237">
        <v>14463</v>
      </c>
      <c r="C29" s="237">
        <v>13262</v>
      </c>
      <c r="D29" s="237">
        <v>33989</v>
      </c>
      <c r="E29" s="237">
        <v>34892</v>
      </c>
      <c r="F29" s="238">
        <v>2.656741887081111</v>
      </c>
    </row>
    <row r="30" spans="1:7" ht="15.6" customHeight="1">
      <c r="A30" s="236" t="s">
        <v>179</v>
      </c>
      <c r="B30" s="237">
        <v>35342</v>
      </c>
      <c r="C30" s="237">
        <v>42049</v>
      </c>
      <c r="D30" s="237">
        <v>91396</v>
      </c>
      <c r="E30" s="237">
        <v>60224</v>
      </c>
      <c r="F30" s="238">
        <v>-34.106525449691453</v>
      </c>
    </row>
    <row r="31" spans="1:7" ht="15.6" customHeight="1">
      <c r="A31" s="236" t="s">
        <v>180</v>
      </c>
      <c r="B31" s="237">
        <v>1015105</v>
      </c>
      <c r="C31" s="237">
        <v>1059692</v>
      </c>
      <c r="D31" s="237">
        <v>2345572</v>
      </c>
      <c r="E31" s="237">
        <v>2219998</v>
      </c>
      <c r="F31" s="238">
        <v>-5.3536621344388493</v>
      </c>
    </row>
    <row r="32" spans="1:7" ht="15.6" customHeight="1">
      <c r="A32" s="236" t="s">
        <v>181</v>
      </c>
      <c r="B32" s="237">
        <v>180933</v>
      </c>
      <c r="C32" s="237">
        <v>137706</v>
      </c>
      <c r="D32" s="237">
        <v>435951</v>
      </c>
      <c r="E32" s="237">
        <v>400135</v>
      </c>
      <c r="F32" s="238">
        <v>-8.2156022121752272</v>
      </c>
    </row>
    <row r="33" spans="1:6" ht="15.6" customHeight="1">
      <c r="A33" s="236" t="s">
        <v>182</v>
      </c>
      <c r="B33" s="237">
        <v>6000</v>
      </c>
      <c r="C33" s="237">
        <v>2986</v>
      </c>
      <c r="D33" s="237">
        <v>6000</v>
      </c>
      <c r="E33" s="237">
        <v>2986</v>
      </c>
      <c r="F33" s="238">
        <v>-50.233333333333327</v>
      </c>
    </row>
    <row r="34" spans="1:6" ht="15.6" customHeight="1">
      <c r="A34" s="236" t="s">
        <v>183</v>
      </c>
      <c r="B34" s="237">
        <v>20404</v>
      </c>
      <c r="C34" s="237">
        <v>44561</v>
      </c>
      <c r="D34" s="237">
        <v>28384</v>
      </c>
      <c r="E34" s="237">
        <v>53838</v>
      </c>
      <c r="F34" s="238">
        <v>89.677282976324676</v>
      </c>
    </row>
    <row r="35" spans="1:6" ht="15.6" customHeight="1">
      <c r="A35" s="240" t="s">
        <v>153</v>
      </c>
      <c r="B35" s="241">
        <f>SUM(B7:B34)</f>
        <v>8256118</v>
      </c>
      <c r="C35" s="241">
        <f>SUM(C7:C34)</f>
        <v>7974424</v>
      </c>
      <c r="D35" s="241">
        <f>SUM(D7:D34)</f>
        <v>17539366</v>
      </c>
      <c r="E35" s="241">
        <f>SUM(E7:E34)</f>
        <v>16394888</v>
      </c>
      <c r="F35" s="242">
        <f>E35*100/D35-100</f>
        <v>-6.5251959506404091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14" priority="2">
      <formula>MOD(ROW(),2)=0</formula>
    </cfRule>
  </conditionalFormatting>
  <conditionalFormatting sqref="F7:F35">
    <cfRule type="expression" dxfId="1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2B06F-151B-44D8-A3FF-93B0AD505AA8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231541</v>
      </c>
      <c r="C7" s="237">
        <v>279961</v>
      </c>
      <c r="D7" s="237">
        <v>564095</v>
      </c>
      <c r="E7" s="237">
        <v>400027</v>
      </c>
      <c r="F7" s="238">
        <v>-29.08517182389491</v>
      </c>
      <c r="G7" s="6"/>
    </row>
    <row r="8" spans="1:14" ht="15.6" customHeight="1">
      <c r="A8" s="236" t="s">
        <v>11</v>
      </c>
      <c r="B8" s="237">
        <v>33298</v>
      </c>
      <c r="C8" s="237">
        <v>21963</v>
      </c>
      <c r="D8" s="237">
        <v>75378</v>
      </c>
      <c r="E8" s="237">
        <v>81793</v>
      </c>
      <c r="F8" s="238">
        <v>8.5104407121441312</v>
      </c>
    </row>
    <row r="9" spans="1:14" ht="15.6" customHeight="1">
      <c r="A9" s="236" t="s">
        <v>8</v>
      </c>
      <c r="B9" s="237">
        <v>16238</v>
      </c>
      <c r="C9" s="237">
        <v>32645</v>
      </c>
      <c r="D9" s="237">
        <v>39716</v>
      </c>
      <c r="E9" s="237">
        <v>41446</v>
      </c>
      <c r="F9" s="238">
        <v>4.3559270822842109</v>
      </c>
    </row>
    <row r="10" spans="1:14" ht="15.6" customHeight="1">
      <c r="A10" s="236" t="s">
        <v>10</v>
      </c>
      <c r="B10" s="237">
        <v>96025</v>
      </c>
      <c r="C10" s="237">
        <v>77961</v>
      </c>
      <c r="D10" s="237">
        <v>279166</v>
      </c>
      <c r="E10" s="237">
        <v>203293</v>
      </c>
      <c r="F10" s="238">
        <v>-27.17845296346977</v>
      </c>
    </row>
    <row r="11" spans="1:14" ht="15.6" customHeight="1">
      <c r="A11" s="236" t="s">
        <v>9</v>
      </c>
      <c r="B11" s="237">
        <v>14473</v>
      </c>
      <c r="C11" s="237">
        <v>21636</v>
      </c>
      <c r="D11" s="237">
        <v>42624</v>
      </c>
      <c r="E11" s="237">
        <v>28315</v>
      </c>
      <c r="F11" s="238">
        <v>-33.570289039039039</v>
      </c>
    </row>
    <row r="12" spans="1:14" ht="15.6" customHeight="1">
      <c r="A12" s="236" t="s">
        <v>6</v>
      </c>
      <c r="B12" s="237">
        <v>90068</v>
      </c>
      <c r="C12" s="237">
        <v>44256</v>
      </c>
      <c r="D12" s="237">
        <v>206904</v>
      </c>
      <c r="E12" s="237">
        <v>164012</v>
      </c>
      <c r="F12" s="238">
        <v>-20.730387039399911</v>
      </c>
    </row>
    <row r="13" spans="1:14" ht="15.6" customHeight="1">
      <c r="A13" s="236" t="s">
        <v>175</v>
      </c>
      <c r="B13" s="237">
        <v>12805</v>
      </c>
      <c r="C13" s="237">
        <v>4900</v>
      </c>
      <c r="D13" s="237">
        <v>22985</v>
      </c>
      <c r="E13" s="237">
        <v>11540</v>
      </c>
      <c r="F13" s="238">
        <v>-49.793343484881447</v>
      </c>
    </row>
    <row r="14" spans="1:14" ht="15.6" customHeight="1">
      <c r="A14" s="236" t="s">
        <v>148</v>
      </c>
      <c r="B14" s="237">
        <v>208946</v>
      </c>
      <c r="C14" s="237">
        <v>107185</v>
      </c>
      <c r="D14" s="237">
        <v>450866</v>
      </c>
      <c r="E14" s="237">
        <v>324473</v>
      </c>
      <c r="F14" s="238">
        <v>-28.033384642000058</v>
      </c>
    </row>
    <row r="15" spans="1:14" ht="15.6" customHeight="1">
      <c r="A15" s="236" t="s">
        <v>145</v>
      </c>
      <c r="B15" s="237">
        <v>172248</v>
      </c>
      <c r="C15" s="237">
        <v>147351</v>
      </c>
      <c r="D15" s="237">
        <v>336725</v>
      </c>
      <c r="E15" s="237">
        <v>269824</v>
      </c>
      <c r="F15" s="238">
        <v>-19.8681416586235</v>
      </c>
    </row>
    <row r="16" spans="1:14" ht="15.6" customHeight="1">
      <c r="A16" s="236" t="s">
        <v>144</v>
      </c>
      <c r="B16" s="237">
        <v>433374</v>
      </c>
      <c r="C16" s="237">
        <v>447301</v>
      </c>
      <c r="D16" s="237">
        <v>992120</v>
      </c>
      <c r="E16" s="237">
        <v>826460</v>
      </c>
      <c r="F16" s="238">
        <v>-16.697576906019439</v>
      </c>
      <c r="G16" s="1"/>
    </row>
    <row r="17" spans="1:7" ht="15.6" customHeight="1">
      <c r="A17" s="236" t="s">
        <v>150</v>
      </c>
      <c r="B17" s="237">
        <v>356137</v>
      </c>
      <c r="C17" s="237">
        <v>513838</v>
      </c>
      <c r="D17" s="237">
        <v>611602</v>
      </c>
      <c r="E17" s="237">
        <v>980536</v>
      </c>
      <c r="F17" s="238">
        <v>60.322562712352152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86305</v>
      </c>
      <c r="C19" s="237">
        <v>205828</v>
      </c>
      <c r="D19" s="237">
        <v>275923</v>
      </c>
      <c r="E19" s="237">
        <v>276989</v>
      </c>
      <c r="F19" s="238">
        <v>0.38633966722599672</v>
      </c>
    </row>
    <row r="20" spans="1:7" ht="15.6" customHeight="1">
      <c r="A20" s="236" t="s">
        <v>142</v>
      </c>
      <c r="B20" s="237">
        <v>530245</v>
      </c>
      <c r="C20" s="237">
        <v>771835</v>
      </c>
      <c r="D20" s="237">
        <v>1060379</v>
      </c>
      <c r="E20" s="237">
        <v>1578010</v>
      </c>
      <c r="F20" s="238">
        <v>48.815659306719567</v>
      </c>
    </row>
    <row r="21" spans="1:7" ht="15.6" customHeight="1">
      <c r="A21" s="236" t="s">
        <v>149</v>
      </c>
      <c r="B21" s="237">
        <v>140491</v>
      </c>
      <c r="C21" s="237">
        <v>90636</v>
      </c>
      <c r="D21" s="237">
        <v>509872</v>
      </c>
      <c r="E21" s="237">
        <v>494176</v>
      </c>
      <c r="F21" s="238">
        <v>-3.0784196818024858</v>
      </c>
    </row>
    <row r="22" spans="1:7" ht="15.6" customHeight="1">
      <c r="A22" s="236" t="s">
        <v>146</v>
      </c>
      <c r="B22" s="237">
        <v>9580</v>
      </c>
      <c r="C22" s="237">
        <v>19151</v>
      </c>
      <c r="D22" s="237">
        <v>25080</v>
      </c>
      <c r="E22" s="237">
        <v>46252</v>
      </c>
      <c r="F22" s="238">
        <v>84.417862838915482</v>
      </c>
    </row>
    <row r="23" spans="1:7" ht="15.6" customHeight="1">
      <c r="A23" s="236" t="s">
        <v>165</v>
      </c>
      <c r="B23" s="237">
        <v>67081</v>
      </c>
      <c r="C23" s="237">
        <v>97260</v>
      </c>
      <c r="D23" s="237">
        <v>246088</v>
      </c>
      <c r="E23" s="237">
        <v>175611</v>
      </c>
      <c r="F23" s="238">
        <v>-28.638942167029679</v>
      </c>
    </row>
    <row r="24" spans="1:7" ht="15.6" customHeight="1">
      <c r="A24" s="236" t="s">
        <v>141</v>
      </c>
      <c r="B24" s="237">
        <v>17086</v>
      </c>
      <c r="C24" s="237">
        <v>132877</v>
      </c>
      <c r="D24" s="237">
        <v>234191</v>
      </c>
      <c r="E24" s="237">
        <v>225873</v>
      </c>
      <c r="F24" s="238">
        <v>-3.5518017344816859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14810</v>
      </c>
      <c r="C26" s="237">
        <v>18917</v>
      </c>
      <c r="D26" s="237">
        <v>35785</v>
      </c>
      <c r="E26" s="237">
        <v>32890</v>
      </c>
      <c r="F26" s="238">
        <v>-8.0899818359647924</v>
      </c>
    </row>
    <row r="27" spans="1:7" ht="15.6" customHeight="1">
      <c r="A27" s="236" t="s">
        <v>173</v>
      </c>
      <c r="B27" s="237">
        <v>55750</v>
      </c>
      <c r="C27" s="237">
        <v>73547</v>
      </c>
      <c r="D27" s="237">
        <v>127973</v>
      </c>
      <c r="E27" s="237">
        <v>164926</v>
      </c>
      <c r="F27" s="238">
        <v>28.875622201558141</v>
      </c>
    </row>
    <row r="28" spans="1:7" ht="15.6" customHeight="1">
      <c r="A28" s="236" t="s">
        <v>177</v>
      </c>
      <c r="B28" s="237">
        <v>10643</v>
      </c>
      <c r="C28" s="237">
        <v>11597</v>
      </c>
      <c r="D28" s="237">
        <v>14946</v>
      </c>
      <c r="E28" s="237">
        <v>29956</v>
      </c>
      <c r="F28" s="238">
        <v>100.4282082162451</v>
      </c>
    </row>
    <row r="29" spans="1:7" ht="15.6" customHeight="1">
      <c r="A29" s="236" t="s">
        <v>178</v>
      </c>
      <c r="B29" s="237">
        <v>158694</v>
      </c>
      <c r="C29" s="237">
        <v>103079</v>
      </c>
      <c r="D29" s="237">
        <v>467792</v>
      </c>
      <c r="E29" s="237">
        <v>227872</v>
      </c>
      <c r="F29" s="238">
        <v>-51.287751821322303</v>
      </c>
    </row>
    <row r="30" spans="1:7" ht="15.6" customHeight="1">
      <c r="A30" s="236" t="s">
        <v>179</v>
      </c>
      <c r="B30" s="237">
        <v>108165</v>
      </c>
      <c r="C30" s="237">
        <v>151034</v>
      </c>
      <c r="D30" s="237">
        <v>239788</v>
      </c>
      <c r="E30" s="237">
        <v>248745</v>
      </c>
      <c r="F30" s="238">
        <v>3.735382921580737</v>
      </c>
    </row>
    <row r="31" spans="1:7" ht="15.6" customHeight="1">
      <c r="A31" s="236" t="s">
        <v>180</v>
      </c>
      <c r="B31" s="237">
        <v>708788</v>
      </c>
      <c r="C31" s="237">
        <v>598058</v>
      </c>
      <c r="D31" s="237">
        <v>1670101</v>
      </c>
      <c r="E31" s="237">
        <v>1147657</v>
      </c>
      <c r="F31" s="238">
        <v>-31.28217994001561</v>
      </c>
    </row>
    <row r="32" spans="1:7" ht="15.6" customHeight="1">
      <c r="A32" s="236" t="s">
        <v>181</v>
      </c>
      <c r="B32" s="237">
        <v>208265</v>
      </c>
      <c r="C32" s="237">
        <v>177652</v>
      </c>
      <c r="D32" s="237">
        <v>349757</v>
      </c>
      <c r="E32" s="237">
        <v>320922</v>
      </c>
      <c r="F32" s="238">
        <v>-8.2442953250399569</v>
      </c>
    </row>
    <row r="33" spans="1:7" ht="15.6" customHeight="1">
      <c r="A33" s="236" t="s">
        <v>182</v>
      </c>
      <c r="B33" s="237">
        <v>4165</v>
      </c>
      <c r="C33" s="237">
        <v>4420</v>
      </c>
      <c r="D33" s="237">
        <v>7670</v>
      </c>
      <c r="E33" s="237">
        <v>8766</v>
      </c>
      <c r="F33" s="238">
        <v>14.28943937418514</v>
      </c>
    </row>
    <row r="34" spans="1:7" ht="15.6" customHeight="1">
      <c r="A34" s="236" t="s">
        <v>183</v>
      </c>
      <c r="B34" s="237">
        <v>13237</v>
      </c>
      <c r="C34" s="237">
        <v>31262</v>
      </c>
      <c r="D34" s="237">
        <v>34776</v>
      </c>
      <c r="E34" s="237">
        <v>36772</v>
      </c>
      <c r="F34" s="238">
        <v>5.7395905221992223</v>
      </c>
    </row>
    <row r="35" spans="1:7" s="33" customFormat="1" ht="15.6" customHeight="1">
      <c r="A35" s="240" t="s">
        <v>153</v>
      </c>
      <c r="B35" s="241">
        <f>SUM(B7:B34)</f>
        <v>3798458</v>
      </c>
      <c r="C35" s="241">
        <f>SUM(C7:C34)</f>
        <v>4186150</v>
      </c>
      <c r="D35" s="241">
        <f>SUM(D7:D34)</f>
        <v>8922302</v>
      </c>
      <c r="E35" s="241">
        <f>SUM(E7:E34)</f>
        <v>8347136</v>
      </c>
      <c r="F35" s="242">
        <f>E35*100/D35-100</f>
        <v>-6.4463856973234073</v>
      </c>
      <c r="G35" s="239"/>
    </row>
    <row r="36" spans="1:7" ht="15.6" customHeight="1">
      <c r="A36" s="46" t="s">
        <v>186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2" priority="2">
      <formula>MOD(ROW(),2)=0</formula>
    </cfRule>
  </conditionalFormatting>
  <conditionalFormatting sqref="F7:F35">
    <cfRule type="expression" dxfId="1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7939A-FD13-4338-9BF1-99BC9C40B502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11148</v>
      </c>
      <c r="C7" s="237">
        <v>11186</v>
      </c>
      <c r="D7" s="237">
        <v>35845</v>
      </c>
      <c r="E7" s="237">
        <v>23065</v>
      </c>
      <c r="F7" s="238">
        <v>-35.65350816013391</v>
      </c>
      <c r="G7" s="6"/>
    </row>
    <row r="8" spans="1:14" s="33" customFormat="1" ht="15.6" customHeight="1">
      <c r="A8" s="236" t="s">
        <v>11</v>
      </c>
      <c r="B8" s="237">
        <v>10475</v>
      </c>
      <c r="C8" s="237">
        <v>24490</v>
      </c>
      <c r="D8" s="237">
        <v>24207</v>
      </c>
      <c r="E8" s="237">
        <v>43377</v>
      </c>
      <c r="F8" s="238">
        <v>79.191969265088602</v>
      </c>
      <c r="G8" s="239"/>
    </row>
    <row r="9" spans="1:14" ht="15.6" customHeight="1">
      <c r="A9" s="236" t="s">
        <v>8</v>
      </c>
      <c r="B9" s="237">
        <v>52512</v>
      </c>
      <c r="C9" s="237">
        <v>39609</v>
      </c>
      <c r="D9" s="237">
        <v>102327</v>
      </c>
      <c r="E9" s="237">
        <v>99889</v>
      </c>
      <c r="F9" s="238">
        <v>-2.3825578781748651</v>
      </c>
      <c r="G9" s="243"/>
    </row>
    <row r="10" spans="1:14" ht="15.6" customHeight="1">
      <c r="A10" s="236" t="s">
        <v>10</v>
      </c>
      <c r="B10" s="237">
        <v>18651</v>
      </c>
      <c r="C10" s="237">
        <v>8042</v>
      </c>
      <c r="D10" s="237">
        <v>29441</v>
      </c>
      <c r="E10" s="237">
        <v>15350</v>
      </c>
      <c r="F10" s="238">
        <v>-47.861825345606469</v>
      </c>
      <c r="G10" s="244"/>
    </row>
    <row r="11" spans="1:14" ht="15.6" customHeight="1">
      <c r="A11" s="236" t="s">
        <v>9</v>
      </c>
      <c r="B11" s="237">
        <v>477771</v>
      </c>
      <c r="C11" s="237">
        <v>472264</v>
      </c>
      <c r="D11" s="237">
        <v>946845</v>
      </c>
      <c r="E11" s="237">
        <v>981138</v>
      </c>
      <c r="F11" s="238">
        <v>3.6218177209574942</v>
      </c>
    </row>
    <row r="12" spans="1:14" ht="15.6" customHeight="1">
      <c r="A12" s="236" t="s">
        <v>6</v>
      </c>
      <c r="B12" s="237">
        <v>4763</v>
      </c>
      <c r="C12" s="237">
        <v>6725</v>
      </c>
      <c r="D12" s="237">
        <v>6278</v>
      </c>
      <c r="E12" s="237">
        <v>11468</v>
      </c>
      <c r="F12" s="238">
        <v>82.669640012742917</v>
      </c>
    </row>
    <row r="13" spans="1:14" ht="15.6" customHeight="1">
      <c r="A13" s="236" t="s">
        <v>175</v>
      </c>
      <c r="B13" s="237">
        <v>16</v>
      </c>
      <c r="C13" s="237">
        <v>180</v>
      </c>
      <c r="D13" s="237">
        <v>26</v>
      </c>
      <c r="E13" s="237">
        <v>315</v>
      </c>
      <c r="F13" s="238">
        <v>1111.538461538461</v>
      </c>
    </row>
    <row r="14" spans="1:14" ht="15.6" customHeight="1">
      <c r="A14" s="236" t="s">
        <v>148</v>
      </c>
      <c r="B14" s="237">
        <v>573004</v>
      </c>
      <c r="C14" s="237">
        <v>669856</v>
      </c>
      <c r="D14" s="237">
        <v>1127283</v>
      </c>
      <c r="E14" s="237">
        <v>1312496</v>
      </c>
      <c r="F14" s="238">
        <v>16.430035758545099</v>
      </c>
    </row>
    <row r="15" spans="1:14" ht="15.6" customHeight="1">
      <c r="A15" s="236" t="s">
        <v>145</v>
      </c>
      <c r="B15" s="237">
        <v>235515</v>
      </c>
      <c r="C15" s="237">
        <v>352694</v>
      </c>
      <c r="D15" s="237">
        <v>491262</v>
      </c>
      <c r="E15" s="237">
        <v>627995</v>
      </c>
      <c r="F15" s="238">
        <v>27.8330096771173</v>
      </c>
    </row>
    <row r="16" spans="1:14" ht="15.6" customHeight="1">
      <c r="A16" s="236" t="s">
        <v>144</v>
      </c>
      <c r="B16" s="237">
        <v>27796</v>
      </c>
      <c r="C16" s="237">
        <v>35993</v>
      </c>
      <c r="D16" s="237">
        <v>58208</v>
      </c>
      <c r="E16" s="237">
        <v>75419</v>
      </c>
      <c r="F16" s="238">
        <v>29.568100604727871</v>
      </c>
      <c r="G16" s="1"/>
    </row>
    <row r="17" spans="1:7" ht="15.6" customHeight="1">
      <c r="A17" s="236" t="s">
        <v>150</v>
      </c>
      <c r="B17" s="237">
        <v>16510</v>
      </c>
      <c r="C17" s="237">
        <v>7143</v>
      </c>
      <c r="D17" s="237">
        <v>30942</v>
      </c>
      <c r="E17" s="237">
        <v>11936</v>
      </c>
      <c r="F17" s="238">
        <v>-61.424600866136643</v>
      </c>
      <c r="G17" s="2"/>
    </row>
    <row r="18" spans="1:7" ht="15.6" customHeight="1">
      <c r="A18" s="236" t="s">
        <v>147</v>
      </c>
      <c r="B18" s="237">
        <v>315</v>
      </c>
      <c r="C18" s="237">
        <v>65</v>
      </c>
      <c r="D18" s="237">
        <v>668</v>
      </c>
      <c r="E18" s="237">
        <v>200</v>
      </c>
      <c r="F18" s="238">
        <v>-70.059880239520965</v>
      </c>
    </row>
    <row r="19" spans="1:7" ht="15.6" customHeight="1">
      <c r="A19" s="236" t="s">
        <v>143</v>
      </c>
      <c r="B19" s="237">
        <v>2110</v>
      </c>
      <c r="C19" s="237">
        <v>3954</v>
      </c>
      <c r="D19" s="237">
        <v>9802</v>
      </c>
      <c r="E19" s="237">
        <v>7435</v>
      </c>
      <c r="F19" s="238">
        <v>-24.148133034074679</v>
      </c>
    </row>
    <row r="20" spans="1:7" ht="15.6" customHeight="1">
      <c r="A20" s="236" t="s">
        <v>142</v>
      </c>
      <c r="B20" s="237">
        <v>43529</v>
      </c>
      <c r="C20" s="237">
        <v>31746</v>
      </c>
      <c r="D20" s="237">
        <v>118907</v>
      </c>
      <c r="E20" s="237">
        <v>73170</v>
      </c>
      <c r="F20" s="238">
        <v>-38.464514284272582</v>
      </c>
    </row>
    <row r="21" spans="1:7" ht="15.6" customHeight="1">
      <c r="A21" s="236" t="s">
        <v>149</v>
      </c>
      <c r="B21" s="237">
        <v>2086</v>
      </c>
      <c r="C21" s="237">
        <v>631</v>
      </c>
      <c r="D21" s="237">
        <v>3034</v>
      </c>
      <c r="E21" s="237">
        <v>2137</v>
      </c>
      <c r="F21" s="238">
        <v>-29.564930784442971</v>
      </c>
    </row>
    <row r="22" spans="1:7" ht="15.6" customHeight="1">
      <c r="A22" s="236" t="s">
        <v>146</v>
      </c>
      <c r="B22" s="237">
        <v>31428</v>
      </c>
      <c r="C22" s="237">
        <v>33624</v>
      </c>
      <c r="D22" s="237">
        <v>62532</v>
      </c>
      <c r="E22" s="237">
        <v>65739</v>
      </c>
      <c r="F22" s="238">
        <v>5.1285741700249474</v>
      </c>
    </row>
    <row r="23" spans="1:7" ht="15.6" customHeight="1">
      <c r="A23" s="236" t="s">
        <v>165</v>
      </c>
      <c r="B23" s="237">
        <v>14659</v>
      </c>
      <c r="C23" s="237">
        <v>10298</v>
      </c>
      <c r="D23" s="237">
        <v>32465</v>
      </c>
      <c r="E23" s="237">
        <v>19511</v>
      </c>
      <c r="F23" s="238">
        <v>-39.901432311720313</v>
      </c>
    </row>
    <row r="24" spans="1:7" ht="15.6" customHeight="1">
      <c r="A24" s="236" t="s">
        <v>141</v>
      </c>
      <c r="B24" s="237">
        <v>25626</v>
      </c>
      <c r="C24" s="237">
        <v>38220</v>
      </c>
      <c r="D24" s="237">
        <v>49311</v>
      </c>
      <c r="E24" s="237">
        <v>69962</v>
      </c>
      <c r="F24" s="238">
        <v>41.879093914136803</v>
      </c>
    </row>
    <row r="25" spans="1:7" ht="15.6" customHeight="1">
      <c r="A25" s="236" t="s">
        <v>140</v>
      </c>
      <c r="B25" s="237">
        <v>10</v>
      </c>
      <c r="C25" s="237">
        <v>0</v>
      </c>
      <c r="D25" s="237">
        <v>11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25260</v>
      </c>
      <c r="C26" s="237">
        <v>22892</v>
      </c>
      <c r="D26" s="237">
        <v>50811</v>
      </c>
      <c r="E26" s="237">
        <v>55287</v>
      </c>
      <c r="F26" s="238">
        <v>8.8091161362697079</v>
      </c>
    </row>
    <row r="27" spans="1:7" ht="15.6" customHeight="1">
      <c r="A27" s="236" t="s">
        <v>173</v>
      </c>
      <c r="B27" s="237">
        <v>99034</v>
      </c>
      <c r="C27" s="237">
        <v>152746</v>
      </c>
      <c r="D27" s="237">
        <v>216545</v>
      </c>
      <c r="E27" s="237">
        <v>216887</v>
      </c>
      <c r="F27" s="238">
        <v>0.15793484033342511</v>
      </c>
    </row>
    <row r="28" spans="1:7" ht="15.6" customHeight="1">
      <c r="A28" s="236" t="s">
        <v>177</v>
      </c>
      <c r="B28" s="237">
        <v>38717</v>
      </c>
      <c r="C28" s="237">
        <v>36117</v>
      </c>
      <c r="D28" s="237">
        <v>65206</v>
      </c>
      <c r="E28" s="237">
        <v>82037</v>
      </c>
      <c r="F28" s="238">
        <v>25.812041836640802</v>
      </c>
    </row>
    <row r="29" spans="1:7" ht="15.6" customHeight="1">
      <c r="A29" s="236" t="s">
        <v>178</v>
      </c>
      <c r="B29" s="237">
        <v>60732</v>
      </c>
      <c r="C29" s="237">
        <v>88339</v>
      </c>
      <c r="D29" s="237">
        <v>120492</v>
      </c>
      <c r="E29" s="237">
        <v>134324</v>
      </c>
      <c r="F29" s="238">
        <v>11.47960030541446</v>
      </c>
    </row>
    <row r="30" spans="1:7" ht="15.6" customHeight="1">
      <c r="A30" s="236" t="s">
        <v>179</v>
      </c>
      <c r="B30" s="237">
        <v>16203</v>
      </c>
      <c r="C30" s="237">
        <v>5047</v>
      </c>
      <c r="D30" s="237">
        <v>24022</v>
      </c>
      <c r="E30" s="237">
        <v>23284</v>
      </c>
      <c r="F30" s="238">
        <v>-3.072183831487806</v>
      </c>
    </row>
    <row r="31" spans="1:7" ht="15.6" customHeight="1">
      <c r="A31" s="236" t="s">
        <v>180</v>
      </c>
      <c r="B31" s="237">
        <v>34696</v>
      </c>
      <c r="C31" s="237">
        <v>74765</v>
      </c>
      <c r="D31" s="237">
        <v>122310</v>
      </c>
      <c r="E31" s="237">
        <v>157230</v>
      </c>
      <c r="F31" s="238">
        <v>28.55040470934512</v>
      </c>
    </row>
    <row r="32" spans="1:7" ht="15.6" customHeight="1">
      <c r="A32" s="236" t="s">
        <v>181</v>
      </c>
      <c r="B32" s="237">
        <v>859323</v>
      </c>
      <c r="C32" s="237">
        <v>931059</v>
      </c>
      <c r="D32" s="237">
        <v>1676041</v>
      </c>
      <c r="E32" s="237">
        <v>1890806</v>
      </c>
      <c r="F32" s="238">
        <v>12.81382734670572</v>
      </c>
    </row>
    <row r="33" spans="1:6" ht="15.6" customHeight="1">
      <c r="A33" s="236" t="s">
        <v>182</v>
      </c>
      <c r="B33" s="237">
        <v>104269</v>
      </c>
      <c r="C33" s="237">
        <v>130778</v>
      </c>
      <c r="D33" s="237">
        <v>219531</v>
      </c>
      <c r="E33" s="237">
        <v>248035</v>
      </c>
      <c r="F33" s="238">
        <v>12.98404325584997</v>
      </c>
    </row>
    <row r="34" spans="1:6" ht="15.6" customHeight="1">
      <c r="A34" s="236" t="s">
        <v>183</v>
      </c>
      <c r="B34" s="237">
        <v>19744</v>
      </c>
      <c r="C34" s="237">
        <v>31027</v>
      </c>
      <c r="D34" s="237">
        <v>44844</v>
      </c>
      <c r="E34" s="237">
        <v>49971</v>
      </c>
      <c r="F34" s="238">
        <v>11.43296762108643</v>
      </c>
    </row>
    <row r="35" spans="1:6" ht="15.6" customHeight="1">
      <c r="A35" s="240" t="s">
        <v>153</v>
      </c>
      <c r="B35" s="241">
        <f>SUM(B7:B34)</f>
        <v>2805902</v>
      </c>
      <c r="C35" s="241">
        <f>SUM(C7:C34)</f>
        <v>3219490</v>
      </c>
      <c r="D35" s="241">
        <f>SUM(D7:D34)</f>
        <v>5669196</v>
      </c>
      <c r="E35" s="241">
        <f>SUM(E7:E34)</f>
        <v>6298463</v>
      </c>
      <c r="F35" s="242">
        <f>E35*100/D35-100</f>
        <v>11.099757355363977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10" priority="2">
      <formula>MOD(ROW(),2)=0</formula>
    </cfRule>
  </conditionalFormatting>
  <conditionalFormatting sqref="F7:F35">
    <cfRule type="expression" dxfId="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E605E1-A759-44F0-8951-AA00D03A50C5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178858</v>
      </c>
      <c r="C7" s="237">
        <v>210212</v>
      </c>
      <c r="D7" s="237">
        <v>358714</v>
      </c>
      <c r="E7" s="237">
        <v>328007</v>
      </c>
      <c r="F7" s="238">
        <v>-8.5603015215464069</v>
      </c>
      <c r="G7" s="6"/>
    </row>
    <row r="8" spans="1:14" s="33" customFormat="1" ht="15.6" customHeight="1">
      <c r="A8" s="236" t="s">
        <v>11</v>
      </c>
      <c r="B8" s="237">
        <v>125065</v>
      </c>
      <c r="C8" s="237">
        <v>60373</v>
      </c>
      <c r="D8" s="237">
        <v>177296</v>
      </c>
      <c r="E8" s="237">
        <v>67886</v>
      </c>
      <c r="F8" s="238">
        <v>-61.710360075805433</v>
      </c>
      <c r="G8" s="239"/>
    </row>
    <row r="9" spans="1:14" ht="15.6" customHeight="1">
      <c r="A9" s="236" t="s">
        <v>8</v>
      </c>
      <c r="B9" s="237">
        <v>224370</v>
      </c>
      <c r="C9" s="237">
        <v>435388</v>
      </c>
      <c r="D9" s="237">
        <v>448059</v>
      </c>
      <c r="E9" s="237">
        <v>596908</v>
      </c>
      <c r="F9" s="238">
        <v>33.220848147230612</v>
      </c>
      <c r="G9" s="6"/>
    </row>
    <row r="10" spans="1:14" ht="15.6" customHeight="1">
      <c r="A10" s="236" t="s">
        <v>10</v>
      </c>
      <c r="B10" s="237">
        <v>91975</v>
      </c>
      <c r="C10" s="237">
        <v>251720</v>
      </c>
      <c r="D10" s="237">
        <v>226662</v>
      </c>
      <c r="E10" s="237">
        <v>455838</v>
      </c>
      <c r="F10" s="238">
        <v>101.109140482304</v>
      </c>
    </row>
    <row r="11" spans="1:14" ht="15.6" customHeight="1">
      <c r="A11" s="236" t="s">
        <v>9</v>
      </c>
      <c r="B11" s="237">
        <v>851305</v>
      </c>
      <c r="C11" s="237">
        <v>677794</v>
      </c>
      <c r="D11" s="237">
        <v>1554898</v>
      </c>
      <c r="E11" s="237">
        <v>1341103</v>
      </c>
      <c r="F11" s="238">
        <v>-13.74977651267157</v>
      </c>
    </row>
    <row r="12" spans="1:14" ht="15.6" customHeight="1">
      <c r="A12" s="236" t="s">
        <v>6</v>
      </c>
      <c r="B12" s="237">
        <v>41062</v>
      </c>
      <c r="C12" s="237">
        <v>61171</v>
      </c>
      <c r="D12" s="237">
        <v>120725</v>
      </c>
      <c r="E12" s="237">
        <v>168672</v>
      </c>
      <c r="F12" s="238">
        <v>39.71588320563265</v>
      </c>
    </row>
    <row r="13" spans="1:14" ht="15.6" customHeight="1">
      <c r="A13" s="236" t="s">
        <v>175</v>
      </c>
      <c r="B13" s="237">
        <v>426</v>
      </c>
      <c r="C13" s="237">
        <v>79</v>
      </c>
      <c r="D13" s="237">
        <v>745</v>
      </c>
      <c r="E13" s="237">
        <v>732</v>
      </c>
      <c r="F13" s="238">
        <v>-1.744966442953015</v>
      </c>
    </row>
    <row r="14" spans="1:14" ht="15.6" customHeight="1">
      <c r="A14" s="236" t="s">
        <v>148</v>
      </c>
      <c r="B14" s="237">
        <v>973782</v>
      </c>
      <c r="C14" s="237">
        <v>944919</v>
      </c>
      <c r="D14" s="237">
        <v>1777842</v>
      </c>
      <c r="E14" s="237">
        <v>1782899</v>
      </c>
      <c r="F14" s="238">
        <v>0.28444597438917191</v>
      </c>
    </row>
    <row r="15" spans="1:14" ht="15.6" customHeight="1">
      <c r="A15" s="236" t="s">
        <v>145</v>
      </c>
      <c r="B15" s="237">
        <v>523420</v>
      </c>
      <c r="C15" s="237">
        <v>590933</v>
      </c>
      <c r="D15" s="237">
        <v>1199844</v>
      </c>
      <c r="E15" s="237">
        <v>1202473</v>
      </c>
      <c r="F15" s="238">
        <v>0.2191118178696598</v>
      </c>
    </row>
    <row r="16" spans="1:14" ht="15.6" customHeight="1">
      <c r="A16" s="236" t="s">
        <v>144</v>
      </c>
      <c r="B16" s="237">
        <v>754504</v>
      </c>
      <c r="C16" s="237">
        <v>486636</v>
      </c>
      <c r="D16" s="237">
        <v>1301985</v>
      </c>
      <c r="E16" s="237">
        <v>1103110</v>
      </c>
      <c r="F16" s="238">
        <v>-15.27475354938805</v>
      </c>
      <c r="G16" s="1"/>
    </row>
    <row r="17" spans="1:7" ht="15.6" customHeight="1">
      <c r="A17" s="236" t="s">
        <v>150</v>
      </c>
      <c r="B17" s="237">
        <v>248732</v>
      </c>
      <c r="C17" s="237">
        <v>242823</v>
      </c>
      <c r="D17" s="237">
        <v>518957</v>
      </c>
      <c r="E17" s="237">
        <v>474111</v>
      </c>
      <c r="F17" s="238">
        <v>-8.6415637519100841</v>
      </c>
      <c r="G17" s="2"/>
    </row>
    <row r="18" spans="1:7" ht="15.6" customHeight="1">
      <c r="A18" s="236" t="s">
        <v>147</v>
      </c>
      <c r="B18" s="237">
        <v>0</v>
      </c>
      <c r="C18" s="237">
        <v>3036</v>
      </c>
      <c r="D18" s="237">
        <v>0</v>
      </c>
      <c r="E18" s="237">
        <v>3036</v>
      </c>
      <c r="F18" s="238"/>
    </row>
    <row r="19" spans="1:7" ht="15.6" customHeight="1">
      <c r="A19" s="236" t="s">
        <v>143</v>
      </c>
      <c r="B19" s="237">
        <v>103055</v>
      </c>
      <c r="C19" s="237">
        <v>140303</v>
      </c>
      <c r="D19" s="237">
        <v>207893</v>
      </c>
      <c r="E19" s="237">
        <v>261979</v>
      </c>
      <c r="F19" s="238">
        <v>26.016267984011009</v>
      </c>
    </row>
    <row r="20" spans="1:7" ht="15.6" customHeight="1">
      <c r="A20" s="236" t="s">
        <v>142</v>
      </c>
      <c r="B20" s="237">
        <v>211132</v>
      </c>
      <c r="C20" s="237">
        <v>244906</v>
      </c>
      <c r="D20" s="237">
        <v>476371</v>
      </c>
      <c r="E20" s="237">
        <v>538613</v>
      </c>
      <c r="F20" s="238">
        <v>13.065866729922689</v>
      </c>
    </row>
    <row r="21" spans="1:7" ht="15.6" customHeight="1">
      <c r="A21" s="236" t="s">
        <v>149</v>
      </c>
      <c r="B21" s="237">
        <v>493592</v>
      </c>
      <c r="C21" s="237">
        <v>407378</v>
      </c>
      <c r="D21" s="237">
        <v>1107640</v>
      </c>
      <c r="E21" s="237">
        <v>925591</v>
      </c>
      <c r="F21" s="238">
        <v>-16.435755299555812</v>
      </c>
    </row>
    <row r="22" spans="1:7" ht="15.6" customHeight="1">
      <c r="A22" s="236" t="s">
        <v>146</v>
      </c>
      <c r="B22" s="237">
        <v>25140</v>
      </c>
      <c r="C22" s="237">
        <v>38728</v>
      </c>
      <c r="D22" s="237">
        <v>62603</v>
      </c>
      <c r="E22" s="237">
        <v>76244</v>
      </c>
      <c r="F22" s="238">
        <v>21.789690589907831</v>
      </c>
    </row>
    <row r="23" spans="1:7" ht="15.6" customHeight="1">
      <c r="A23" s="236" t="s">
        <v>165</v>
      </c>
      <c r="B23" s="237">
        <v>33406</v>
      </c>
      <c r="C23" s="237">
        <v>33888</v>
      </c>
      <c r="D23" s="237">
        <v>73724</v>
      </c>
      <c r="E23" s="237">
        <v>58757</v>
      </c>
      <c r="F23" s="238">
        <v>-20.30139438988661</v>
      </c>
    </row>
    <row r="24" spans="1:7" ht="15.6" customHeight="1">
      <c r="A24" s="236" t="s">
        <v>141</v>
      </c>
      <c r="B24" s="237">
        <v>56794</v>
      </c>
      <c r="C24" s="237">
        <v>43712</v>
      </c>
      <c r="D24" s="237">
        <v>110498</v>
      </c>
      <c r="E24" s="237">
        <v>90841</v>
      </c>
      <c r="F24" s="238">
        <v>-17.78946225271045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69804</v>
      </c>
      <c r="C26" s="237">
        <v>33552</v>
      </c>
      <c r="D26" s="237">
        <v>111341</v>
      </c>
      <c r="E26" s="237">
        <v>55416</v>
      </c>
      <c r="F26" s="238">
        <v>-50.228577074033822</v>
      </c>
    </row>
    <row r="27" spans="1:7" ht="15.6" customHeight="1">
      <c r="A27" s="236" t="s">
        <v>173</v>
      </c>
      <c r="B27" s="237">
        <v>117807</v>
      </c>
      <c r="C27" s="237">
        <v>96966</v>
      </c>
      <c r="D27" s="237">
        <v>172340</v>
      </c>
      <c r="E27" s="237">
        <v>144376</v>
      </c>
      <c r="F27" s="238">
        <v>-16.226064755715441</v>
      </c>
    </row>
    <row r="28" spans="1:7" ht="15.6" customHeight="1">
      <c r="A28" s="236" t="s">
        <v>177</v>
      </c>
      <c r="B28" s="237">
        <v>12548</v>
      </c>
      <c r="C28" s="237">
        <v>14222</v>
      </c>
      <c r="D28" s="237">
        <v>31528</v>
      </c>
      <c r="E28" s="237">
        <v>44605</v>
      </c>
      <c r="F28" s="238">
        <v>41.477416899264142</v>
      </c>
    </row>
    <row r="29" spans="1:7" ht="15.6" customHeight="1">
      <c r="A29" s="236" t="s">
        <v>178</v>
      </c>
      <c r="B29" s="237">
        <v>182867</v>
      </c>
      <c r="C29" s="237">
        <v>288533</v>
      </c>
      <c r="D29" s="237">
        <v>376878</v>
      </c>
      <c r="E29" s="237">
        <v>421382</v>
      </c>
      <c r="F29" s="238">
        <v>11.80859588514055</v>
      </c>
    </row>
    <row r="30" spans="1:7" ht="15.6" customHeight="1">
      <c r="A30" s="236" t="s">
        <v>179</v>
      </c>
      <c r="B30" s="237">
        <v>50318</v>
      </c>
      <c r="C30" s="237">
        <v>78920</v>
      </c>
      <c r="D30" s="237">
        <v>105339</v>
      </c>
      <c r="E30" s="237">
        <v>131502</v>
      </c>
      <c r="F30" s="238">
        <v>24.836954973941271</v>
      </c>
    </row>
    <row r="31" spans="1:7" ht="15.6" customHeight="1">
      <c r="A31" s="236" t="s">
        <v>180</v>
      </c>
      <c r="B31" s="237">
        <v>278304</v>
      </c>
      <c r="C31" s="237">
        <v>309644</v>
      </c>
      <c r="D31" s="237">
        <v>485892</v>
      </c>
      <c r="E31" s="237">
        <v>599641</v>
      </c>
      <c r="F31" s="238">
        <v>23.41034633210673</v>
      </c>
    </row>
    <row r="32" spans="1:7" ht="15.6" customHeight="1">
      <c r="A32" s="236" t="s">
        <v>181</v>
      </c>
      <c r="B32" s="237">
        <v>1193474</v>
      </c>
      <c r="C32" s="237">
        <v>1204554</v>
      </c>
      <c r="D32" s="237">
        <v>2207335</v>
      </c>
      <c r="E32" s="237">
        <v>2324295</v>
      </c>
      <c r="F32" s="238">
        <v>5.2986972978727778</v>
      </c>
    </row>
    <row r="33" spans="1:6" ht="15.6" customHeight="1">
      <c r="A33" s="236" t="s">
        <v>182</v>
      </c>
      <c r="B33" s="237">
        <v>176307</v>
      </c>
      <c r="C33" s="237">
        <v>173255</v>
      </c>
      <c r="D33" s="237">
        <v>314382</v>
      </c>
      <c r="E33" s="237">
        <v>279618</v>
      </c>
      <c r="F33" s="238">
        <v>-11.05788499341566</v>
      </c>
    </row>
    <row r="34" spans="1:6" ht="15.6" customHeight="1">
      <c r="A34" s="236" t="s">
        <v>183</v>
      </c>
      <c r="B34" s="237">
        <v>21065</v>
      </c>
      <c r="C34" s="237">
        <v>21882</v>
      </c>
      <c r="D34" s="237">
        <v>42639</v>
      </c>
      <c r="E34" s="237">
        <v>51645</v>
      </c>
      <c r="F34" s="238">
        <v>21.1215084781538</v>
      </c>
    </row>
    <row r="35" spans="1:6" ht="15.6" customHeight="1">
      <c r="A35" s="240" t="s">
        <v>153</v>
      </c>
      <c r="B35" s="241">
        <f>SUM(B7:B34)</f>
        <v>7039112</v>
      </c>
      <c r="C35" s="241">
        <f>SUM(C7:C34)</f>
        <v>7095527</v>
      </c>
      <c r="D35" s="241">
        <f>SUM(D7:D34)</f>
        <v>13572130</v>
      </c>
      <c r="E35" s="241">
        <f>SUM(E7:E34)</f>
        <v>13529280</v>
      </c>
      <c r="F35" s="242">
        <f>E35*100/D35-100</f>
        <v>-0.31572052433921272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8" priority="2">
      <formula>MOD(ROW(),2)=0</formula>
    </cfRule>
  </conditionalFormatting>
  <conditionalFormatting sqref="F7:F35">
    <cfRule type="expression" dxfId="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6B6D33-BCDF-4610-B4FC-50A78C32DD16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192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132004</v>
      </c>
      <c r="C7" s="237">
        <v>157426</v>
      </c>
      <c r="D7" s="237">
        <v>283576</v>
      </c>
      <c r="E7" s="237">
        <v>221761</v>
      </c>
      <c r="F7" s="238">
        <v>-21.79838914435636</v>
      </c>
      <c r="G7" s="6"/>
    </row>
    <row r="8" spans="1:14" s="33" customFormat="1" ht="15.6" customHeight="1">
      <c r="A8" s="236" t="s">
        <v>11</v>
      </c>
      <c r="B8" s="237">
        <v>4</v>
      </c>
      <c r="C8" s="237">
        <v>0</v>
      </c>
      <c r="D8" s="237">
        <v>5</v>
      </c>
      <c r="E8" s="237">
        <v>0</v>
      </c>
      <c r="F8" s="238">
        <v>-100</v>
      </c>
      <c r="G8" s="245"/>
    </row>
    <row r="9" spans="1:14" ht="15.6" customHeight="1">
      <c r="A9" s="236" t="s">
        <v>8</v>
      </c>
      <c r="B9" s="237">
        <v>7117</v>
      </c>
      <c r="C9" s="237">
        <v>7091</v>
      </c>
      <c r="D9" s="237">
        <v>19228</v>
      </c>
      <c r="E9" s="237">
        <v>7091</v>
      </c>
      <c r="F9" s="238">
        <v>-63.121489494487207</v>
      </c>
      <c r="G9" s="246"/>
    </row>
    <row r="10" spans="1:14" ht="15.6" customHeight="1">
      <c r="A10" s="236" t="s">
        <v>10</v>
      </c>
      <c r="B10" s="237">
        <v>250</v>
      </c>
      <c r="C10" s="237">
        <v>14720</v>
      </c>
      <c r="D10" s="237">
        <v>21253</v>
      </c>
      <c r="E10" s="237">
        <v>19832</v>
      </c>
      <c r="F10" s="238">
        <v>-6.6861149014256824</v>
      </c>
    </row>
    <row r="11" spans="1:14" ht="15.6" customHeight="1">
      <c r="A11" s="236" t="s">
        <v>9</v>
      </c>
      <c r="B11" s="237">
        <v>420089</v>
      </c>
      <c r="C11" s="237">
        <v>188338</v>
      </c>
      <c r="D11" s="237">
        <v>743466</v>
      </c>
      <c r="E11" s="237">
        <v>425660</v>
      </c>
      <c r="F11" s="238">
        <v>-42.746541200270087</v>
      </c>
    </row>
    <row r="12" spans="1:14" ht="15.6" customHeight="1">
      <c r="A12" s="236" t="s">
        <v>6</v>
      </c>
      <c r="B12" s="237">
        <v>0</v>
      </c>
      <c r="C12" s="237">
        <v>4009</v>
      </c>
      <c r="D12" s="237">
        <v>0</v>
      </c>
      <c r="E12" s="237">
        <v>4009</v>
      </c>
      <c r="F12" s="238"/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54716</v>
      </c>
      <c r="C14" s="237">
        <v>30891</v>
      </c>
      <c r="D14" s="237">
        <v>91277</v>
      </c>
      <c r="E14" s="237">
        <v>45994</v>
      </c>
      <c r="F14" s="238">
        <v>-49.610526200466708</v>
      </c>
    </row>
    <row r="15" spans="1:14" ht="15.6" customHeight="1">
      <c r="A15" s="236" t="s">
        <v>145</v>
      </c>
      <c r="B15" s="237">
        <v>216503</v>
      </c>
      <c r="C15" s="237">
        <v>200387</v>
      </c>
      <c r="D15" s="237">
        <v>555862</v>
      </c>
      <c r="E15" s="237">
        <v>408661</v>
      </c>
      <c r="F15" s="238">
        <v>-26.48157276446312</v>
      </c>
    </row>
    <row r="16" spans="1:14" ht="15.6" customHeight="1">
      <c r="A16" s="236" t="s">
        <v>144</v>
      </c>
      <c r="B16" s="237">
        <v>459641</v>
      </c>
      <c r="C16" s="237">
        <v>294913</v>
      </c>
      <c r="D16" s="237">
        <v>763590</v>
      </c>
      <c r="E16" s="237">
        <v>713876</v>
      </c>
      <c r="F16" s="238">
        <v>-6.5105619507851031</v>
      </c>
      <c r="G16" s="1"/>
    </row>
    <row r="17" spans="1:10" ht="15.6" customHeight="1">
      <c r="A17" s="236" t="s">
        <v>150</v>
      </c>
      <c r="B17" s="237">
        <v>108526</v>
      </c>
      <c r="C17" s="237">
        <v>75909</v>
      </c>
      <c r="D17" s="237">
        <v>234736</v>
      </c>
      <c r="E17" s="237">
        <v>156504</v>
      </c>
      <c r="F17" s="238">
        <v>-33.327653193374687</v>
      </c>
      <c r="G17" s="2"/>
    </row>
    <row r="18" spans="1:10" ht="15.6" customHeight="1">
      <c r="A18" s="236" t="s">
        <v>147</v>
      </c>
      <c r="B18" s="237">
        <v>0</v>
      </c>
      <c r="C18" s="237">
        <v>2997</v>
      </c>
      <c r="D18" s="237">
        <v>0</v>
      </c>
      <c r="E18" s="237">
        <v>2997</v>
      </c>
      <c r="F18" s="238"/>
    </row>
    <row r="19" spans="1:10" ht="15.6" customHeight="1">
      <c r="A19" s="236" t="s">
        <v>143</v>
      </c>
      <c r="B19" s="237">
        <v>10769</v>
      </c>
      <c r="C19" s="237">
        <v>9313</v>
      </c>
      <c r="D19" s="237">
        <v>15637</v>
      </c>
      <c r="E19" s="237">
        <v>25020</v>
      </c>
      <c r="F19" s="238">
        <v>60.005116070857589</v>
      </c>
    </row>
    <row r="20" spans="1:10" ht="15.6" customHeight="1">
      <c r="A20" s="236" t="s">
        <v>142</v>
      </c>
      <c r="B20" s="237">
        <v>3179</v>
      </c>
      <c r="C20" s="237">
        <v>3356</v>
      </c>
      <c r="D20" s="237">
        <v>7108</v>
      </c>
      <c r="E20" s="237">
        <v>10115</v>
      </c>
      <c r="F20" s="238">
        <v>42.304445694991557</v>
      </c>
      <c r="J20" s="247"/>
    </row>
    <row r="21" spans="1:10" ht="15.6" customHeight="1">
      <c r="A21" s="236" t="s">
        <v>149</v>
      </c>
      <c r="B21" s="237">
        <v>355777</v>
      </c>
      <c r="C21" s="237">
        <v>227694</v>
      </c>
      <c r="D21" s="237">
        <v>814056</v>
      </c>
      <c r="E21" s="237">
        <v>565469</v>
      </c>
      <c r="F21" s="238">
        <v>-30.53684267421405</v>
      </c>
    </row>
    <row r="22" spans="1:10" ht="15.6" customHeight="1">
      <c r="A22" s="236" t="s">
        <v>146</v>
      </c>
      <c r="B22" s="237">
        <v>6437</v>
      </c>
      <c r="C22" s="237">
        <v>23313</v>
      </c>
      <c r="D22" s="237">
        <v>27521</v>
      </c>
      <c r="E22" s="237">
        <v>41051</v>
      </c>
      <c r="F22" s="238">
        <v>49.162457759529083</v>
      </c>
    </row>
    <row r="23" spans="1:10" ht="15.6" customHeight="1">
      <c r="A23" s="236" t="s">
        <v>165</v>
      </c>
      <c r="B23" s="237">
        <v>0</v>
      </c>
      <c r="C23" s="237">
        <v>0</v>
      </c>
      <c r="D23" s="237">
        <v>4216</v>
      </c>
      <c r="E23" s="237">
        <v>2709</v>
      </c>
      <c r="F23" s="238">
        <v>-35.744781783681219</v>
      </c>
    </row>
    <row r="24" spans="1:10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>
      <c r="A26" s="236" t="s">
        <v>152</v>
      </c>
      <c r="B26" s="237">
        <v>0</v>
      </c>
      <c r="C26" s="237">
        <v>0</v>
      </c>
      <c r="D26" s="237">
        <v>0</v>
      </c>
      <c r="E26" s="237">
        <v>0</v>
      </c>
      <c r="F26" s="238"/>
    </row>
    <row r="27" spans="1:10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>
      <c r="A28" s="236" t="s">
        <v>177</v>
      </c>
      <c r="B28" s="237">
        <v>4945</v>
      </c>
      <c r="C28" s="237">
        <v>4120</v>
      </c>
      <c r="D28" s="237">
        <v>9462</v>
      </c>
      <c r="E28" s="237">
        <v>20817</v>
      </c>
      <c r="F28" s="238">
        <v>120.00634115409009</v>
      </c>
    </row>
    <row r="29" spans="1:10" ht="15.6" customHeight="1">
      <c r="A29" s="236" t="s">
        <v>178</v>
      </c>
      <c r="B29" s="237">
        <v>0</v>
      </c>
      <c r="C29" s="237">
        <v>2304</v>
      </c>
      <c r="D29" s="237">
        <v>0</v>
      </c>
      <c r="E29" s="237">
        <v>2304</v>
      </c>
      <c r="F29" s="238"/>
    </row>
    <row r="30" spans="1:10" ht="15.6" customHeight="1">
      <c r="A30" s="236" t="s">
        <v>179</v>
      </c>
      <c r="B30" s="237">
        <v>0</v>
      </c>
      <c r="C30" s="237">
        <v>0</v>
      </c>
      <c r="D30" s="237">
        <v>0</v>
      </c>
      <c r="E30" s="237">
        <v>0</v>
      </c>
      <c r="F30" s="238"/>
    </row>
    <row r="31" spans="1:10" ht="15.6" customHeight="1">
      <c r="A31" s="236" t="s">
        <v>180</v>
      </c>
      <c r="B31" s="237">
        <v>242676</v>
      </c>
      <c r="C31" s="237">
        <v>251785</v>
      </c>
      <c r="D31" s="237">
        <v>406899</v>
      </c>
      <c r="E31" s="237">
        <v>482586</v>
      </c>
      <c r="F31" s="238">
        <v>18.600930452028631</v>
      </c>
    </row>
    <row r="32" spans="1:10" ht="15.6" customHeight="1">
      <c r="A32" s="236" t="s">
        <v>181</v>
      </c>
      <c r="B32" s="237">
        <v>17402</v>
      </c>
      <c r="C32" s="237">
        <v>15519</v>
      </c>
      <c r="D32" s="237">
        <v>40208</v>
      </c>
      <c r="E32" s="237">
        <v>28195</v>
      </c>
      <c r="F32" s="238">
        <v>-29.87713887783525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</row>
    <row r="34" spans="1:6" ht="15.6" customHeight="1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>
      <c r="A35" s="240" t="s">
        <v>153</v>
      </c>
      <c r="B35" s="241">
        <f>SUM(B7:B34)</f>
        <v>2040035</v>
      </c>
      <c r="C35" s="241">
        <f>SUM(C7:C34)</f>
        <v>1514085</v>
      </c>
      <c r="D35" s="241">
        <f>SUM(D7:D34)</f>
        <v>4038100</v>
      </c>
      <c r="E35" s="241">
        <f>SUM(E7:E34)</f>
        <v>3184651</v>
      </c>
      <c r="F35" s="242">
        <f>E35*100/D35-100</f>
        <v>-21.134914935241824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6" priority="1">
      <formula>MOD(ROW(),2)=0</formula>
    </cfRule>
  </conditionalFormatting>
  <conditionalFormatting sqref="F7:F35">
    <cfRule type="expression" dxfId="5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03CEF-8CBB-430C-AD2D-19432C7053EC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193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43707</v>
      </c>
      <c r="C7" s="237">
        <v>46232</v>
      </c>
      <c r="D7" s="237">
        <v>66899</v>
      </c>
      <c r="E7" s="237">
        <v>96682</v>
      </c>
      <c r="F7" s="238">
        <v>44.519350065023389</v>
      </c>
      <c r="G7" s="6"/>
    </row>
    <row r="8" spans="1:14" s="33" customFormat="1" ht="15.6" customHeight="1">
      <c r="A8" s="236" t="s">
        <v>11</v>
      </c>
      <c r="B8" s="237">
        <v>121272</v>
      </c>
      <c r="C8" s="237">
        <v>50774</v>
      </c>
      <c r="D8" s="237">
        <v>170970</v>
      </c>
      <c r="E8" s="237">
        <v>50774</v>
      </c>
      <c r="F8" s="238">
        <v>-70.30239223255542</v>
      </c>
      <c r="G8" s="239"/>
    </row>
    <row r="9" spans="1:14" ht="15.6" customHeight="1">
      <c r="A9" s="236" t="s">
        <v>8</v>
      </c>
      <c r="B9" s="237">
        <v>190889</v>
      </c>
      <c r="C9" s="237">
        <v>384042</v>
      </c>
      <c r="D9" s="237">
        <v>376846</v>
      </c>
      <c r="E9" s="237">
        <v>508381</v>
      </c>
      <c r="F9" s="238">
        <v>34.904178364636998</v>
      </c>
      <c r="G9" s="6"/>
    </row>
    <row r="10" spans="1:14" ht="15.6" customHeight="1">
      <c r="A10" s="236" t="s">
        <v>10</v>
      </c>
      <c r="B10" s="237">
        <v>40686</v>
      </c>
      <c r="C10" s="237">
        <v>125028</v>
      </c>
      <c r="D10" s="237">
        <v>91619</v>
      </c>
      <c r="E10" s="237">
        <v>231545</v>
      </c>
      <c r="F10" s="238">
        <v>152.7259629552822</v>
      </c>
    </row>
    <row r="11" spans="1:14" ht="15.6" customHeight="1">
      <c r="A11" s="236" t="s">
        <v>9</v>
      </c>
      <c r="B11" s="237">
        <v>0</v>
      </c>
      <c r="C11" s="237">
        <v>5140</v>
      </c>
      <c r="D11" s="237">
        <v>0</v>
      </c>
      <c r="E11" s="237">
        <v>5140</v>
      </c>
      <c r="F11" s="238"/>
    </row>
    <row r="12" spans="1:14" ht="15.6" customHeight="1">
      <c r="A12" s="236" t="s">
        <v>6</v>
      </c>
      <c r="B12" s="237">
        <v>24586</v>
      </c>
      <c r="C12" s="237">
        <v>40251</v>
      </c>
      <c r="D12" s="237">
        <v>87973</v>
      </c>
      <c r="E12" s="237">
        <v>129757</v>
      </c>
      <c r="F12" s="238">
        <v>47.496390938128741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145177</v>
      </c>
      <c r="C14" s="237">
        <v>81611</v>
      </c>
      <c r="D14" s="237">
        <v>221518</v>
      </c>
      <c r="E14" s="237">
        <v>171265</v>
      </c>
      <c r="F14" s="238">
        <v>-22.685741113588961</v>
      </c>
    </row>
    <row r="15" spans="1:14" ht="15.6" customHeight="1">
      <c r="A15" s="236" t="s">
        <v>145</v>
      </c>
      <c r="B15" s="237">
        <v>75180</v>
      </c>
      <c r="C15" s="237">
        <v>139317</v>
      </c>
      <c r="D15" s="237">
        <v>188016</v>
      </c>
      <c r="E15" s="237">
        <v>326944</v>
      </c>
      <c r="F15" s="238">
        <v>73.89158369500467</v>
      </c>
    </row>
    <row r="16" spans="1:14" ht="15.6" customHeight="1">
      <c r="A16" s="236" t="s">
        <v>144</v>
      </c>
      <c r="B16" s="237">
        <v>270187</v>
      </c>
      <c r="C16" s="237">
        <v>166902</v>
      </c>
      <c r="D16" s="237">
        <v>492976</v>
      </c>
      <c r="E16" s="237">
        <v>333468</v>
      </c>
      <c r="F16" s="238">
        <v>-32.356139041251502</v>
      </c>
      <c r="G16" s="1"/>
    </row>
    <row r="17" spans="1:7" ht="15.6" customHeight="1">
      <c r="A17" s="236" t="s">
        <v>150</v>
      </c>
      <c r="B17" s="237">
        <v>86667</v>
      </c>
      <c r="C17" s="237">
        <v>102820</v>
      </c>
      <c r="D17" s="237">
        <v>190082</v>
      </c>
      <c r="E17" s="237">
        <v>189417</v>
      </c>
      <c r="F17" s="238">
        <v>-0.34984901253143619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66321</v>
      </c>
      <c r="C19" s="237">
        <v>90284</v>
      </c>
      <c r="D19" s="237">
        <v>120710</v>
      </c>
      <c r="E19" s="237">
        <v>151588</v>
      </c>
      <c r="F19" s="238">
        <v>25.580316460939439</v>
      </c>
    </row>
    <row r="20" spans="1:7" ht="15.6" customHeight="1">
      <c r="A20" s="236" t="s">
        <v>142</v>
      </c>
      <c r="B20" s="237">
        <v>151616</v>
      </c>
      <c r="C20" s="237">
        <v>163145</v>
      </c>
      <c r="D20" s="237">
        <v>361282</v>
      </c>
      <c r="E20" s="237">
        <v>394049</v>
      </c>
      <c r="F20" s="238">
        <v>9.0696464257837306</v>
      </c>
    </row>
    <row r="21" spans="1:7" ht="15.6" customHeight="1">
      <c r="A21" s="236" t="s">
        <v>149</v>
      </c>
      <c r="B21" s="237">
        <v>124753</v>
      </c>
      <c r="C21" s="237">
        <v>168623</v>
      </c>
      <c r="D21" s="237">
        <v>258164</v>
      </c>
      <c r="E21" s="237">
        <v>322834</v>
      </c>
      <c r="F21" s="238">
        <v>25.049968237244538</v>
      </c>
    </row>
    <row r="22" spans="1:7" ht="15.6" customHeight="1">
      <c r="A22" s="236" t="s">
        <v>146</v>
      </c>
      <c r="B22" s="237">
        <v>183</v>
      </c>
      <c r="C22" s="237">
        <v>3</v>
      </c>
      <c r="D22" s="237">
        <v>191</v>
      </c>
      <c r="E22" s="237">
        <v>3</v>
      </c>
      <c r="F22" s="238">
        <v>-98.429319371727743</v>
      </c>
    </row>
    <row r="23" spans="1:7" ht="15.6" customHeight="1">
      <c r="A23" s="236" t="s">
        <v>165</v>
      </c>
      <c r="B23" s="237">
        <v>16613</v>
      </c>
      <c r="C23" s="237">
        <v>24267</v>
      </c>
      <c r="D23" s="237">
        <v>38138</v>
      </c>
      <c r="E23" s="237">
        <v>35827</v>
      </c>
      <c r="F23" s="238">
        <v>-6.0595731291625148</v>
      </c>
    </row>
    <row r="24" spans="1:7" ht="15.6" customHeight="1">
      <c r="A24" s="236" t="s">
        <v>141</v>
      </c>
      <c r="B24" s="237">
        <v>2904</v>
      </c>
      <c r="C24" s="237">
        <v>2596</v>
      </c>
      <c r="D24" s="237">
        <v>2904</v>
      </c>
      <c r="E24" s="237">
        <v>2596</v>
      </c>
      <c r="F24" s="238">
        <v>-10.606060606060611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65115</v>
      </c>
      <c r="C26" s="237">
        <v>25973</v>
      </c>
      <c r="D26" s="237">
        <v>102489</v>
      </c>
      <c r="E26" s="237">
        <v>41992</v>
      </c>
      <c r="F26" s="238">
        <v>-59.02779810516251</v>
      </c>
    </row>
    <row r="27" spans="1:7" ht="15.6" customHeight="1">
      <c r="A27" s="236" t="s">
        <v>173</v>
      </c>
      <c r="B27" s="237">
        <v>2000</v>
      </c>
      <c r="C27" s="237">
        <v>5828</v>
      </c>
      <c r="D27" s="237">
        <v>4000</v>
      </c>
      <c r="E27" s="237">
        <v>5828</v>
      </c>
      <c r="F27" s="238">
        <v>45.699999999999989</v>
      </c>
    </row>
    <row r="28" spans="1:7" ht="15.6" customHeight="1">
      <c r="A28" s="236" t="s">
        <v>177</v>
      </c>
      <c r="B28" s="237">
        <v>0</v>
      </c>
      <c r="C28" s="237">
        <v>491</v>
      </c>
      <c r="D28" s="237">
        <v>0</v>
      </c>
      <c r="E28" s="237">
        <v>1383</v>
      </c>
      <c r="F28" s="238"/>
    </row>
    <row r="29" spans="1:7" ht="15.6" customHeight="1">
      <c r="A29" s="236" t="s">
        <v>178</v>
      </c>
      <c r="B29" s="237">
        <v>64172</v>
      </c>
      <c r="C29" s="237">
        <v>149796</v>
      </c>
      <c r="D29" s="237">
        <v>149458</v>
      </c>
      <c r="E29" s="237">
        <v>188942</v>
      </c>
      <c r="F29" s="238">
        <v>26.418124155281081</v>
      </c>
    </row>
    <row r="30" spans="1:7" ht="15.6" customHeight="1">
      <c r="A30" s="236" t="s">
        <v>179</v>
      </c>
      <c r="B30" s="237">
        <v>35964</v>
      </c>
      <c r="C30" s="237">
        <v>37706</v>
      </c>
      <c r="D30" s="237">
        <v>68925</v>
      </c>
      <c r="E30" s="237">
        <v>78914</v>
      </c>
      <c r="F30" s="238">
        <v>14.492564381574169</v>
      </c>
    </row>
    <row r="31" spans="1:7" ht="15.6" customHeight="1">
      <c r="A31" s="236" t="s">
        <v>180</v>
      </c>
      <c r="B31" s="237">
        <v>416</v>
      </c>
      <c r="C31" s="237">
        <v>5311</v>
      </c>
      <c r="D31" s="237">
        <v>416</v>
      </c>
      <c r="E31" s="237">
        <v>11996</v>
      </c>
      <c r="F31" s="238">
        <v>2783.6538461538462</v>
      </c>
    </row>
    <row r="32" spans="1:7" ht="15.6" customHeight="1">
      <c r="A32" s="236" t="s">
        <v>181</v>
      </c>
      <c r="B32" s="237">
        <v>40667</v>
      </c>
      <c r="C32" s="237">
        <v>53502</v>
      </c>
      <c r="D32" s="237">
        <v>90407</v>
      </c>
      <c r="E32" s="237">
        <v>115098</v>
      </c>
      <c r="F32" s="238">
        <v>27.310938312298831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</row>
    <row r="34" spans="1:6" ht="15.6" customHeight="1">
      <c r="A34" s="236" t="s">
        <v>183</v>
      </c>
      <c r="B34" s="237">
        <v>0</v>
      </c>
      <c r="C34" s="237">
        <v>6203</v>
      </c>
      <c r="D34" s="237">
        <v>0</v>
      </c>
      <c r="E34" s="237">
        <v>9617</v>
      </c>
    </row>
    <row r="35" spans="1:6" ht="15.6" customHeight="1">
      <c r="A35" s="240" t="s">
        <v>153</v>
      </c>
      <c r="B35" s="241">
        <f>SUM(B7:B34)</f>
        <v>1569075</v>
      </c>
      <c r="C35" s="241">
        <f>SUM(C7:C34)</f>
        <v>1875845</v>
      </c>
      <c r="D35" s="241">
        <f>SUM(D7:D34)</f>
        <v>3083983</v>
      </c>
      <c r="E35" s="241">
        <f>SUM(E7:E34)</f>
        <v>3404040</v>
      </c>
      <c r="F35" s="242">
        <f>E35*100/D35-100</f>
        <v>10.378040345877395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7 F8:F32 A8:E34">
    <cfRule type="expression" dxfId="4" priority="2">
      <formula>MOD(ROW(),2)=0</formula>
    </cfRule>
  </conditionalFormatting>
  <conditionalFormatting sqref="F7:F32">
    <cfRule type="expression" dxfId="3" priority="1">
      <formula>F7&lt;0</formula>
    </cfRule>
  </conditionalFormatting>
  <conditionalFormatting sqref="F35">
    <cfRule type="expression" dxfId="2" priority="3">
      <formula>F35&lt;0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05639-5173-46C6-86DA-981301469DF9}">
  <sheetPr codeName="Hoja4"/>
  <dimension ref="A1:O49"/>
  <sheetViews>
    <sheetView zoomScale="75" zoomScaleNormal="75" workbookViewId="0"/>
  </sheetViews>
  <sheetFormatPr baseColWidth="10" defaultColWidth="11.44140625" defaultRowHeight="14.4"/>
  <cols>
    <col min="1" max="1" width="20.88671875" customWidth="1"/>
    <col min="2" max="2" width="46" customWidth="1"/>
    <col min="3" max="5" width="14.6640625" customWidth="1"/>
    <col min="6" max="6" width="8" customWidth="1"/>
    <col min="7" max="9" width="14.6640625" customWidth="1"/>
    <col min="10" max="10" width="8" customWidth="1"/>
    <col min="11" max="13" width="14.6640625" customWidth="1"/>
    <col min="14" max="14" width="8" customWidth="1"/>
  </cols>
  <sheetData>
    <row r="1" spans="1:15" ht="2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1">
      <c r="A2" s="79"/>
      <c r="B2" s="79"/>
      <c r="C2" s="82"/>
    </row>
    <row r="3" spans="1:15" ht="21">
      <c r="A3" s="82"/>
      <c r="B3" s="82"/>
      <c r="C3" s="82"/>
    </row>
    <row r="4" spans="1:15">
      <c r="A4" s="83" t="s">
        <v>51</v>
      </c>
      <c r="B4" s="31"/>
      <c r="N4" s="113" t="s">
        <v>172</v>
      </c>
    </row>
    <row r="5" spans="1:1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>
      <c r="A6" s="204" t="s">
        <v>88</v>
      </c>
      <c r="B6" s="204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>
      <c r="A7" s="204"/>
      <c r="B7" s="204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>
      <c r="A8" s="205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>
      <c r="A9" s="205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>
      <c r="A10" s="205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>
      <c r="A11" s="205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>
      <c r="A12" s="205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>
      <c r="A13" s="205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>
      <c r="A14" s="205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>
      <c r="A15" s="205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>
      <c r="A16" s="205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>
      <c r="A17" s="201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>
      <c r="A18" s="201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>
      <c r="A19" s="201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>
      <c r="A20" s="201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>
      <c r="A21" s="201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>
      <c r="A22" s="201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>
      <c r="A23" s="201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>
      <c r="A24" s="201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>
      <c r="A25" s="201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>
      <c r="A26" s="201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6.4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>
      <c r="A28" s="201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>
      <c r="A29" s="201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>
      <c r="A30" s="201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>
      <c r="A31" s="201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>
      <c r="A32" s="201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>
      <c r="A33" s="201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>
      <c r="A34" s="201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>
      <c r="A35" s="201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>
      <c r="A36" s="201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>
      <c r="A37" s="201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>
      <c r="A38" s="201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>
      <c r="A39" s="201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>
      <c r="A40" s="201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>
      <c r="A41" s="201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>
      <c r="A42" s="201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>
      <c r="A43" s="201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>
      <c r="A44" s="201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>
      <c r="A45" s="202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>
      <c r="A46" s="202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>
      <c r="A47" s="202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>
      <c r="A48" s="203" t="s">
        <v>139</v>
      </c>
      <c r="B48" s="203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3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2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1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93B3D-0633-4772-B126-E72214E56B52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3147</v>
      </c>
      <c r="C7" s="237">
        <v>6554</v>
      </c>
      <c r="D7" s="237">
        <v>8239</v>
      </c>
      <c r="E7" s="237">
        <v>9564</v>
      </c>
      <c r="F7" s="238">
        <v>16.082048792329161</v>
      </c>
      <c r="G7" s="6"/>
    </row>
    <row r="8" spans="1:14" s="33" customFormat="1" ht="15.6" customHeight="1">
      <c r="A8" s="236" t="s">
        <v>11</v>
      </c>
      <c r="B8" s="237">
        <v>3789</v>
      </c>
      <c r="C8" s="237">
        <v>9599</v>
      </c>
      <c r="D8" s="237">
        <v>6321</v>
      </c>
      <c r="E8" s="237">
        <v>17112</v>
      </c>
      <c r="F8" s="238">
        <v>170.7166587565259</v>
      </c>
    </row>
    <row r="9" spans="1:14" ht="15.6" customHeight="1">
      <c r="A9" s="236" t="s">
        <v>8</v>
      </c>
      <c r="B9" s="237">
        <v>26364</v>
      </c>
      <c r="C9" s="237">
        <v>44255</v>
      </c>
      <c r="D9" s="237">
        <v>51985</v>
      </c>
      <c r="E9" s="237">
        <v>81436</v>
      </c>
      <c r="F9" s="238">
        <v>56.652880638645769</v>
      </c>
      <c r="G9" s="6"/>
    </row>
    <row r="10" spans="1:14" ht="15.6" customHeight="1">
      <c r="A10" s="236" t="s">
        <v>10</v>
      </c>
      <c r="B10" s="237">
        <v>51039</v>
      </c>
      <c r="C10" s="237">
        <v>111972</v>
      </c>
      <c r="D10" s="237">
        <v>113790</v>
      </c>
      <c r="E10" s="237">
        <v>204461</v>
      </c>
      <c r="F10" s="238">
        <v>79.682748923455478</v>
      </c>
    </row>
    <row r="11" spans="1:14" ht="15.6" customHeight="1">
      <c r="A11" s="236" t="s">
        <v>9</v>
      </c>
      <c r="B11" s="237">
        <v>431216</v>
      </c>
      <c r="C11" s="237">
        <v>484316</v>
      </c>
      <c r="D11" s="237">
        <v>811432</v>
      </c>
      <c r="E11" s="237">
        <v>910303</v>
      </c>
      <c r="F11" s="238">
        <v>12.184754853148499</v>
      </c>
    </row>
    <row r="12" spans="1:14" ht="15.6" customHeight="1">
      <c r="A12" s="236" t="s">
        <v>6</v>
      </c>
      <c r="B12" s="237">
        <v>16476</v>
      </c>
      <c r="C12" s="237">
        <v>16911</v>
      </c>
      <c r="D12" s="237">
        <v>32752</v>
      </c>
      <c r="E12" s="237">
        <v>34906</v>
      </c>
      <c r="F12" s="238">
        <v>6.576697606253048</v>
      </c>
    </row>
    <row r="13" spans="1:14" ht="15.6" customHeight="1">
      <c r="A13" s="236" t="s">
        <v>175</v>
      </c>
      <c r="B13" s="237">
        <v>426</v>
      </c>
      <c r="C13" s="237">
        <v>79</v>
      </c>
      <c r="D13" s="237">
        <v>745</v>
      </c>
      <c r="E13" s="237">
        <v>732</v>
      </c>
      <c r="F13" s="238">
        <v>-1.744966442953015</v>
      </c>
    </row>
    <row r="14" spans="1:14" ht="15.6" customHeight="1">
      <c r="A14" s="236" t="s">
        <v>148</v>
      </c>
      <c r="B14" s="237">
        <v>773889</v>
      </c>
      <c r="C14" s="237">
        <v>832417</v>
      </c>
      <c r="D14" s="237">
        <v>1465047</v>
      </c>
      <c r="E14" s="237">
        <v>1565640</v>
      </c>
      <c r="F14" s="238">
        <v>6.8661961015585149</v>
      </c>
    </row>
    <row r="15" spans="1:14" ht="15.6" customHeight="1">
      <c r="A15" s="236" t="s">
        <v>145</v>
      </c>
      <c r="B15" s="237">
        <v>231737</v>
      </c>
      <c r="C15" s="237">
        <v>251229</v>
      </c>
      <c r="D15" s="237">
        <v>455966</v>
      </c>
      <c r="E15" s="237">
        <v>466868</v>
      </c>
      <c r="F15" s="238">
        <v>2.3909677475952118</v>
      </c>
    </row>
    <row r="16" spans="1:14" ht="15.6" customHeight="1">
      <c r="A16" s="236" t="s">
        <v>144</v>
      </c>
      <c r="B16" s="237">
        <v>24676</v>
      </c>
      <c r="C16" s="237">
        <v>24821</v>
      </c>
      <c r="D16" s="237">
        <v>45419</v>
      </c>
      <c r="E16" s="237">
        <v>55766</v>
      </c>
      <c r="F16" s="238">
        <v>22.78121491005966</v>
      </c>
      <c r="G16" s="1"/>
    </row>
    <row r="17" spans="1:8" ht="15.6" customHeight="1">
      <c r="A17" s="236" t="s">
        <v>150</v>
      </c>
      <c r="B17" s="237">
        <v>53539</v>
      </c>
      <c r="C17" s="237">
        <v>64094</v>
      </c>
      <c r="D17" s="237">
        <v>94139</v>
      </c>
      <c r="E17" s="237">
        <v>128190</v>
      </c>
      <c r="F17" s="238">
        <v>36.170981208638302</v>
      </c>
      <c r="G17" s="2"/>
    </row>
    <row r="18" spans="1:8" ht="15.6" customHeight="1">
      <c r="A18" s="236" t="s">
        <v>147</v>
      </c>
      <c r="B18" s="237">
        <v>0</v>
      </c>
      <c r="C18" s="237">
        <v>39</v>
      </c>
      <c r="D18" s="237">
        <v>0</v>
      </c>
      <c r="E18" s="237">
        <v>39</v>
      </c>
      <c r="F18" s="238"/>
    </row>
    <row r="19" spans="1:8" ht="15.6" customHeight="1">
      <c r="A19" s="236" t="s">
        <v>143</v>
      </c>
      <c r="B19" s="237">
        <v>25965</v>
      </c>
      <c r="C19" s="237">
        <v>40706</v>
      </c>
      <c r="D19" s="237">
        <v>71546</v>
      </c>
      <c r="E19" s="237">
        <v>85371</v>
      </c>
      <c r="F19" s="238">
        <v>19.323232605596399</v>
      </c>
      <c r="H19" s="248"/>
    </row>
    <row r="20" spans="1:8" ht="15.6" customHeight="1">
      <c r="A20" s="236" t="s">
        <v>142</v>
      </c>
      <c r="B20" s="237">
        <v>56337</v>
      </c>
      <c r="C20" s="237">
        <v>78405</v>
      </c>
      <c r="D20" s="237">
        <v>107981</v>
      </c>
      <c r="E20" s="237">
        <v>134449</v>
      </c>
      <c r="F20" s="238">
        <v>24.51171965438364</v>
      </c>
    </row>
    <row r="21" spans="1:8" ht="15.6" customHeight="1">
      <c r="A21" s="236" t="s">
        <v>149</v>
      </c>
      <c r="B21" s="237">
        <v>13062</v>
      </c>
      <c r="C21" s="237">
        <v>11061</v>
      </c>
      <c r="D21" s="237">
        <v>35420</v>
      </c>
      <c r="E21" s="237">
        <v>37288</v>
      </c>
      <c r="F21" s="238">
        <v>5.273856578204402</v>
      </c>
    </row>
    <row r="22" spans="1:8" ht="15.6" customHeight="1">
      <c r="A22" s="236" t="s">
        <v>146</v>
      </c>
      <c r="B22" s="237">
        <v>18520</v>
      </c>
      <c r="C22" s="237">
        <v>15412</v>
      </c>
      <c r="D22" s="237">
        <v>34891</v>
      </c>
      <c r="E22" s="237">
        <v>35190</v>
      </c>
      <c r="F22" s="238">
        <v>0.85695451549109691</v>
      </c>
    </row>
    <row r="23" spans="1:8" ht="15.6" customHeight="1">
      <c r="A23" s="236" t="s">
        <v>165</v>
      </c>
      <c r="B23" s="237">
        <v>16793</v>
      </c>
      <c r="C23" s="237">
        <v>9621</v>
      </c>
      <c r="D23" s="237">
        <v>31370</v>
      </c>
      <c r="E23" s="237">
        <v>20221</v>
      </c>
      <c r="F23" s="238">
        <v>-35.540325151418557</v>
      </c>
    </row>
    <row r="24" spans="1:8" ht="15.6" customHeight="1">
      <c r="A24" s="236" t="s">
        <v>141</v>
      </c>
      <c r="B24" s="237">
        <v>53890</v>
      </c>
      <c r="C24" s="237">
        <v>41116</v>
      </c>
      <c r="D24" s="237">
        <v>107594</v>
      </c>
      <c r="E24" s="237">
        <v>88245</v>
      </c>
      <c r="F24" s="238">
        <v>-17.98334479617823</v>
      </c>
    </row>
    <row r="25" spans="1:8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>
      <c r="A26" s="236" t="s">
        <v>152</v>
      </c>
      <c r="B26" s="237">
        <v>4689</v>
      </c>
      <c r="C26" s="237">
        <v>7579</v>
      </c>
      <c r="D26" s="237">
        <v>8852</v>
      </c>
      <c r="E26" s="237">
        <v>13424</v>
      </c>
      <c r="F26" s="238">
        <v>51.649344780840487</v>
      </c>
    </row>
    <row r="27" spans="1:8" ht="15.6" customHeight="1">
      <c r="A27" s="236" t="s">
        <v>173</v>
      </c>
      <c r="B27" s="237">
        <v>115807</v>
      </c>
      <c r="C27" s="237">
        <v>91138</v>
      </c>
      <c r="D27" s="237">
        <v>168340</v>
      </c>
      <c r="E27" s="237">
        <v>138548</v>
      </c>
      <c r="F27" s="238">
        <v>-17.697516930022569</v>
      </c>
    </row>
    <row r="28" spans="1:8" ht="15.6" customHeight="1">
      <c r="A28" s="236" t="s">
        <v>177</v>
      </c>
      <c r="B28" s="237">
        <v>7603</v>
      </c>
      <c r="C28" s="237">
        <v>9611</v>
      </c>
      <c r="D28" s="237">
        <v>22066</v>
      </c>
      <c r="E28" s="237">
        <v>22405</v>
      </c>
      <c r="F28" s="238">
        <v>1.536300190338082</v>
      </c>
    </row>
    <row r="29" spans="1:8" ht="15.6" customHeight="1">
      <c r="A29" s="236" t="s">
        <v>178</v>
      </c>
      <c r="B29" s="237">
        <v>118695</v>
      </c>
      <c r="C29" s="237">
        <v>136433</v>
      </c>
      <c r="D29" s="237">
        <v>227420</v>
      </c>
      <c r="E29" s="237">
        <v>230136</v>
      </c>
      <c r="F29" s="238">
        <v>1.194266115557113</v>
      </c>
    </row>
    <row r="30" spans="1:8" ht="15.6" customHeight="1">
      <c r="A30" s="236" t="s">
        <v>179</v>
      </c>
      <c r="B30" s="237">
        <v>14354</v>
      </c>
      <c r="C30" s="237">
        <v>41214</v>
      </c>
      <c r="D30" s="237">
        <v>36414</v>
      </c>
      <c r="E30" s="237">
        <v>52588</v>
      </c>
      <c r="F30" s="238">
        <v>44.41698247926621</v>
      </c>
    </row>
    <row r="31" spans="1:8" ht="15.6" customHeight="1">
      <c r="A31" s="236" t="s">
        <v>180</v>
      </c>
      <c r="B31" s="237">
        <v>35212</v>
      </c>
      <c r="C31" s="237">
        <v>52548</v>
      </c>
      <c r="D31" s="237">
        <v>78577</v>
      </c>
      <c r="E31" s="237">
        <v>105059</v>
      </c>
      <c r="F31" s="238">
        <v>33.701973860035373</v>
      </c>
    </row>
    <row r="32" spans="1:8" ht="15.6" customHeight="1">
      <c r="A32" s="236" t="s">
        <v>181</v>
      </c>
      <c r="B32" s="237">
        <v>1135405</v>
      </c>
      <c r="C32" s="237">
        <v>1135533</v>
      </c>
      <c r="D32" s="237">
        <v>2076720</v>
      </c>
      <c r="E32" s="237">
        <v>2181002</v>
      </c>
      <c r="F32" s="238">
        <v>5.0214761739666329</v>
      </c>
    </row>
    <row r="33" spans="1:6" ht="15.6" customHeight="1">
      <c r="A33" s="236" t="s">
        <v>182</v>
      </c>
      <c r="B33" s="237">
        <v>176307</v>
      </c>
      <c r="C33" s="237">
        <v>173255</v>
      </c>
      <c r="D33" s="237">
        <v>314382</v>
      </c>
      <c r="E33" s="237">
        <v>279618</v>
      </c>
      <c r="F33" s="238">
        <v>-11.05788499341566</v>
      </c>
    </row>
    <row r="34" spans="1:6" ht="15.6" customHeight="1">
      <c r="A34" s="236" t="s">
        <v>183</v>
      </c>
      <c r="B34" s="237">
        <v>21065</v>
      </c>
      <c r="C34" s="237">
        <v>15679</v>
      </c>
      <c r="D34" s="237">
        <v>42639</v>
      </c>
      <c r="E34" s="237">
        <v>42028</v>
      </c>
      <c r="F34" s="238">
        <v>-1.432960435282254</v>
      </c>
    </row>
    <row r="35" spans="1:6" ht="15.6" customHeight="1">
      <c r="A35" s="240" t="s">
        <v>153</v>
      </c>
      <c r="B35" s="241">
        <f>SUM(B7:B34)</f>
        <v>3430002</v>
      </c>
      <c r="C35" s="241">
        <f>SUM(C7:C34)</f>
        <v>3705597</v>
      </c>
      <c r="D35" s="241">
        <f>SUM(D7:D34)</f>
        <v>6450047</v>
      </c>
      <c r="E35" s="241">
        <f>SUM(E7:E34)</f>
        <v>6940589</v>
      </c>
      <c r="F35" s="242">
        <f>E35*100/D35-100</f>
        <v>7.6052469075031581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BEF6F-B3B4-4756-9B7B-9D370AB8F71A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79999999999999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249"/>
      <c r="B48" s="250"/>
      <c r="C48" s="250"/>
      <c r="D48" s="25"/>
      <c r="E48" s="19"/>
      <c r="F48" s="19"/>
      <c r="G48" s="250"/>
      <c r="H48" s="250"/>
      <c r="I48" s="250"/>
      <c r="J48" s="250"/>
      <c r="K48" s="2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D2F9B7-8965-4739-9645-FAA25C82639F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51" customWidth="1"/>
    <col min="2" max="8" width="11.5546875" style="151" customWidth="1"/>
    <col min="9" max="9" width="3.6640625" style="151" customWidth="1"/>
    <col min="10" max="16" width="11.5546875" style="151" customWidth="1"/>
    <col min="17" max="17" width="3.6640625" style="151" customWidth="1"/>
    <col min="18" max="24" width="11.5546875" style="151" customWidth="1"/>
    <col min="25" max="25" width="11.44140625" style="253"/>
    <col min="26" max="45" width="12.88671875" style="253" customWidth="1"/>
    <col min="46" max="63" width="12.88671875" style="151" customWidth="1"/>
    <col min="64" max="16384" width="11.44140625" style="151"/>
  </cols>
  <sheetData>
    <row r="1" spans="1:42" ht="24.6">
      <c r="B1" s="251" t="s">
        <v>195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196</v>
      </c>
      <c r="AB1" s="39"/>
      <c r="AC1" s="254"/>
      <c r="AD1" s="39"/>
      <c r="AE1" s="39"/>
      <c r="AF1" s="254"/>
      <c r="AG1" s="39"/>
      <c r="AH1" s="39"/>
      <c r="AI1" s="254"/>
      <c r="AJ1" s="39"/>
      <c r="AK1" s="39"/>
      <c r="AL1" s="39"/>
      <c r="AM1" s="39"/>
      <c r="AN1" s="39"/>
      <c r="AO1" s="39"/>
    </row>
    <row r="2" spans="1:42" ht="15" customHeight="1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197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199</v>
      </c>
      <c r="AA6" s="257"/>
      <c r="AF6" s="257" t="s">
        <v>200</v>
      </c>
      <c r="AG6" s="257"/>
      <c r="AL6" s="257" t="s">
        <v>201</v>
      </c>
      <c r="AM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202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202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202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203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203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203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204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204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204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205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205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205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206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206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206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207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207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207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208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208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208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209</v>
      </c>
      <c r="AA15" s="259">
        <v>48198107</v>
      </c>
      <c r="AB15" s="259">
        <v>42978437</v>
      </c>
      <c r="AC15" s="259">
        <v>48800280</v>
      </c>
      <c r="AD15" s="259"/>
      <c r="AF15" s="253" t="s">
        <v>209</v>
      </c>
      <c r="AG15" s="259">
        <v>17632595</v>
      </c>
      <c r="AH15" s="259">
        <v>14001773</v>
      </c>
      <c r="AI15" s="259">
        <v>16512152</v>
      </c>
      <c r="AJ15" s="259"/>
      <c r="AL15" s="253" t="s">
        <v>209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210</v>
      </c>
      <c r="AA16" s="259">
        <v>46635887</v>
      </c>
      <c r="AB16" s="259">
        <v>43349327</v>
      </c>
      <c r="AC16" s="259">
        <v>45052533</v>
      </c>
      <c r="AD16" s="259"/>
      <c r="AF16" s="253" t="s">
        <v>210</v>
      </c>
      <c r="AG16" s="259">
        <v>15419568</v>
      </c>
      <c r="AH16" s="259">
        <v>13231512</v>
      </c>
      <c r="AI16" s="259">
        <v>14197332</v>
      </c>
      <c r="AJ16" s="259"/>
      <c r="AL16" s="253" t="s">
        <v>210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211</v>
      </c>
      <c r="AA17" s="259">
        <v>48624088</v>
      </c>
      <c r="AB17" s="259">
        <v>45985008</v>
      </c>
      <c r="AC17" s="259">
        <v>46987477</v>
      </c>
      <c r="AD17" s="259"/>
      <c r="AF17" s="253" t="s">
        <v>211</v>
      </c>
      <c r="AG17" s="259">
        <v>15747355</v>
      </c>
      <c r="AH17" s="259">
        <v>13918205</v>
      </c>
      <c r="AI17" s="259">
        <v>15124052</v>
      </c>
      <c r="AJ17" s="259"/>
      <c r="AL17" s="253" t="s">
        <v>211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212</v>
      </c>
      <c r="AA18" s="259">
        <v>43594127</v>
      </c>
      <c r="AB18" s="259">
        <v>43641437</v>
      </c>
      <c r="AC18" s="259">
        <v>45669918</v>
      </c>
      <c r="AD18" s="259"/>
      <c r="AF18" s="253" t="s">
        <v>212</v>
      </c>
      <c r="AG18" s="259">
        <v>13891905</v>
      </c>
      <c r="AH18" s="259">
        <v>12143165</v>
      </c>
      <c r="AI18" s="259">
        <v>14606259</v>
      </c>
      <c r="AJ18" s="259"/>
      <c r="AL18" s="253" t="s">
        <v>212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213</v>
      </c>
      <c r="AA19" s="259">
        <v>43965686</v>
      </c>
      <c r="AB19" s="259">
        <v>43897248</v>
      </c>
      <c r="AC19" s="259">
        <v>46519669</v>
      </c>
      <c r="AD19" s="259"/>
      <c r="AF19" s="253" t="s">
        <v>213</v>
      </c>
      <c r="AG19" s="259">
        <v>15094063</v>
      </c>
      <c r="AH19" s="259">
        <v>13745088</v>
      </c>
      <c r="AI19" s="259">
        <v>14827296</v>
      </c>
      <c r="AJ19" s="259"/>
      <c r="AL19" s="253" t="s">
        <v>213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214</v>
      </c>
      <c r="AA33" s="257"/>
      <c r="AB33" s="257"/>
      <c r="AF33" s="257" t="s">
        <v>215</v>
      </c>
      <c r="AG33" s="257"/>
      <c r="AL33" s="257" t="s">
        <v>216</v>
      </c>
      <c r="AM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202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202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202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203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203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203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204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204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204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205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205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205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206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206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206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207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207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207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208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208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208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209</v>
      </c>
      <c r="AA42" s="259">
        <v>21902550</v>
      </c>
      <c r="AB42" s="259">
        <v>21829983</v>
      </c>
      <c r="AC42" s="259">
        <v>23119760</v>
      </c>
      <c r="AD42" s="259"/>
      <c r="AF42" s="253" t="s">
        <v>209</v>
      </c>
      <c r="AG42" s="259">
        <v>16173912</v>
      </c>
      <c r="AH42" s="259">
        <v>16721585</v>
      </c>
      <c r="AI42" s="259">
        <v>16886911</v>
      </c>
      <c r="AJ42" s="259"/>
      <c r="AL42" s="253" t="s">
        <v>209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210</v>
      </c>
      <c r="AA43" s="259">
        <v>21969911</v>
      </c>
      <c r="AB43" s="259">
        <v>21967773</v>
      </c>
      <c r="AC43" s="259">
        <v>22394269</v>
      </c>
      <c r="AD43" s="259"/>
      <c r="AF43" s="253" t="s">
        <v>210</v>
      </c>
      <c r="AG43" s="259">
        <v>15730480</v>
      </c>
      <c r="AH43" s="259">
        <v>16527782</v>
      </c>
      <c r="AI43" s="259">
        <v>15999030</v>
      </c>
      <c r="AJ43" s="259"/>
      <c r="AL43" s="253" t="s">
        <v>210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211</v>
      </c>
      <c r="AA44" s="259">
        <v>23848860</v>
      </c>
      <c r="AB44" s="259">
        <v>23542586</v>
      </c>
      <c r="AC44" s="259">
        <v>23042069</v>
      </c>
      <c r="AD44" s="259"/>
      <c r="AF44" s="253" t="s">
        <v>211</v>
      </c>
      <c r="AG44" s="259">
        <v>16909291</v>
      </c>
      <c r="AH44" s="259">
        <v>17663441</v>
      </c>
      <c r="AI44" s="259">
        <v>16285920</v>
      </c>
      <c r="AJ44" s="259"/>
      <c r="AL44" s="253" t="s">
        <v>211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212</v>
      </c>
      <c r="AA45" s="259">
        <v>21694089</v>
      </c>
      <c r="AB45" s="259">
        <v>23498333</v>
      </c>
      <c r="AC45" s="259">
        <v>23050267</v>
      </c>
      <c r="AD45" s="259"/>
      <c r="AF45" s="253" t="s">
        <v>212</v>
      </c>
      <c r="AG45" s="259">
        <v>15188037</v>
      </c>
      <c r="AH45" s="259">
        <v>17495635</v>
      </c>
      <c r="AI45" s="259">
        <v>16197439</v>
      </c>
      <c r="AJ45" s="259"/>
      <c r="AL45" s="253" t="s">
        <v>212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213</v>
      </c>
      <c r="AA46" s="259">
        <v>20944890</v>
      </c>
      <c r="AB46" s="259">
        <v>23129018</v>
      </c>
      <c r="AC46" s="259">
        <v>23101926</v>
      </c>
      <c r="AD46" s="259"/>
      <c r="AF46" s="253" t="s">
        <v>213</v>
      </c>
      <c r="AG46" s="259">
        <v>15091336</v>
      </c>
      <c r="AH46" s="259">
        <v>17404768</v>
      </c>
      <c r="AI46" s="259">
        <v>16403302</v>
      </c>
      <c r="AJ46" s="259"/>
      <c r="AL46" s="253" t="s">
        <v>213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59"/>
      <c r="AA60" s="259"/>
    </row>
    <row r="61" spans="1:27" ht="15" customHeight="1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59"/>
      <c r="AA61" s="259"/>
    </row>
    <row r="62" spans="1:27" ht="15" customHeight="1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59"/>
      <c r="AA62" s="259"/>
    </row>
    <row r="63" spans="1:27" ht="15" customHeight="1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59"/>
      <c r="AA63" s="259"/>
    </row>
    <row r="64" spans="1:27" ht="15" customHeight="1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59"/>
      <c r="AA64" s="259"/>
    </row>
    <row r="65" spans="2:27" ht="15" customHeight="1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59"/>
      <c r="AA65" s="259"/>
    </row>
    <row r="66" spans="2:27" ht="15" customHeight="1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D34EF7-C9ED-41F2-B427-1BDAC5836245}">
  <sheetPr>
    <pageSetUpPr fitToPage="1"/>
  </sheetPr>
  <dimension ref="A1:AQ59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47" customWidth="1"/>
    <col min="2" max="8" width="11.5546875" style="247" customWidth="1"/>
    <col min="9" max="9" width="3.6640625" style="247" customWidth="1"/>
    <col min="10" max="16" width="11.5546875" style="247" customWidth="1"/>
    <col min="17" max="17" width="3.6640625" style="247" customWidth="1"/>
    <col min="18" max="25" width="11.5546875" style="247" customWidth="1"/>
    <col min="26" max="27" width="12.88671875" style="263" customWidth="1"/>
    <col min="28" max="29" width="12.88671875" style="264" customWidth="1"/>
    <col min="30" max="31" width="12.88671875" style="263" customWidth="1"/>
    <col min="32" max="33" width="12.88671875" style="264" customWidth="1"/>
    <col min="34" max="35" width="12.88671875" style="263" customWidth="1"/>
    <col min="36" max="37" width="12.88671875" style="264" customWidth="1"/>
    <col min="38" max="43" width="12.88671875" style="263" customWidth="1"/>
    <col min="44" max="63" width="12.88671875" style="247" customWidth="1"/>
    <col min="64" max="16384" width="11.44140625" style="247"/>
  </cols>
  <sheetData>
    <row r="1" spans="1:39" ht="24.6">
      <c r="B1" s="251" t="s">
        <v>217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218</v>
      </c>
    </row>
    <row r="2" spans="1:39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219</v>
      </c>
    </row>
    <row r="3" spans="1:39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220</v>
      </c>
    </row>
    <row r="4" spans="1:39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221</v>
      </c>
    </row>
    <row r="5" spans="1:39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  <c r="Z6" s="266" t="s">
        <v>199</v>
      </c>
      <c r="AA6" s="264"/>
      <c r="AC6" s="263"/>
      <c r="AD6" s="266" t="s">
        <v>200</v>
      </c>
      <c r="AE6" s="264"/>
      <c r="AG6" s="263"/>
      <c r="AH6" s="266" t="s">
        <v>201</v>
      </c>
      <c r="AI6" s="264"/>
      <c r="AK6" s="263"/>
    </row>
    <row r="7" spans="1:39" ht="15" customHeight="1" thickBo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202</v>
      </c>
      <c r="AA8" s="264">
        <v>-7.2201224602575137E-2</v>
      </c>
      <c r="AB8" s="264">
        <v>0.10032763489485419</v>
      </c>
      <c r="AC8" s="263"/>
      <c r="AD8" s="263" t="s">
        <v>202</v>
      </c>
      <c r="AE8" s="264">
        <v>-0.17792630991703062</v>
      </c>
      <c r="AF8" s="264">
        <v>0.14856750269498575</v>
      </c>
      <c r="AG8" s="263"/>
      <c r="AH8" s="263" t="s">
        <v>202</v>
      </c>
      <c r="AI8" s="264">
        <v>-8.8871832047763069E-2</v>
      </c>
      <c r="AJ8" s="264">
        <v>0.26391040888376266</v>
      </c>
      <c r="AK8" s="263"/>
      <c r="AL8" s="268" t="s">
        <v>222</v>
      </c>
      <c r="AM8" s="269">
        <v>2022</v>
      </c>
    </row>
    <row r="9" spans="1:39" ht="15" customHeight="1" thickBo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203</v>
      </c>
      <c r="AA9" s="264">
        <v>-6.6668414505015788E-2</v>
      </c>
      <c r="AB9" s="264">
        <v>9.3288286965419326E-2</v>
      </c>
      <c r="AC9" s="263"/>
      <c r="AD9" s="263" t="s">
        <v>203</v>
      </c>
      <c r="AE9" s="264">
        <v>-0.15681915443965877</v>
      </c>
      <c r="AF9" s="264">
        <v>0.14900524483073341</v>
      </c>
      <c r="AG9" s="263"/>
      <c r="AH9" s="263" t="s">
        <v>203</v>
      </c>
      <c r="AI9" s="264">
        <v>-7.108549272914047E-2</v>
      </c>
      <c r="AJ9" s="264">
        <v>0.24027416704411322</v>
      </c>
      <c r="AK9" s="263"/>
      <c r="AL9" s="270" t="s">
        <v>223</v>
      </c>
      <c r="AM9" s="271">
        <v>2021</v>
      </c>
    </row>
    <row r="10" spans="1:39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204</v>
      </c>
      <c r="AA10" s="264">
        <v>-2.8344070185333834E-2</v>
      </c>
      <c r="AB10" s="264">
        <v>5.6148488778304542E-2</v>
      </c>
      <c r="AC10" s="263"/>
      <c r="AD10" s="263" t="s">
        <v>204</v>
      </c>
      <c r="AE10" s="264">
        <v>-0.11696213495499108</v>
      </c>
      <c r="AF10" s="264">
        <v>0.11245768695199644</v>
      </c>
      <c r="AG10" s="263"/>
      <c r="AH10" s="263" t="s">
        <v>204</v>
      </c>
      <c r="AI10" s="264">
        <v>-1.7593952076477848E-2</v>
      </c>
      <c r="AJ10" s="264">
        <v>0.1387519431196732</v>
      </c>
      <c r="AK10" s="263"/>
    </row>
    <row r="11" spans="1:39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205</v>
      </c>
      <c r="AA11" s="264">
        <v>-5.7325572809745044E-4</v>
      </c>
      <c r="AB11" s="264">
        <v>5.8997513498875519E-2</v>
      </c>
      <c r="AC11" s="263"/>
      <c r="AD11" s="263" t="s">
        <v>205</v>
      </c>
      <c r="AE11" s="264">
        <v>-0.11595235834858542</v>
      </c>
      <c r="AF11" s="264">
        <v>0.13223409586123908</v>
      </c>
      <c r="AG11" s="263"/>
      <c r="AH11" s="263" t="s">
        <v>205</v>
      </c>
      <c r="AI11" s="264">
        <v>3.3997020675711698E-2</v>
      </c>
      <c r="AJ11" s="264">
        <v>0.12524430974707529</v>
      </c>
      <c r="AK11" s="263"/>
    </row>
    <row r="12" spans="1:39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206</v>
      </c>
      <c r="AA12" s="264">
        <v>3.390670658299328E-2</v>
      </c>
      <c r="AB12" s="264">
        <v>7.3313610554215536E-2</v>
      </c>
      <c r="AC12" s="263"/>
      <c r="AD12" s="263" t="s">
        <v>206</v>
      </c>
      <c r="AE12" s="264">
        <v>-7.7024265100422581E-2</v>
      </c>
      <c r="AF12" s="264">
        <v>0.12498097655058843</v>
      </c>
      <c r="AG12" s="263"/>
      <c r="AH12" s="263" t="s">
        <v>206</v>
      </c>
      <c r="AI12" s="264">
        <v>8.9313646457463564E-2</v>
      </c>
      <c r="AJ12" s="264">
        <v>0.13890323046813166</v>
      </c>
      <c r="AK12" s="263"/>
    </row>
    <row r="13" spans="1:39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207</v>
      </c>
      <c r="AA13" s="264">
        <v>4.6953426504110073E-2</v>
      </c>
      <c r="AB13" s="264">
        <v>7.3439596797486642E-2</v>
      </c>
      <c r="AC13" s="263"/>
      <c r="AD13" s="263" t="s">
        <v>207</v>
      </c>
      <c r="AE13" s="264">
        <v>-5.9606414433635138E-2</v>
      </c>
      <c r="AF13" s="264">
        <v>0.12482933296494295</v>
      </c>
      <c r="AG13" s="263"/>
      <c r="AH13" s="263" t="s">
        <v>207</v>
      </c>
      <c r="AI13" s="264">
        <v>0.1047887990879228</v>
      </c>
      <c r="AJ13" s="264">
        <v>0.1370323317680443</v>
      </c>
      <c r="AK13" s="263"/>
    </row>
    <row r="14" spans="1:39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208</v>
      </c>
      <c r="AA14" s="264">
        <v>5.321626473091072E-2</v>
      </c>
      <c r="AB14" s="264">
        <v>6.9328686383827859E-2</v>
      </c>
      <c r="AC14" s="263"/>
      <c r="AD14" s="263" t="s">
        <v>208</v>
      </c>
      <c r="AE14" s="264">
        <v>-4.2766537305600705E-2</v>
      </c>
      <c r="AF14" s="264">
        <v>0.12420096505996853</v>
      </c>
      <c r="AG14" s="263"/>
      <c r="AH14" s="263" t="s">
        <v>208</v>
      </c>
      <c r="AI14" s="264">
        <v>0.12234334972297461</v>
      </c>
      <c r="AJ14" s="264">
        <v>0.12142355404340237</v>
      </c>
      <c r="AK14" s="263"/>
    </row>
    <row r="15" spans="1:39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209</v>
      </c>
      <c r="AA15" s="264">
        <v>6.3655221527360764E-2</v>
      </c>
      <c r="AC15" s="263"/>
      <c r="AD15" s="263" t="s">
        <v>209</v>
      </c>
      <c r="AE15" s="264">
        <v>-1.5460735481822497E-2</v>
      </c>
      <c r="AG15" s="263"/>
      <c r="AH15" s="263" t="s">
        <v>209</v>
      </c>
      <c r="AI15" s="264">
        <v>0.14209143876768907</v>
      </c>
      <c r="AK15" s="263"/>
    </row>
    <row r="16" spans="1:39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210</v>
      </c>
      <c r="AA16" s="264">
        <v>6.0889961969038495E-2</v>
      </c>
      <c r="AC16" s="263"/>
      <c r="AD16" s="263" t="s">
        <v>210</v>
      </c>
      <c r="AE16" s="264">
        <v>-6.2521025784393206E-3</v>
      </c>
      <c r="AG16" s="263"/>
      <c r="AH16" s="263" t="s">
        <v>210</v>
      </c>
      <c r="AI16" s="264">
        <v>0.12490043182571028</v>
      </c>
      <c r="AK16" s="263"/>
    </row>
    <row r="17" spans="1:37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211</v>
      </c>
      <c r="AA17" s="264">
        <v>5.6689476150910849E-2</v>
      </c>
      <c r="AC17" s="263"/>
      <c r="AD17" s="263" t="s">
        <v>211</v>
      </c>
      <c r="AE17" s="264">
        <v>2.9161693914144847E-3</v>
      </c>
      <c r="AG17" s="263"/>
      <c r="AH17" s="263" t="s">
        <v>211</v>
      </c>
      <c r="AI17" s="264">
        <v>0.11001445710713412</v>
      </c>
      <c r="AK17" s="263"/>
    </row>
    <row r="18" spans="1:37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212</v>
      </c>
      <c r="AA18" s="264">
        <v>5.5744720786396015E-2</v>
      </c>
      <c r="AC18" s="263"/>
      <c r="AD18" s="263" t="s">
        <v>212</v>
      </c>
      <c r="AE18" s="264">
        <v>1.8766975941681495E-2</v>
      </c>
      <c r="AG18" s="263"/>
      <c r="AH18" s="263" t="s">
        <v>212</v>
      </c>
      <c r="AI18" s="264">
        <v>9.4031503256254603E-2</v>
      </c>
      <c r="AK18" s="263"/>
    </row>
    <row r="19" spans="1:37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213</v>
      </c>
      <c r="AA19" s="264">
        <v>5.608495042650645E-2</v>
      </c>
      <c r="AC19" s="263"/>
      <c r="AD19" s="263" t="s">
        <v>213</v>
      </c>
      <c r="AE19" s="264">
        <v>2.3705487428082678E-2</v>
      </c>
      <c r="AG19" s="263"/>
      <c r="AH19" s="263" t="s">
        <v>213</v>
      </c>
      <c r="AI19" s="264">
        <v>0.10195977755221521</v>
      </c>
      <c r="AK19" s="263"/>
    </row>
    <row r="20" spans="1:37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214</v>
      </c>
      <c r="AA33" s="264"/>
      <c r="AC33" s="263"/>
      <c r="AD33" s="266" t="s">
        <v>215</v>
      </c>
      <c r="AE33" s="264"/>
      <c r="AG33" s="263"/>
      <c r="AH33" s="266" t="s">
        <v>216</v>
      </c>
      <c r="AI33" s="264"/>
      <c r="AK33" s="263"/>
    </row>
    <row r="34" spans="1:39" ht="15" customHeight="1" thickBo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202</v>
      </c>
      <c r="AA35" s="264">
        <v>1.107712372789095E-2</v>
      </c>
      <c r="AB35" s="264">
        <v>1.3617729202092192E-2</v>
      </c>
      <c r="AC35" s="263"/>
      <c r="AD35" s="263" t="s">
        <v>202</v>
      </c>
      <c r="AE35" s="264">
        <v>5.7702178807125935E-2</v>
      </c>
      <c r="AF35" s="264">
        <v>-4.2899690826657774E-2</v>
      </c>
      <c r="AG35" s="263"/>
      <c r="AH35" s="263" t="s">
        <v>202</v>
      </c>
      <c r="AI35" s="264">
        <v>3.5561986624737897E-2</v>
      </c>
      <c r="AJ35" s="264">
        <v>-1.7596698122723069E-2</v>
      </c>
      <c r="AK35" s="263"/>
      <c r="AL35" s="268" t="s">
        <v>224</v>
      </c>
      <c r="AM35" s="269">
        <v>2022</v>
      </c>
    </row>
    <row r="36" spans="1:39" ht="15" customHeight="1" thickBo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203</v>
      </c>
      <c r="AA36" s="264">
        <v>-2.6407888128539979E-3</v>
      </c>
      <c r="AB36" s="264">
        <v>5.0830838375992473E-3</v>
      </c>
      <c r="AC36" s="263"/>
      <c r="AD36" s="263" t="s">
        <v>203</v>
      </c>
      <c r="AE36" s="264">
        <v>3.552762386362019E-2</v>
      </c>
      <c r="AF36" s="264">
        <v>-4.7422795923507836E-2</v>
      </c>
      <c r="AG36" s="263"/>
      <c r="AH36" s="263" t="s">
        <v>203</v>
      </c>
      <c r="AI36" s="264">
        <v>1.2245191833654018E-2</v>
      </c>
      <c r="AJ36" s="264">
        <v>-1.5256137090447481E-2</v>
      </c>
      <c r="AK36" s="263"/>
      <c r="AL36" s="270" t="s">
        <v>225</v>
      </c>
      <c r="AM36" s="271">
        <v>2021</v>
      </c>
    </row>
    <row r="37" spans="1:39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204</v>
      </c>
      <c r="AA37" s="264">
        <v>2.8855395171990778E-2</v>
      </c>
      <c r="AB37" s="264">
        <v>-1.284478356427286E-2</v>
      </c>
      <c r="AC37" s="263"/>
      <c r="AD37" s="263" t="s">
        <v>204</v>
      </c>
      <c r="AE37" s="264">
        <v>5.0681658217141885E-2</v>
      </c>
      <c r="AF37" s="264">
        <v>-5.55630587123494E-2</v>
      </c>
      <c r="AG37" s="263"/>
      <c r="AH37" s="263" t="s">
        <v>204</v>
      </c>
      <c r="AI37" s="264">
        <v>4.1217445412865886E-2</v>
      </c>
      <c r="AJ37" s="264">
        <v>-3.2306988207925116E-2</v>
      </c>
      <c r="AK37" s="263"/>
    </row>
    <row r="38" spans="1:39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205</v>
      </c>
      <c r="AA38" s="264">
        <v>6.8715312845533699E-2</v>
      </c>
      <c r="AB38" s="264">
        <v>-1.2023722822037683E-2</v>
      </c>
      <c r="AC38" s="263"/>
      <c r="AD38" s="263" t="s">
        <v>205</v>
      </c>
      <c r="AE38" s="264">
        <v>6.7634882360427612E-2</v>
      </c>
      <c r="AF38" s="264">
        <v>-5.2026269293068451E-2</v>
      </c>
      <c r="AG38" s="263"/>
      <c r="AH38" s="263" t="s">
        <v>205</v>
      </c>
      <c r="AI38" s="264">
        <v>6.8522051849220555E-2</v>
      </c>
      <c r="AJ38" s="264">
        <v>-2.7999117117938396E-2</v>
      </c>
      <c r="AK38" s="263"/>
    </row>
    <row r="39" spans="1:39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206</v>
      </c>
      <c r="AA39" s="264">
        <v>9.2903636992539868E-2</v>
      </c>
      <c r="AB39" s="264">
        <v>1.3513406253361638E-2</v>
      </c>
      <c r="AC39" s="263"/>
      <c r="AD39" s="263" t="s">
        <v>206</v>
      </c>
      <c r="AE39" s="264">
        <v>8.0935625370566977E-2</v>
      </c>
      <c r="AF39" s="264">
        <v>-2.376697641821451E-2</v>
      </c>
      <c r="AG39" s="263"/>
      <c r="AH39" s="263" t="s">
        <v>206</v>
      </c>
      <c r="AI39" s="264">
        <v>8.6158597028014441E-2</v>
      </c>
      <c r="AJ39" s="264">
        <v>8.4440500189259633E-4</v>
      </c>
      <c r="AK39" s="263"/>
    </row>
    <row r="40" spans="1:39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207</v>
      </c>
      <c r="AA40" s="264">
        <v>0.10074488478716503</v>
      </c>
      <c r="AB40" s="264">
        <v>1.4873865078394033E-2</v>
      </c>
      <c r="AC40" s="263"/>
      <c r="AD40" s="263" t="s">
        <v>207</v>
      </c>
      <c r="AE40" s="264">
        <v>8.4121339467344292E-2</v>
      </c>
      <c r="AF40" s="264">
        <v>-2.3986076114950662E-2</v>
      </c>
      <c r="AG40" s="263"/>
      <c r="AH40" s="263" t="s">
        <v>207</v>
      </c>
      <c r="AI40" s="264">
        <v>9.8328483445521045E-2</v>
      </c>
      <c r="AJ40" s="264">
        <v>2.2550924456453457E-4</v>
      </c>
      <c r="AK40" s="263"/>
    </row>
    <row r="41" spans="1:39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208</v>
      </c>
      <c r="AA41" s="264">
        <v>9.4909456423107053E-2</v>
      </c>
      <c r="AB41" s="264">
        <v>1.2042047645319798E-2</v>
      </c>
      <c r="AC41" s="263"/>
      <c r="AD41" s="263" t="s">
        <v>208</v>
      </c>
      <c r="AE41" s="264">
        <v>7.7750834127204627E-2</v>
      </c>
      <c r="AF41" s="264">
        <v>-2.5859921395592948E-2</v>
      </c>
      <c r="AG41" s="263"/>
      <c r="AH41" s="263" t="s">
        <v>208</v>
      </c>
      <c r="AI41" s="264">
        <v>9.940200064407477E-2</v>
      </c>
      <c r="AJ41" s="264">
        <v>-3.2136817372885674E-3</v>
      </c>
      <c r="AK41" s="263"/>
    </row>
    <row r="42" spans="1:39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209</v>
      </c>
      <c r="AA42" s="264">
        <v>9.0290162283593392E-2</v>
      </c>
      <c r="AC42" s="263"/>
      <c r="AD42" s="263" t="s">
        <v>209</v>
      </c>
      <c r="AE42" s="264">
        <v>6.8637918315036045E-2</v>
      </c>
      <c r="AG42" s="263"/>
      <c r="AH42" s="263" t="s">
        <v>209</v>
      </c>
      <c r="AI42" s="264">
        <v>9.2844062944951983E-2</v>
      </c>
      <c r="AK42" s="263"/>
    </row>
    <row r="43" spans="1:39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210</v>
      </c>
      <c r="AA43" s="264">
        <v>8.2150303625241602E-2</v>
      </c>
      <c r="AC43" s="263"/>
      <c r="AD43" s="263" t="s">
        <v>210</v>
      </c>
      <c r="AE43" s="264">
        <v>5.6846746119525449E-2</v>
      </c>
      <c r="AG43" s="263"/>
      <c r="AH43" s="263" t="s">
        <v>210</v>
      </c>
      <c r="AI43" s="264">
        <v>8.5496124241785196E-2</v>
      </c>
      <c r="AK43" s="263"/>
    </row>
    <row r="44" spans="1:39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211</v>
      </c>
      <c r="AA44" s="264">
        <v>7.0817381667195894E-2</v>
      </c>
      <c r="AC44" s="263"/>
      <c r="AD44" s="263" t="s">
        <v>211</v>
      </c>
      <c r="AE44" s="264">
        <v>4.1841214184188825E-2</v>
      </c>
      <c r="AG44" s="263"/>
      <c r="AH44" s="263" t="s">
        <v>211</v>
      </c>
      <c r="AI44" s="264">
        <v>7.0526888604864404E-2</v>
      </c>
      <c r="AK44" s="263"/>
    </row>
    <row r="45" spans="1:39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212</v>
      </c>
      <c r="AA45" s="264">
        <v>6.1954659598844726E-2</v>
      </c>
      <c r="AC45" s="263"/>
      <c r="AD45" s="263" t="s">
        <v>212</v>
      </c>
      <c r="AE45" s="264">
        <v>3.0319697512395861E-2</v>
      </c>
      <c r="AG45" s="263"/>
      <c r="AH45" s="263" t="s">
        <v>212</v>
      </c>
      <c r="AI45" s="264">
        <v>6.2552353605993996E-2</v>
      </c>
      <c r="AK45" s="263"/>
    </row>
    <row r="46" spans="1:39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213</v>
      </c>
      <c r="AA46" s="264">
        <v>5.6370216489294196E-2</v>
      </c>
      <c r="AC46" s="263"/>
      <c r="AD46" s="263" t="s">
        <v>213</v>
      </c>
      <c r="AE46" s="264">
        <v>2.2421777253976812E-2</v>
      </c>
      <c r="AG46" s="263"/>
      <c r="AH46" s="263" t="s">
        <v>213</v>
      </c>
      <c r="AI46" s="264">
        <v>5.6038250010495713E-2</v>
      </c>
      <c r="AK46" s="263"/>
    </row>
    <row r="47" spans="1:39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E6360-1112-493C-B51A-73B067213D8F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51" customWidth="1"/>
    <col min="2" max="8" width="11.5546875" style="151" customWidth="1"/>
    <col min="9" max="9" width="3.6640625" style="151" customWidth="1"/>
    <col min="10" max="16" width="11.5546875" style="151" customWidth="1"/>
    <col min="17" max="17" width="3.6640625" style="151" customWidth="1"/>
    <col min="18" max="24" width="11.5546875" style="151" customWidth="1"/>
    <col min="25" max="25" width="11.5546875" style="253" customWidth="1"/>
    <col min="26" max="27" width="12.88671875" style="253" customWidth="1"/>
    <col min="28" max="28" width="12.88671875" style="39" customWidth="1"/>
    <col min="29" max="29" width="12.88671875" style="254" customWidth="1"/>
    <col min="30" max="31" width="12.88671875" style="39" customWidth="1"/>
    <col min="32" max="32" width="12.88671875" style="254" customWidth="1"/>
    <col min="33" max="34" width="12.88671875" style="39" customWidth="1"/>
    <col min="35" max="35" width="12.88671875" style="254" customWidth="1"/>
    <col min="36" max="41" width="12.88671875" style="39" customWidth="1"/>
    <col min="42" max="45" width="12.88671875" style="253" customWidth="1"/>
    <col min="46" max="63" width="12.88671875" style="151" customWidth="1"/>
    <col min="64" max="16384" width="11.44140625" style="151"/>
  </cols>
  <sheetData>
    <row r="1" spans="1:42" ht="24.6">
      <c r="B1" s="251" t="s">
        <v>226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196</v>
      </c>
      <c r="AB1" s="39" t="s">
        <v>227</v>
      </c>
    </row>
    <row r="2" spans="1:42" ht="15" customHeight="1">
      <c r="A2" s="32"/>
      <c r="B2" s="252"/>
      <c r="C2" s="252"/>
      <c r="D2" s="252"/>
      <c r="E2" s="252"/>
      <c r="F2" s="252"/>
      <c r="G2" s="252"/>
      <c r="H2" s="252"/>
      <c r="J2" s="32"/>
      <c r="K2" s="32"/>
      <c r="L2" s="32"/>
      <c r="M2" s="32"/>
      <c r="N2" s="32"/>
      <c r="O2" s="32"/>
      <c r="P2" s="32"/>
      <c r="Q2" s="32"/>
      <c r="R2" s="32"/>
      <c r="S2" s="32"/>
      <c r="T2" s="252"/>
      <c r="U2" s="252"/>
      <c r="V2" s="252"/>
      <c r="W2" s="252"/>
      <c r="X2" s="252"/>
      <c r="Z2" s="253" t="s">
        <v>197</v>
      </c>
      <c r="AB2" s="39" t="s">
        <v>228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  <c r="AB3" s="39" t="s">
        <v>229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39" t="s">
        <v>230</v>
      </c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39" t="s">
        <v>231</v>
      </c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199</v>
      </c>
      <c r="AA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199</v>
      </c>
      <c r="AE7" s="272" t="s">
        <v>200</v>
      </c>
      <c r="AH7" s="272" t="s">
        <v>201</v>
      </c>
      <c r="AP7" s="258">
        <v>2022</v>
      </c>
    </row>
    <row r="8" spans="1:42" ht="15" customHeight="1" thickBo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202</v>
      </c>
      <c r="AA8" s="259">
        <v>46820440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203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222</v>
      </c>
      <c r="AL9" s="275">
        <v>2022</v>
      </c>
      <c r="AP9" s="259">
        <v>7406116</v>
      </c>
    </row>
    <row r="10" spans="1:42" ht="15" customHeight="1" thickBo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204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232</v>
      </c>
      <c r="AL10" s="277">
        <v>2021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205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206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207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208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209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210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211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212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213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214</v>
      </c>
      <c r="AA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214</v>
      </c>
      <c r="AE34" s="272" t="s">
        <v>215</v>
      </c>
      <c r="AH34" s="272" t="s">
        <v>233</v>
      </c>
      <c r="AP34" s="258">
        <v>2022</v>
      </c>
    </row>
    <row r="35" spans="1:42" ht="15" customHeight="1" thickBo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202</v>
      </c>
      <c r="AA35" s="259">
        <v>21616722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203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224</v>
      </c>
      <c r="AL36" s="275">
        <v>2022</v>
      </c>
      <c r="AP36" s="259">
        <v>1349473</v>
      </c>
    </row>
    <row r="37" spans="1:42" ht="15" customHeight="1" thickBo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204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234</v>
      </c>
      <c r="AL37" s="277">
        <v>2021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205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206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207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208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209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210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211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212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213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>
      <c r="Z60" s="259"/>
      <c r="AA60" s="259"/>
    </row>
    <row r="61" spans="1:35" ht="15" customHeight="1">
      <c r="Z61" s="259"/>
      <c r="AA61" s="259"/>
    </row>
    <row r="62" spans="1:35" ht="15" customHeight="1">
      <c r="Z62" s="259"/>
      <c r="AA62" s="259"/>
    </row>
    <row r="63" spans="1:35" ht="15" customHeight="1">
      <c r="Z63" s="259"/>
      <c r="AA63" s="259"/>
    </row>
    <row r="64" spans="1:35" ht="15" customHeight="1">
      <c r="Z64" s="259"/>
      <c r="AA64" s="259"/>
    </row>
    <row r="65" spans="26:27" ht="15" customHeight="1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FEA69-5DCA-4AC3-9C80-29E23CADBB76}">
  <sheetPr>
    <pageSetUpPr fitToPage="1"/>
  </sheetPr>
  <dimension ref="A1:AU58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47" customWidth="1"/>
    <col min="2" max="8" width="11.5546875" style="247" customWidth="1"/>
    <col min="9" max="9" width="3.6640625" style="247" customWidth="1"/>
    <col min="10" max="16" width="11.5546875" style="247" customWidth="1"/>
    <col min="17" max="17" width="3.6640625" style="247" customWidth="1"/>
    <col min="18" max="25" width="11.5546875" style="247" customWidth="1"/>
    <col min="26" max="26" width="12.88671875" style="263" customWidth="1"/>
    <col min="27" max="27" width="12.88671875" style="264" customWidth="1"/>
    <col min="28" max="29" width="12.88671875" style="263" customWidth="1"/>
    <col min="30" max="30" width="12.88671875" style="264" customWidth="1"/>
    <col min="31" max="32" width="12.88671875" style="263" customWidth="1"/>
    <col min="33" max="33" width="12.88671875" style="264" customWidth="1"/>
    <col min="34" max="43" width="12.88671875" style="263" customWidth="1"/>
    <col min="44" max="45" width="12.88671875" style="262" customWidth="1"/>
    <col min="46" max="47" width="12.88671875" style="283" customWidth="1"/>
    <col min="48" max="63" width="12.88671875" style="247" customWidth="1"/>
    <col min="64" max="16384" width="11.44140625" style="247"/>
  </cols>
  <sheetData>
    <row r="1" spans="1:36" ht="24.6">
      <c r="B1" s="251" t="s">
        <v>235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227</v>
      </c>
    </row>
    <row r="2" spans="1:36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236</v>
      </c>
    </row>
    <row r="3" spans="1:36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237</v>
      </c>
    </row>
    <row r="4" spans="1:36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230</v>
      </c>
    </row>
    <row r="5" spans="1:36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231</v>
      </c>
    </row>
    <row r="6" spans="1:36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</row>
    <row r="7" spans="1:36" ht="15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199</v>
      </c>
      <c r="AC7" s="266" t="s">
        <v>200</v>
      </c>
      <c r="AF7" s="266" t="s">
        <v>201</v>
      </c>
    </row>
    <row r="8" spans="1:36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222</v>
      </c>
      <c r="AJ9" s="263">
        <v>2022</v>
      </c>
    </row>
    <row r="10" spans="1:36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232</v>
      </c>
      <c r="AJ10" s="263">
        <v>2021</v>
      </c>
    </row>
    <row r="11" spans="1:36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238</v>
      </c>
      <c r="AJ12" s="263">
        <v>2021</v>
      </c>
    </row>
    <row r="13" spans="1:36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239</v>
      </c>
      <c r="AJ13" s="263">
        <v>2020</v>
      </c>
    </row>
    <row r="14" spans="1:36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214</v>
      </c>
      <c r="AC34" s="266" t="s">
        <v>215</v>
      </c>
      <c r="AF34" s="266" t="s">
        <v>216</v>
      </c>
    </row>
    <row r="35" spans="1:36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224</v>
      </c>
      <c r="AJ36" s="263">
        <v>2022</v>
      </c>
    </row>
    <row r="37" spans="1:36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234</v>
      </c>
      <c r="AJ37" s="263">
        <v>2021</v>
      </c>
    </row>
    <row r="38" spans="1:36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240</v>
      </c>
      <c r="AJ39" s="263">
        <v>2021</v>
      </c>
    </row>
    <row r="40" spans="1:36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241</v>
      </c>
      <c r="AJ40" s="263">
        <v>2020</v>
      </c>
    </row>
    <row r="41" spans="1:36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D5D8B3-E07A-4370-A918-BB0455E99DCB}">
  <sheetPr codeName="Hoja5">
    <pageSetUpPr fitToPage="1"/>
  </sheetPr>
  <dimension ref="A1:O62"/>
  <sheetViews>
    <sheetView zoomScale="80" zoomScaleNormal="80" workbookViewId="0"/>
  </sheetViews>
  <sheetFormatPr baseColWidth="10" defaultColWidth="11.44140625" defaultRowHeight="14.4"/>
  <cols>
    <col min="1" max="1" width="39.6640625" customWidth="1"/>
    <col min="2" max="2" width="42.109375" customWidth="1"/>
    <col min="3" max="4" width="14.6640625" customWidth="1"/>
    <col min="5" max="5" width="16.6640625" customWidth="1"/>
    <col min="6" max="6" width="8" customWidth="1"/>
    <col min="7" max="8" width="14.6640625" customWidth="1"/>
    <col min="9" max="9" width="16.6640625" customWidth="1"/>
    <col min="10" max="10" width="8" customWidth="1"/>
    <col min="11" max="12" width="14.6640625" customWidth="1"/>
    <col min="13" max="13" width="16.6640625" customWidth="1"/>
    <col min="14" max="14" width="8" customWidth="1"/>
  </cols>
  <sheetData>
    <row r="1" spans="1:15" ht="19.2" customHeight="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>
      <c r="A2" s="79"/>
      <c r="B2" s="79"/>
      <c r="C2" s="82"/>
    </row>
    <row r="3" spans="1:15" ht="15" customHeight="1">
      <c r="A3" s="82"/>
      <c r="B3" s="82"/>
      <c r="C3" s="82"/>
    </row>
    <row r="4" spans="1:15" ht="15" customHeight="1">
      <c r="A4" s="83" t="s">
        <v>51</v>
      </c>
      <c r="B4" s="31"/>
      <c r="N4" s="113" t="s">
        <v>172</v>
      </c>
    </row>
    <row r="5" spans="1:15" ht="19.2" customHeight="1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ht="19.5" customHeight="1">
      <c r="A6" s="209" t="s">
        <v>88</v>
      </c>
      <c r="B6" s="209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ht="19.5" customHeight="1">
      <c r="A7" s="209"/>
      <c r="B7" s="209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s="138" customFormat="1" ht="19.5" customHeight="1">
      <c r="A8" s="181" t="s">
        <v>90</v>
      </c>
      <c r="B8" s="182" t="s">
        <v>91</v>
      </c>
      <c r="C8" s="183">
        <v>11047411</v>
      </c>
      <c r="D8" s="184">
        <v>10303283</v>
      </c>
      <c r="E8" s="185">
        <v>-744128</v>
      </c>
      <c r="F8" s="186">
        <v>-6.7357682266007837</v>
      </c>
      <c r="G8" s="187">
        <v>0</v>
      </c>
      <c r="H8" s="184">
        <v>0</v>
      </c>
      <c r="I8" s="185">
        <v>0</v>
      </c>
      <c r="J8" s="186" t="s">
        <v>151</v>
      </c>
      <c r="K8" s="187">
        <v>284</v>
      </c>
      <c r="L8" s="184">
        <v>971</v>
      </c>
      <c r="M8" s="185">
        <v>687</v>
      </c>
      <c r="N8" s="186">
        <v>241.90140845070431</v>
      </c>
      <c r="O8" s="152"/>
    </row>
    <row r="9" spans="1:15" s="138" customFormat="1" ht="19.5" customHeight="1">
      <c r="A9" s="181" t="s">
        <v>90</v>
      </c>
      <c r="B9" s="182" t="s">
        <v>92</v>
      </c>
      <c r="C9" s="183">
        <v>3175370</v>
      </c>
      <c r="D9" s="184">
        <v>1701152</v>
      </c>
      <c r="E9" s="185">
        <v>-1474218</v>
      </c>
      <c r="F9" s="186">
        <v>-46.426652642054307</v>
      </c>
      <c r="G9" s="187">
        <v>0</v>
      </c>
      <c r="H9" s="184">
        <v>0</v>
      </c>
      <c r="I9" s="185">
        <v>0</v>
      </c>
      <c r="J9" s="186" t="s">
        <v>151</v>
      </c>
      <c r="K9" s="187">
        <v>70023</v>
      </c>
      <c r="L9" s="184">
        <v>75232</v>
      </c>
      <c r="M9" s="185">
        <v>5209</v>
      </c>
      <c r="N9" s="186">
        <v>7.4389843337189214</v>
      </c>
      <c r="O9" s="152"/>
    </row>
    <row r="10" spans="1:15" s="138" customFormat="1" ht="19.5" customHeight="1">
      <c r="A10" s="181" t="s">
        <v>90</v>
      </c>
      <c r="B10" s="182" t="s">
        <v>93</v>
      </c>
      <c r="C10" s="183">
        <v>3516795</v>
      </c>
      <c r="D10" s="184">
        <v>3363807</v>
      </c>
      <c r="E10" s="185">
        <v>-152988</v>
      </c>
      <c r="F10" s="186">
        <v>-4.3502109164736709</v>
      </c>
      <c r="G10" s="187">
        <v>0</v>
      </c>
      <c r="H10" s="184">
        <v>0</v>
      </c>
      <c r="I10" s="185">
        <v>0</v>
      </c>
      <c r="J10" s="186" t="s">
        <v>151</v>
      </c>
      <c r="K10" s="187">
        <v>3898</v>
      </c>
      <c r="L10" s="184">
        <v>7657</v>
      </c>
      <c r="M10" s="185">
        <v>3759</v>
      </c>
      <c r="N10" s="186">
        <v>96.434068753206759</v>
      </c>
      <c r="O10" s="152"/>
    </row>
    <row r="11" spans="1:15" s="138" customFormat="1" ht="19.5" customHeight="1">
      <c r="A11" s="181" t="s">
        <v>90</v>
      </c>
      <c r="B11" s="182" t="s">
        <v>94</v>
      </c>
      <c r="C11" s="183">
        <v>2726483</v>
      </c>
      <c r="D11" s="184">
        <v>3195386</v>
      </c>
      <c r="E11" s="185">
        <v>468903</v>
      </c>
      <c r="F11" s="186">
        <v>17.198089993592479</v>
      </c>
      <c r="G11" s="187">
        <v>0</v>
      </c>
      <c r="H11" s="184">
        <v>0</v>
      </c>
      <c r="I11" s="185">
        <v>0</v>
      </c>
      <c r="J11" s="186" t="s">
        <v>151</v>
      </c>
      <c r="K11" s="187">
        <v>1809</v>
      </c>
      <c r="L11" s="184">
        <v>1531</v>
      </c>
      <c r="M11" s="185">
        <v>-278</v>
      </c>
      <c r="N11" s="186">
        <v>-15.36760641238253</v>
      </c>
      <c r="O11" s="152"/>
    </row>
    <row r="12" spans="1:15" s="138" customFormat="1" ht="19.5" customHeight="1">
      <c r="A12" s="181" t="s">
        <v>90</v>
      </c>
      <c r="B12" s="182" t="s">
        <v>95</v>
      </c>
      <c r="C12" s="183">
        <v>1443423</v>
      </c>
      <c r="D12" s="184">
        <v>922784</v>
      </c>
      <c r="E12" s="185">
        <v>-520639</v>
      </c>
      <c r="F12" s="186">
        <v>-36.069745320671757</v>
      </c>
      <c r="G12" s="187">
        <v>0</v>
      </c>
      <c r="H12" s="184">
        <v>0</v>
      </c>
      <c r="I12" s="185">
        <v>0</v>
      </c>
      <c r="J12" s="186" t="s">
        <v>151</v>
      </c>
      <c r="K12" s="187">
        <v>52631</v>
      </c>
      <c r="L12" s="184">
        <v>57747</v>
      </c>
      <c r="M12" s="185">
        <v>5116</v>
      </c>
      <c r="N12" s="186">
        <v>9.7205069255761742</v>
      </c>
      <c r="O12" s="152"/>
    </row>
    <row r="13" spans="1:15" s="138" customFormat="1" ht="19.5" customHeight="1">
      <c r="A13" s="181" t="s">
        <v>90</v>
      </c>
      <c r="B13" s="182" t="s">
        <v>96</v>
      </c>
      <c r="C13" s="183">
        <v>391551</v>
      </c>
      <c r="D13" s="184">
        <v>362066</v>
      </c>
      <c r="E13" s="185">
        <v>-29485</v>
      </c>
      <c r="F13" s="186">
        <v>-7.5303089508135628</v>
      </c>
      <c r="G13" s="187">
        <v>0</v>
      </c>
      <c r="H13" s="184">
        <v>0</v>
      </c>
      <c r="I13" s="185">
        <v>0</v>
      </c>
      <c r="J13" s="186" t="s">
        <v>151</v>
      </c>
      <c r="K13" s="187">
        <v>22182</v>
      </c>
      <c r="L13" s="184">
        <v>26185</v>
      </c>
      <c r="M13" s="185">
        <v>4003</v>
      </c>
      <c r="N13" s="186">
        <v>18.046163556036429</v>
      </c>
      <c r="O13" s="152"/>
    </row>
    <row r="14" spans="1:15" s="138" customFormat="1" ht="19.5" customHeight="1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1805683</v>
      </c>
      <c r="H14" s="184">
        <v>1349382</v>
      </c>
      <c r="I14" s="185">
        <v>-456301</v>
      </c>
      <c r="J14" s="186">
        <v>-25.270271692207331</v>
      </c>
      <c r="K14" s="187">
        <v>52991</v>
      </c>
      <c r="L14" s="184">
        <v>47259</v>
      </c>
      <c r="M14" s="185">
        <v>-5732</v>
      </c>
      <c r="N14" s="186">
        <v>-10.816931176992311</v>
      </c>
      <c r="O14" s="152"/>
    </row>
    <row r="15" spans="1:15" s="138" customFormat="1" ht="19.5" customHeight="1">
      <c r="A15" s="181" t="s">
        <v>90</v>
      </c>
      <c r="B15" s="182" t="s">
        <v>98</v>
      </c>
      <c r="C15" s="183">
        <v>2905178</v>
      </c>
      <c r="D15" s="184">
        <v>2645819</v>
      </c>
      <c r="E15" s="185">
        <v>-259359</v>
      </c>
      <c r="F15" s="186">
        <v>-8.9274736350061801</v>
      </c>
      <c r="G15" s="187">
        <v>0</v>
      </c>
      <c r="H15" s="184">
        <v>0</v>
      </c>
      <c r="I15" s="185">
        <v>0</v>
      </c>
      <c r="J15" s="186" t="s">
        <v>151</v>
      </c>
      <c r="K15" s="187">
        <v>176</v>
      </c>
      <c r="L15" s="184">
        <v>577</v>
      </c>
      <c r="M15" s="185">
        <v>401</v>
      </c>
      <c r="N15" s="186">
        <v>227.84090909090909</v>
      </c>
      <c r="O15" s="152"/>
    </row>
    <row r="16" spans="1:15" s="138" customFormat="1" ht="19.5" customHeight="1">
      <c r="A16" s="181" t="s">
        <v>90</v>
      </c>
      <c r="B16" s="182" t="s">
        <v>99</v>
      </c>
      <c r="C16" s="183">
        <v>695682</v>
      </c>
      <c r="D16" s="184">
        <v>594788</v>
      </c>
      <c r="E16" s="185">
        <v>-100894</v>
      </c>
      <c r="F16" s="186">
        <v>-14.502890688561729</v>
      </c>
      <c r="G16" s="187">
        <v>0</v>
      </c>
      <c r="H16" s="184">
        <v>0</v>
      </c>
      <c r="I16" s="185">
        <v>0</v>
      </c>
      <c r="J16" s="186" t="s">
        <v>151</v>
      </c>
      <c r="K16" s="187">
        <v>128357</v>
      </c>
      <c r="L16" s="184">
        <v>149664</v>
      </c>
      <c r="M16" s="185">
        <v>21307</v>
      </c>
      <c r="N16" s="186">
        <v>16.599795881798428</v>
      </c>
      <c r="O16" s="152"/>
    </row>
    <row r="17" spans="1:15" s="138" customFormat="1" ht="19.5" customHeight="1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844237</v>
      </c>
      <c r="H17" s="184">
        <v>1282662</v>
      </c>
      <c r="I17" s="185">
        <v>438425</v>
      </c>
      <c r="J17" s="186">
        <v>51.931507384774648</v>
      </c>
      <c r="K17" s="187">
        <v>5117</v>
      </c>
      <c r="L17" s="184">
        <v>28160</v>
      </c>
      <c r="M17" s="185">
        <v>23043</v>
      </c>
      <c r="N17" s="186">
        <v>450.32245456322062</v>
      </c>
      <c r="O17" s="152"/>
    </row>
    <row r="18" spans="1:15" s="138" customFormat="1" ht="19.5" customHeight="1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756493</v>
      </c>
      <c r="H18" s="184">
        <v>894371</v>
      </c>
      <c r="I18" s="185">
        <v>137878</v>
      </c>
      <c r="J18" s="186">
        <v>18.225945249989099</v>
      </c>
      <c r="K18" s="187">
        <v>318932</v>
      </c>
      <c r="L18" s="184">
        <v>342967</v>
      </c>
      <c r="M18" s="185">
        <v>24035</v>
      </c>
      <c r="N18" s="186">
        <v>7.5360891976973079</v>
      </c>
      <c r="O18" s="152"/>
    </row>
    <row r="19" spans="1:15" s="138" customFormat="1" ht="19.5" customHeight="1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242886</v>
      </c>
      <c r="H19" s="184">
        <v>252681</v>
      </c>
      <c r="I19" s="185">
        <v>9795</v>
      </c>
      <c r="J19" s="186">
        <v>4.0327561078036638</v>
      </c>
      <c r="K19" s="187">
        <v>368270</v>
      </c>
      <c r="L19" s="184">
        <v>218961</v>
      </c>
      <c r="M19" s="185">
        <v>-149309</v>
      </c>
      <c r="N19" s="186">
        <v>-40.543351345480218</v>
      </c>
      <c r="O19" s="152"/>
    </row>
    <row r="20" spans="1:15" s="138" customFormat="1" ht="19.5" customHeight="1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59393</v>
      </c>
      <c r="H20" s="184">
        <v>81709</v>
      </c>
      <c r="I20" s="185">
        <v>22316</v>
      </c>
      <c r="J20" s="186">
        <v>37.57345141683362</v>
      </c>
      <c r="K20" s="187">
        <v>2315018</v>
      </c>
      <c r="L20" s="184">
        <v>2336501</v>
      </c>
      <c r="M20" s="185">
        <v>21483</v>
      </c>
      <c r="N20" s="186">
        <v>0.92798414526366446</v>
      </c>
      <c r="O20" s="152"/>
    </row>
    <row r="21" spans="1:15" s="138" customFormat="1" ht="19.5" customHeight="1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561869</v>
      </c>
      <c r="L21" s="184">
        <v>642492</v>
      </c>
      <c r="M21" s="185">
        <v>80623</v>
      </c>
      <c r="N21" s="186">
        <v>14.349074250403561</v>
      </c>
      <c r="O21" s="152"/>
    </row>
    <row r="22" spans="1:15" s="138" customFormat="1" ht="19.5" customHeight="1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114125</v>
      </c>
      <c r="H22" s="184">
        <v>82212</v>
      </c>
      <c r="I22" s="185">
        <v>-31913</v>
      </c>
      <c r="J22" s="186">
        <v>-27.963198247535601</v>
      </c>
      <c r="K22" s="187">
        <v>64608</v>
      </c>
      <c r="L22" s="184">
        <v>45080</v>
      </c>
      <c r="M22" s="185">
        <v>-19528</v>
      </c>
      <c r="N22" s="186">
        <v>-30.225359088657751</v>
      </c>
      <c r="O22" s="152"/>
    </row>
    <row r="23" spans="1:15" s="138" customFormat="1" ht="19.5" customHeight="1">
      <c r="A23" s="181" t="s">
        <v>106</v>
      </c>
      <c r="B23" s="182" t="s">
        <v>108</v>
      </c>
      <c r="C23" s="183">
        <v>11613</v>
      </c>
      <c r="D23" s="184">
        <v>11521</v>
      </c>
      <c r="E23" s="185">
        <v>-92</v>
      </c>
      <c r="F23" s="186">
        <v>-0.79221562042538096</v>
      </c>
      <c r="G23" s="187">
        <v>1740843</v>
      </c>
      <c r="H23" s="184">
        <v>2503721</v>
      </c>
      <c r="I23" s="185">
        <v>762878</v>
      </c>
      <c r="J23" s="186">
        <v>43.822332054068063</v>
      </c>
      <c r="K23" s="187">
        <v>607699</v>
      </c>
      <c r="L23" s="184">
        <v>432592</v>
      </c>
      <c r="M23" s="185">
        <v>-175107</v>
      </c>
      <c r="N23" s="186">
        <v>-28.814758622278461</v>
      </c>
      <c r="O23" s="152"/>
    </row>
    <row r="24" spans="1:15" s="138" customFormat="1" ht="19.5" customHeight="1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113697</v>
      </c>
      <c r="H24" s="184">
        <v>33517</v>
      </c>
      <c r="I24" s="185">
        <v>-80180</v>
      </c>
      <c r="J24" s="186">
        <v>-70.520770117065538</v>
      </c>
      <c r="K24" s="187">
        <v>204</v>
      </c>
      <c r="L24" s="184">
        <v>10871</v>
      </c>
      <c r="M24" s="185">
        <v>10667</v>
      </c>
      <c r="N24" s="186">
        <v>5228.9215686274511</v>
      </c>
      <c r="O24" s="152"/>
    </row>
    <row r="25" spans="1:15" s="138" customFormat="1" ht="19.5" customHeight="1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116711</v>
      </c>
      <c r="H25" s="184">
        <v>74298</v>
      </c>
      <c r="I25" s="185">
        <v>-42413</v>
      </c>
      <c r="J25" s="186">
        <v>-36.340190727523542</v>
      </c>
      <c r="K25" s="187">
        <v>29205</v>
      </c>
      <c r="L25" s="184">
        <v>31311</v>
      </c>
      <c r="M25" s="185">
        <v>2106</v>
      </c>
      <c r="N25" s="186">
        <v>7.2110939907550016</v>
      </c>
      <c r="O25" s="152"/>
    </row>
    <row r="26" spans="1:15" s="138" customFormat="1" ht="19.5" customHeight="1">
      <c r="A26" s="181" t="s">
        <v>109</v>
      </c>
      <c r="B26" s="182" t="s">
        <v>112</v>
      </c>
      <c r="C26" s="183">
        <v>58298</v>
      </c>
      <c r="D26" s="184">
        <v>40090</v>
      </c>
      <c r="E26" s="185">
        <v>-18208</v>
      </c>
      <c r="F26" s="186">
        <v>-31.23263233730145</v>
      </c>
      <c r="G26" s="187">
        <v>564964</v>
      </c>
      <c r="H26" s="184">
        <v>644525</v>
      </c>
      <c r="I26" s="185">
        <v>79561</v>
      </c>
      <c r="J26" s="186">
        <v>14.0824902117657</v>
      </c>
      <c r="K26" s="187">
        <v>332977</v>
      </c>
      <c r="L26" s="184">
        <v>343564</v>
      </c>
      <c r="M26" s="185">
        <v>10587</v>
      </c>
      <c r="N26" s="186">
        <v>3.1794988843073222</v>
      </c>
      <c r="O26" s="152"/>
    </row>
    <row r="27" spans="1:15" s="138" customFormat="1" ht="19.5" customHeight="1">
      <c r="A27" s="181" t="s">
        <v>113</v>
      </c>
      <c r="B27" s="182" t="s">
        <v>114</v>
      </c>
      <c r="C27" s="183">
        <v>2902777</v>
      </c>
      <c r="D27" s="184">
        <v>3612269</v>
      </c>
      <c r="E27" s="185">
        <v>709492</v>
      </c>
      <c r="F27" s="186">
        <v>24.44183621408051</v>
      </c>
      <c r="G27" s="187">
        <v>374721</v>
      </c>
      <c r="H27" s="184">
        <v>408578</v>
      </c>
      <c r="I27" s="185">
        <v>33857</v>
      </c>
      <c r="J27" s="186">
        <v>9.0352555634725604</v>
      </c>
      <c r="K27" s="187">
        <v>3653671</v>
      </c>
      <c r="L27" s="184">
        <v>4196106</v>
      </c>
      <c r="M27" s="185">
        <v>542435</v>
      </c>
      <c r="N27" s="186">
        <v>14.84630115847869</v>
      </c>
      <c r="O27" s="152"/>
    </row>
    <row r="28" spans="1:15" s="138" customFormat="1" ht="19.5" customHeight="1">
      <c r="A28" s="181" t="s">
        <v>115</v>
      </c>
      <c r="B28" s="182" t="s">
        <v>116</v>
      </c>
      <c r="C28" s="183">
        <v>238780</v>
      </c>
      <c r="D28" s="184">
        <v>298428</v>
      </c>
      <c r="E28" s="185">
        <v>59648</v>
      </c>
      <c r="F28" s="186">
        <v>24.98031660943127</v>
      </c>
      <c r="G28" s="187">
        <v>20875</v>
      </c>
      <c r="H28" s="184">
        <v>25661</v>
      </c>
      <c r="I28" s="185">
        <v>4786</v>
      </c>
      <c r="J28" s="186">
        <v>22.926946107784431</v>
      </c>
      <c r="K28" s="187">
        <v>22703</v>
      </c>
      <c r="L28" s="184">
        <v>14183</v>
      </c>
      <c r="M28" s="185">
        <v>-8520</v>
      </c>
      <c r="N28" s="186">
        <v>-37.528079989428711</v>
      </c>
      <c r="O28" s="152"/>
    </row>
    <row r="29" spans="1:15" s="138" customFormat="1" ht="19.5" customHeight="1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941776</v>
      </c>
      <c r="H29" s="184">
        <v>1001441</v>
      </c>
      <c r="I29" s="185">
        <v>59665</v>
      </c>
      <c r="J29" s="186">
        <v>6.3353706189157464</v>
      </c>
      <c r="K29" s="187">
        <v>167335</v>
      </c>
      <c r="L29" s="184">
        <v>218218</v>
      </c>
      <c r="M29" s="185">
        <v>50883</v>
      </c>
      <c r="N29" s="186">
        <v>30.407864463501369</v>
      </c>
      <c r="O29" s="152"/>
    </row>
    <row r="30" spans="1:15" s="138" customFormat="1" ht="19.5" customHeight="1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244436</v>
      </c>
      <c r="H30" s="184">
        <v>157913</v>
      </c>
      <c r="I30" s="185">
        <v>-86523</v>
      </c>
      <c r="J30" s="186">
        <v>-35.396995532572937</v>
      </c>
      <c r="K30" s="187">
        <v>2815267</v>
      </c>
      <c r="L30" s="184">
        <v>3013445</v>
      </c>
      <c r="M30" s="185">
        <v>198178</v>
      </c>
      <c r="N30" s="186">
        <v>7.039403367424824</v>
      </c>
      <c r="O30" s="152"/>
    </row>
    <row r="31" spans="1:15" s="138" customFormat="1" ht="19.5" customHeight="1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4053059</v>
      </c>
      <c r="H31" s="184">
        <v>2976240</v>
      </c>
      <c r="I31" s="185">
        <v>-1076819</v>
      </c>
      <c r="J31" s="186">
        <v>-26.568056374210201</v>
      </c>
      <c r="K31" s="187">
        <v>483988</v>
      </c>
      <c r="L31" s="184">
        <v>325894</v>
      </c>
      <c r="M31" s="185">
        <v>-158094</v>
      </c>
      <c r="N31" s="186">
        <v>-32.664859459325442</v>
      </c>
      <c r="O31" s="152"/>
    </row>
    <row r="32" spans="1:15" s="138" customFormat="1" ht="19.5" customHeight="1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586875</v>
      </c>
      <c r="H32" s="184">
        <v>384779</v>
      </c>
      <c r="I32" s="185">
        <v>-202096</v>
      </c>
      <c r="J32" s="186">
        <v>-34.435953141640042</v>
      </c>
      <c r="K32" s="187">
        <v>113541</v>
      </c>
      <c r="L32" s="184">
        <v>30092</v>
      </c>
      <c r="M32" s="185">
        <v>-83449</v>
      </c>
      <c r="N32" s="186">
        <v>-73.49679851331237</v>
      </c>
      <c r="O32" s="152"/>
    </row>
    <row r="33" spans="1:15" s="138" customFormat="1" ht="19.5" customHeight="1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110094</v>
      </c>
      <c r="H33" s="184">
        <v>8800</v>
      </c>
      <c r="I33" s="185">
        <v>-101294</v>
      </c>
      <c r="J33" s="186">
        <v>-92.006830526640869</v>
      </c>
      <c r="K33" s="187">
        <v>2083329</v>
      </c>
      <c r="L33" s="184">
        <v>1716597</v>
      </c>
      <c r="M33" s="185">
        <v>-366732</v>
      </c>
      <c r="N33" s="186">
        <v>-17.603172614599028</v>
      </c>
      <c r="O33" s="152"/>
    </row>
    <row r="34" spans="1:15" s="138" customFormat="1" ht="19.5" customHeight="1">
      <c r="A34" s="181" t="s">
        <v>119</v>
      </c>
      <c r="B34" s="182" t="s">
        <v>123</v>
      </c>
      <c r="C34" s="183">
        <v>38483</v>
      </c>
      <c r="D34" s="184">
        <v>24245</v>
      </c>
      <c r="E34" s="185">
        <v>-14238</v>
      </c>
      <c r="F34" s="186">
        <v>-36.998155029493553</v>
      </c>
      <c r="G34" s="187">
        <v>0</v>
      </c>
      <c r="H34" s="184">
        <v>0</v>
      </c>
      <c r="I34" s="185">
        <v>0</v>
      </c>
      <c r="J34" s="186" t="s">
        <v>151</v>
      </c>
      <c r="K34" s="187">
        <v>1343030</v>
      </c>
      <c r="L34" s="184">
        <v>1376486</v>
      </c>
      <c r="M34" s="185">
        <v>33456</v>
      </c>
      <c r="N34" s="186">
        <v>2.491083594558575</v>
      </c>
      <c r="O34" s="152"/>
    </row>
    <row r="35" spans="1:15" s="138" customFormat="1" ht="19.5" customHeight="1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532677</v>
      </c>
      <c r="L35" s="184">
        <v>580643</v>
      </c>
      <c r="M35" s="185">
        <v>47966</v>
      </c>
      <c r="N35" s="186">
        <v>9.0047064168342104</v>
      </c>
      <c r="O35" s="152"/>
    </row>
    <row r="36" spans="1:15" s="138" customFormat="1" ht="19.5" customHeight="1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679355</v>
      </c>
      <c r="L36" s="184">
        <v>756197</v>
      </c>
      <c r="M36" s="185">
        <v>76842</v>
      </c>
      <c r="N36" s="186">
        <v>11.31102295559759</v>
      </c>
      <c r="O36" s="152"/>
    </row>
    <row r="37" spans="1:15" s="138" customFormat="1" ht="19.5" customHeight="1">
      <c r="A37" s="181" t="s">
        <v>119</v>
      </c>
      <c r="B37" s="182" t="s">
        <v>126</v>
      </c>
      <c r="C37" s="183">
        <v>706627</v>
      </c>
      <c r="D37" s="184">
        <v>714847</v>
      </c>
      <c r="E37" s="185">
        <v>8220</v>
      </c>
      <c r="F37" s="186">
        <v>1.163272844088894</v>
      </c>
      <c r="G37" s="187">
        <v>0</v>
      </c>
      <c r="H37" s="184">
        <v>0</v>
      </c>
      <c r="I37" s="185">
        <v>0</v>
      </c>
      <c r="J37" s="186" t="s">
        <v>151</v>
      </c>
      <c r="K37" s="187">
        <v>394960</v>
      </c>
      <c r="L37" s="184">
        <v>426053</v>
      </c>
      <c r="M37" s="185">
        <v>31093</v>
      </c>
      <c r="N37" s="186">
        <v>7.8724427790155991</v>
      </c>
      <c r="O37" s="152"/>
    </row>
    <row r="38" spans="1:15" s="138" customFormat="1" ht="19.5" customHeight="1">
      <c r="A38" s="181" t="s">
        <v>119</v>
      </c>
      <c r="B38" s="182" t="s">
        <v>127</v>
      </c>
      <c r="C38" s="183">
        <v>41261</v>
      </c>
      <c r="D38" s="184">
        <v>16027</v>
      </c>
      <c r="E38" s="185">
        <v>-25234</v>
      </c>
      <c r="F38" s="186">
        <v>-61.15702479338843</v>
      </c>
      <c r="G38" s="187">
        <v>90356</v>
      </c>
      <c r="H38" s="184">
        <v>61183</v>
      </c>
      <c r="I38" s="185">
        <v>-29173</v>
      </c>
      <c r="J38" s="186">
        <v>-32.286732480410819</v>
      </c>
      <c r="K38" s="187">
        <v>3604722</v>
      </c>
      <c r="L38" s="184">
        <v>3241049</v>
      </c>
      <c r="M38" s="185">
        <v>-363673</v>
      </c>
      <c r="N38" s="186">
        <v>-10.08879464213884</v>
      </c>
      <c r="O38" s="152"/>
    </row>
    <row r="39" spans="1:15" s="138" customFormat="1" ht="19.5" customHeight="1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0</v>
      </c>
      <c r="H39" s="184">
        <v>0</v>
      </c>
      <c r="I39" s="185">
        <v>0</v>
      </c>
      <c r="J39" s="186" t="s">
        <v>151</v>
      </c>
      <c r="K39" s="187">
        <v>514667</v>
      </c>
      <c r="L39" s="184">
        <v>511101</v>
      </c>
      <c r="M39" s="185">
        <v>-3566</v>
      </c>
      <c r="N39" s="186">
        <v>-0.6928751989150328</v>
      </c>
      <c r="O39" s="152"/>
    </row>
    <row r="40" spans="1:15" s="138" customFormat="1" ht="19.5" customHeight="1">
      <c r="A40" s="181" t="s">
        <v>119</v>
      </c>
      <c r="B40" s="182" t="s">
        <v>129</v>
      </c>
      <c r="C40" s="183">
        <v>0</v>
      </c>
      <c r="D40" s="184">
        <v>0</v>
      </c>
      <c r="E40" s="185">
        <v>0</v>
      </c>
      <c r="F40" s="186" t="s">
        <v>151</v>
      </c>
      <c r="G40" s="187">
        <v>703811</v>
      </c>
      <c r="H40" s="184">
        <v>666239</v>
      </c>
      <c r="I40" s="185">
        <v>-37572</v>
      </c>
      <c r="J40" s="186">
        <v>-5.33836498719117</v>
      </c>
      <c r="K40" s="187">
        <v>520554</v>
      </c>
      <c r="L40" s="184">
        <v>802377</v>
      </c>
      <c r="M40" s="185">
        <v>281823</v>
      </c>
      <c r="N40" s="186">
        <v>54.139051856291559</v>
      </c>
      <c r="O40" s="152"/>
    </row>
    <row r="41" spans="1:15" s="138" customFormat="1" ht="19.5" customHeight="1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93159</v>
      </c>
      <c r="H41" s="184">
        <v>81951</v>
      </c>
      <c r="I41" s="185">
        <v>-11208</v>
      </c>
      <c r="J41" s="186">
        <v>-12.031043699481531</v>
      </c>
      <c r="K41" s="187">
        <v>805329</v>
      </c>
      <c r="L41" s="184">
        <v>792307</v>
      </c>
      <c r="M41" s="185">
        <v>-13022</v>
      </c>
      <c r="N41" s="186">
        <v>-1.616978899306986</v>
      </c>
      <c r="O41" s="152"/>
    </row>
    <row r="42" spans="1:15" s="138" customFormat="1" ht="19.5" customHeight="1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1858824</v>
      </c>
      <c r="L42" s="184">
        <v>1763939</v>
      </c>
      <c r="M42" s="185">
        <v>-94885</v>
      </c>
      <c r="N42" s="186">
        <v>-5.1045714925135428</v>
      </c>
      <c r="O42" s="152"/>
    </row>
    <row r="43" spans="1:15" s="138" customFormat="1" ht="19.5" customHeight="1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2058214</v>
      </c>
      <c r="L43" s="184">
        <v>2191508</v>
      </c>
      <c r="M43" s="185">
        <v>133294</v>
      </c>
      <c r="N43" s="186">
        <v>6.4761973244764599</v>
      </c>
      <c r="O43" s="152"/>
    </row>
    <row r="44" spans="1:15" s="138" customFormat="1" ht="19.5" customHeight="1">
      <c r="A44" s="181" t="s">
        <v>130</v>
      </c>
      <c r="B44" s="182" t="s">
        <v>134</v>
      </c>
      <c r="C44" s="183">
        <v>21</v>
      </c>
      <c r="D44" s="184">
        <v>219</v>
      </c>
      <c r="E44" s="185">
        <v>198</v>
      </c>
      <c r="F44" s="186">
        <v>942.85714285714289</v>
      </c>
      <c r="G44" s="187">
        <v>30479</v>
      </c>
      <c r="H44" s="184">
        <v>6000</v>
      </c>
      <c r="I44" s="185">
        <v>-24479</v>
      </c>
      <c r="J44" s="186">
        <v>-80.314314774106762</v>
      </c>
      <c r="K44" s="187">
        <v>4272687</v>
      </c>
      <c r="L44" s="184">
        <v>4798678</v>
      </c>
      <c r="M44" s="185">
        <v>525991</v>
      </c>
      <c r="N44" s="186">
        <v>12.31054369299693</v>
      </c>
      <c r="O44" s="152"/>
    </row>
    <row r="45" spans="1:15" s="138" customFormat="1" ht="19.5" customHeight="1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1630921</v>
      </c>
      <c r="L45" s="184">
        <v>1460689</v>
      </c>
      <c r="M45" s="185">
        <v>-170232</v>
      </c>
      <c r="N45" s="186">
        <v>-10.437783313845371</v>
      </c>
      <c r="O45" s="152"/>
    </row>
    <row r="46" spans="1:15" s="138" customFormat="1" ht="19.5" customHeight="1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4634170</v>
      </c>
      <c r="L46" s="184">
        <v>4728368</v>
      </c>
      <c r="M46" s="185">
        <v>94198</v>
      </c>
      <c r="N46" s="186">
        <v>2.0326833068273231</v>
      </c>
      <c r="O46" s="152"/>
    </row>
    <row r="47" spans="1:15" s="138" customFormat="1" ht="19.5" customHeight="1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5678353</v>
      </c>
      <c r="L47" s="184">
        <v>5835506</v>
      </c>
      <c r="M47" s="185">
        <v>157153</v>
      </c>
      <c r="N47" s="186">
        <v>2.7675806699583489</v>
      </c>
      <c r="O47" s="152"/>
    </row>
    <row r="48" spans="1:15" ht="19.5" customHeight="1">
      <c r="A48" s="203" t="s">
        <v>162</v>
      </c>
      <c r="B48" s="203"/>
      <c r="C48" s="175">
        <f>SUM(C8:C47)</f>
        <v>29899753</v>
      </c>
      <c r="D48" s="175">
        <f>SUM(D8:D47)</f>
        <v>27806731</v>
      </c>
      <c r="E48" s="175">
        <f>D48-C48</f>
        <v>-2093022</v>
      </c>
      <c r="F48" s="176">
        <f t="shared" ref="F48" si="0">((D48*100/C48)-100)</f>
        <v>-7.000131405767803</v>
      </c>
      <c r="G48" s="175">
        <f>SUM(G8:G47)</f>
        <v>13608673</v>
      </c>
      <c r="H48" s="175">
        <f>SUM(H8:H47)</f>
        <v>12977863</v>
      </c>
      <c r="I48" s="175">
        <f>H48-G48</f>
        <v>-630810</v>
      </c>
      <c r="J48" s="176">
        <f t="shared" ref="J48" si="1">((H48*100/G48)-100)</f>
        <v>-4.6353527636383092</v>
      </c>
      <c r="K48" s="175">
        <f>SUM(K8:K47)</f>
        <v>42804547</v>
      </c>
      <c r="L48" s="175">
        <f>SUM(L8:L47)</f>
        <v>43578758</v>
      </c>
      <c r="M48" s="175">
        <f>L48-K48</f>
        <v>774211</v>
      </c>
      <c r="N48" s="176">
        <f t="shared" ref="N48" si="2">((L48*100/K48)-100)</f>
        <v>1.8087120510818693</v>
      </c>
    </row>
    <row r="49" spans="1:14" ht="15" customHeight="1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>
      <c r="D53" s="134"/>
    </row>
    <row r="54" spans="1:14">
      <c r="C54" s="137"/>
      <c r="D54" s="133"/>
      <c r="E54" s="135"/>
    </row>
    <row r="55" spans="1:14">
      <c r="D55" s="136"/>
    </row>
    <row r="62" spans="1:14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70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9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044E39-FA99-4411-944B-CB57B626F6AB}">
  <sheetPr codeName="Hoja6"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A2" s="139"/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10" t="s">
        <v>1</v>
      </c>
      <c r="B5" s="197" t="s">
        <v>155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27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27" ht="15.6" customHeight="1">
      <c r="A7" s="188" t="s">
        <v>18</v>
      </c>
      <c r="B7" s="189">
        <v>1053346.014</v>
      </c>
      <c r="C7" s="189">
        <v>1219837.1580000001</v>
      </c>
      <c r="D7" s="189">
        <v>2212759.926</v>
      </c>
      <c r="E7" s="189">
        <v>2000178.0519999999</v>
      </c>
      <c r="F7" s="190">
        <v>-9.6070916461454487</v>
      </c>
      <c r="G7" s="37"/>
    </row>
    <row r="8" spans="1:27" ht="15.6" customHeight="1">
      <c r="A8" s="188" t="s">
        <v>11</v>
      </c>
      <c r="B8" s="189">
        <v>272484.69400000002</v>
      </c>
      <c r="C8" s="189">
        <v>215241</v>
      </c>
      <c r="D8" s="189">
        <v>477669.18300000002</v>
      </c>
      <c r="E8" s="189">
        <v>425585</v>
      </c>
      <c r="F8" s="190">
        <v>-10.903818972135801</v>
      </c>
      <c r="G8" s="6"/>
    </row>
    <row r="9" spans="1:27" ht="15.6" customHeight="1">
      <c r="A9" s="188" t="s">
        <v>8</v>
      </c>
      <c r="B9" s="189">
        <v>396883.66100000002</v>
      </c>
      <c r="C9" s="189">
        <v>597924.90100000007</v>
      </c>
      <c r="D9" s="189">
        <v>787184.16599999997</v>
      </c>
      <c r="E9" s="189">
        <v>954552.03799999994</v>
      </c>
      <c r="F9" s="190">
        <v>21.261590264253361</v>
      </c>
      <c r="G9" s="6"/>
    </row>
    <row r="10" spans="1:27" ht="15.6" customHeight="1">
      <c r="A10" s="188" t="s">
        <v>10</v>
      </c>
      <c r="B10" s="189">
        <v>270908.321</v>
      </c>
      <c r="C10" s="189">
        <v>420856.15</v>
      </c>
      <c r="D10" s="189">
        <v>654058.46699999995</v>
      </c>
      <c r="E10" s="189">
        <v>791507.02799999982</v>
      </c>
      <c r="F10" s="190">
        <v>21.014720844520468</v>
      </c>
    </row>
    <row r="11" spans="1:27" ht="15.6" customHeight="1">
      <c r="A11" s="188" t="s">
        <v>9</v>
      </c>
      <c r="B11" s="189">
        <v>8928247.4289999995</v>
      </c>
      <c r="C11" s="189">
        <v>8261801.9069999997</v>
      </c>
      <c r="D11" s="189">
        <v>17982310.965999998</v>
      </c>
      <c r="E11" s="189">
        <v>16442874.956</v>
      </c>
      <c r="F11" s="190">
        <v>-8.5608352169567326</v>
      </c>
    </row>
    <row r="12" spans="1:27" ht="15.6" customHeight="1">
      <c r="A12" s="188" t="s">
        <v>6</v>
      </c>
      <c r="B12" s="189">
        <v>353501.08399999997</v>
      </c>
      <c r="C12" s="189">
        <v>417734</v>
      </c>
      <c r="D12" s="189">
        <v>760488.71299999999</v>
      </c>
      <c r="E12" s="189">
        <v>896907.41599999997</v>
      </c>
      <c r="F12" s="190">
        <v>17.938294240009309</v>
      </c>
    </row>
    <row r="13" spans="1:27" ht="15.6" customHeight="1">
      <c r="A13" s="188" t="s">
        <v>175</v>
      </c>
      <c r="B13" s="189">
        <v>1233443.8330000001</v>
      </c>
      <c r="C13" s="189">
        <v>1269833.0789999999</v>
      </c>
      <c r="D13" s="189">
        <v>2347192.5699999998</v>
      </c>
      <c r="E13" s="189">
        <v>2512427.1120000002</v>
      </c>
      <c r="F13" s="190">
        <v>7.0396670521157736</v>
      </c>
    </row>
    <row r="14" spans="1:27" ht="15.6" customHeight="1">
      <c r="A14" s="188" t="s">
        <v>148</v>
      </c>
      <c r="B14" s="189">
        <v>5517555.307</v>
      </c>
      <c r="C14" s="189">
        <v>5306746.22</v>
      </c>
      <c r="D14" s="189">
        <v>10566314.515000001</v>
      </c>
      <c r="E14" s="189">
        <v>10106449.668</v>
      </c>
      <c r="F14" s="190">
        <v>-4.3521782959155217</v>
      </c>
    </row>
    <row r="15" spans="1:27" ht="15.6" customHeight="1">
      <c r="A15" s="188" t="s">
        <v>145</v>
      </c>
      <c r="B15" s="189">
        <v>2299314</v>
      </c>
      <c r="C15" s="189">
        <v>2888532</v>
      </c>
      <c r="D15" s="189">
        <v>5293060</v>
      </c>
      <c r="E15" s="189">
        <v>5276981</v>
      </c>
      <c r="F15" s="190">
        <v>-0.30377513196525291</v>
      </c>
    </row>
    <row r="16" spans="1:27" ht="15.6" customHeight="1">
      <c r="A16" s="188" t="s">
        <v>144</v>
      </c>
      <c r="B16" s="189">
        <v>3462480.8139999998</v>
      </c>
      <c r="C16" s="189">
        <v>2486023.8879999998</v>
      </c>
      <c r="D16" s="189">
        <v>6549446.1780000003</v>
      </c>
      <c r="E16" s="189">
        <v>5642485.5389999999</v>
      </c>
      <c r="F16" s="190">
        <v>-13.84789819399597</v>
      </c>
      <c r="G16" s="1"/>
    </row>
    <row r="17" spans="1:7" ht="15.6" customHeight="1">
      <c r="A17" s="188" t="s">
        <v>150</v>
      </c>
      <c r="B17" s="189">
        <v>1310944.94</v>
      </c>
      <c r="C17" s="189">
        <v>1444885.9480000001</v>
      </c>
      <c r="D17" s="189">
        <v>2363109.2779999999</v>
      </c>
      <c r="E17" s="189">
        <v>2918122.7779999999</v>
      </c>
      <c r="F17" s="190">
        <v>23.486577839080368</v>
      </c>
      <c r="G17" s="2"/>
    </row>
    <row r="18" spans="1:7" ht="15.6" customHeight="1">
      <c r="A18" s="188" t="s">
        <v>147</v>
      </c>
      <c r="B18" s="189">
        <v>86466</v>
      </c>
      <c r="C18" s="189">
        <v>188385</v>
      </c>
      <c r="D18" s="189">
        <v>263734</v>
      </c>
      <c r="E18" s="189">
        <v>336413</v>
      </c>
      <c r="F18" s="190">
        <v>27.55769070351187</v>
      </c>
    </row>
    <row r="19" spans="1:7" ht="15.6" customHeight="1">
      <c r="A19" s="188" t="s">
        <v>143</v>
      </c>
      <c r="B19" s="189">
        <v>427593.97899999999</v>
      </c>
      <c r="C19" s="189">
        <v>448223.08399999997</v>
      </c>
      <c r="D19" s="189">
        <v>1047041.819</v>
      </c>
      <c r="E19" s="189">
        <v>855807.33499999996</v>
      </c>
      <c r="F19" s="190">
        <v>-18.264264189814568</v>
      </c>
    </row>
    <row r="20" spans="1:7" ht="15.6" customHeight="1">
      <c r="A20" s="188" t="s">
        <v>142</v>
      </c>
      <c r="B20" s="189">
        <v>1063633.4129999999</v>
      </c>
      <c r="C20" s="189">
        <v>1218925.0959999999</v>
      </c>
      <c r="D20" s="189">
        <v>2397630.9879999999</v>
      </c>
      <c r="E20" s="189">
        <v>2561872.7790000001</v>
      </c>
      <c r="F20" s="190">
        <v>6.8501696809067179</v>
      </c>
    </row>
    <row r="21" spans="1:7" ht="15.6" customHeight="1">
      <c r="A21" s="188" t="s">
        <v>149</v>
      </c>
      <c r="B21" s="189">
        <v>2235916.767</v>
      </c>
      <c r="C21" s="189">
        <v>2281912.1690000002</v>
      </c>
      <c r="D21" s="189">
        <v>5248806.0480000004</v>
      </c>
      <c r="E21" s="189">
        <v>4856549.0470000003</v>
      </c>
      <c r="F21" s="190">
        <v>-7.4732614886668349</v>
      </c>
    </row>
    <row r="22" spans="1:7" ht="15.6" customHeight="1">
      <c r="A22" s="188" t="s">
        <v>146</v>
      </c>
      <c r="B22" s="189">
        <v>2335278.0759999999</v>
      </c>
      <c r="C22" s="189">
        <v>2274352.2629999998</v>
      </c>
      <c r="D22" s="189">
        <v>5007538.9350000015</v>
      </c>
      <c r="E22" s="189">
        <v>5402352.8530000001</v>
      </c>
      <c r="F22" s="190">
        <v>7.8843903786840741</v>
      </c>
    </row>
    <row r="23" spans="1:7" ht="15.6" customHeight="1">
      <c r="A23" s="188" t="s">
        <v>165</v>
      </c>
      <c r="B23" s="189">
        <v>170792.67199999999</v>
      </c>
      <c r="C23" s="189">
        <v>343090.38</v>
      </c>
      <c r="D23" s="189">
        <v>476273.13500000001</v>
      </c>
      <c r="E23" s="189">
        <v>745026.96900000004</v>
      </c>
      <c r="F23" s="190">
        <v>56.428510081720248</v>
      </c>
    </row>
    <row r="24" spans="1:7" ht="15.6" customHeight="1">
      <c r="A24" s="188" t="s">
        <v>141</v>
      </c>
      <c r="B24" s="189">
        <v>110426.43700000001</v>
      </c>
      <c r="C24" s="189">
        <v>224321.60800000001</v>
      </c>
      <c r="D24" s="189">
        <v>413220.9</v>
      </c>
      <c r="E24" s="189">
        <v>407216.76199999999</v>
      </c>
      <c r="F24" s="190">
        <v>-1.453009274216299</v>
      </c>
    </row>
    <row r="25" spans="1:7" ht="15.6" customHeight="1">
      <c r="A25" s="188" t="s">
        <v>140</v>
      </c>
      <c r="B25" s="189">
        <v>44900</v>
      </c>
      <c r="C25" s="189">
        <v>44016</v>
      </c>
      <c r="D25" s="189">
        <v>87257</v>
      </c>
      <c r="E25" s="189">
        <v>88295</v>
      </c>
      <c r="F25" s="190">
        <v>1.1895893739184229</v>
      </c>
    </row>
    <row r="26" spans="1:7" ht="15.6" customHeight="1">
      <c r="A26" s="188" t="s">
        <v>152</v>
      </c>
      <c r="B26" s="189">
        <v>251497.06599999999</v>
      </c>
      <c r="C26" s="189">
        <v>168141.94699999999</v>
      </c>
      <c r="D26" s="189">
        <v>514388.69799999997</v>
      </c>
      <c r="E26" s="189">
        <v>377736.32199999999</v>
      </c>
      <c r="F26" s="190">
        <v>-26.56597560003156</v>
      </c>
    </row>
    <row r="27" spans="1:7" ht="15.6" customHeight="1">
      <c r="A27" s="188" t="s">
        <v>173</v>
      </c>
      <c r="B27" s="189">
        <v>288437.19400000002</v>
      </c>
      <c r="C27" s="189">
        <v>333188.33600000001</v>
      </c>
      <c r="D27" s="189">
        <v>542297.44400000002</v>
      </c>
      <c r="E27" s="189">
        <v>543840.30900000001</v>
      </c>
      <c r="F27" s="190">
        <v>0.28450530554223968</v>
      </c>
    </row>
    <row r="28" spans="1:7" ht="15.6" customHeight="1">
      <c r="A28" s="188" t="s">
        <v>177</v>
      </c>
      <c r="B28" s="189">
        <v>1120967.1740000001</v>
      </c>
      <c r="C28" s="189">
        <v>1277349.0419999999</v>
      </c>
      <c r="D28" s="189">
        <v>2257670.4939999999</v>
      </c>
      <c r="E28" s="189">
        <v>2542473.605</v>
      </c>
      <c r="F28" s="190">
        <v>12.614910446714649</v>
      </c>
    </row>
    <row r="29" spans="1:7" ht="15.6" customHeight="1">
      <c r="A29" s="188" t="s">
        <v>178</v>
      </c>
      <c r="B29" s="189">
        <v>540714.85199999996</v>
      </c>
      <c r="C29" s="189">
        <v>586918.87400000019</v>
      </c>
      <c r="D29" s="189">
        <v>1230633.5989999999</v>
      </c>
      <c r="E29" s="189">
        <v>1003759.31</v>
      </c>
      <c r="F29" s="190">
        <v>-18.43556759577795</v>
      </c>
    </row>
    <row r="30" spans="1:7" ht="15.6" customHeight="1">
      <c r="A30" s="188" t="s">
        <v>179</v>
      </c>
      <c r="B30" s="189">
        <v>322321</v>
      </c>
      <c r="C30" s="189">
        <v>408004</v>
      </c>
      <c r="D30" s="189">
        <v>715979</v>
      </c>
      <c r="E30" s="189">
        <v>708665</v>
      </c>
      <c r="F30" s="190">
        <v>-1.021538341208327</v>
      </c>
    </row>
    <row r="31" spans="1:7" ht="15.6" customHeight="1">
      <c r="A31" s="188" t="s">
        <v>180</v>
      </c>
      <c r="B31" s="189">
        <v>2276753.0210000002</v>
      </c>
      <c r="C31" s="189">
        <v>2564433.4589999998</v>
      </c>
      <c r="D31" s="189">
        <v>5367187.2220000001</v>
      </c>
      <c r="E31" s="189">
        <v>4901604.233</v>
      </c>
      <c r="F31" s="190">
        <v>-8.6746180027330553</v>
      </c>
    </row>
    <row r="32" spans="1:7" ht="15.6" customHeight="1">
      <c r="A32" s="188" t="s">
        <v>181</v>
      </c>
      <c r="B32" s="189">
        <v>6166061.3590000002</v>
      </c>
      <c r="C32" s="189">
        <v>6358415.3760000002</v>
      </c>
      <c r="D32" s="189">
        <v>12324361.596000001</v>
      </c>
      <c r="E32" s="189">
        <v>12492675.057</v>
      </c>
      <c r="F32" s="190">
        <v>1.365697198097692</v>
      </c>
    </row>
    <row r="33" spans="1:6" ht="15.6" customHeight="1">
      <c r="A33" s="188" t="s">
        <v>182</v>
      </c>
      <c r="B33" s="189">
        <v>413156.21899999998</v>
      </c>
      <c r="C33" s="189">
        <v>423283.20699999999</v>
      </c>
      <c r="D33" s="189">
        <v>769046.59</v>
      </c>
      <c r="E33" s="189">
        <v>752557.96100000001</v>
      </c>
      <c r="F33" s="190">
        <v>-2.1440351227615508</v>
      </c>
    </row>
    <row r="34" spans="1:6" ht="15.6" customHeight="1">
      <c r="A34" s="188" t="s">
        <v>183</v>
      </c>
      <c r="B34" s="189">
        <v>99922</v>
      </c>
      <c r="C34" s="189">
        <v>157154</v>
      </c>
      <c r="D34" s="189">
        <v>199534</v>
      </c>
      <c r="E34" s="189">
        <v>248359</v>
      </c>
      <c r="F34" s="190">
        <v>24.469513967544369</v>
      </c>
    </row>
    <row r="35" spans="1:6" ht="15.6" customHeight="1">
      <c r="A35" s="179" t="s">
        <v>153</v>
      </c>
      <c r="B35" s="178">
        <f>SUM(B7:B34)</f>
        <v>43053947.32599999</v>
      </c>
      <c r="C35" s="77">
        <f>SUM(C7:C34)</f>
        <v>43829530.092</v>
      </c>
      <c r="D35" s="76">
        <f>SUM(D7:D34)</f>
        <v>88856195.430000007</v>
      </c>
      <c r="E35" s="78">
        <f>SUM(E7:E34)</f>
        <v>86793275.128999978</v>
      </c>
      <c r="F35" s="177">
        <f>E35*100/D35-100</f>
        <v>-2.3216392408171203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8" priority="2">
      <formula>MOD(ROW(),2)=0</formula>
    </cfRule>
  </conditionalFormatting>
  <conditionalFormatting sqref="F7:F35">
    <cfRule type="expression" dxfId="6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102CF-7AE7-4ED6-800D-FEB74C3D3FB2}">
  <sheetPr codeName="Hoja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>
      <c r="A2" s="79" t="s">
        <v>156</v>
      </c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1050114</v>
      </c>
      <c r="C7" s="189">
        <v>1216480</v>
      </c>
      <c r="D7" s="189">
        <v>2205476</v>
      </c>
      <c r="E7" s="189">
        <v>1993217</v>
      </c>
      <c r="F7" s="190">
        <v>-9.6241809024446354</v>
      </c>
      <c r="G7" s="13"/>
    </row>
    <row r="8" spans="1:14" ht="15.6" customHeight="1">
      <c r="A8" s="188" t="s">
        <v>11</v>
      </c>
      <c r="B8" s="189">
        <v>270135</v>
      </c>
      <c r="C8" s="189">
        <v>214626</v>
      </c>
      <c r="D8" s="189">
        <v>474374</v>
      </c>
      <c r="E8" s="189">
        <v>424292</v>
      </c>
      <c r="F8" s="190">
        <v>-10.55749261131513</v>
      </c>
      <c r="G8" s="6"/>
    </row>
    <row r="9" spans="1:14" ht="15.6" customHeight="1">
      <c r="A9" s="188" t="s">
        <v>8</v>
      </c>
      <c r="B9" s="189">
        <v>391663</v>
      </c>
      <c r="C9" s="189">
        <v>593173</v>
      </c>
      <c r="D9" s="189">
        <v>775647</v>
      </c>
      <c r="E9" s="189">
        <v>943695</v>
      </c>
      <c r="F9" s="190">
        <v>21.665525683719519</v>
      </c>
      <c r="G9" s="6"/>
    </row>
    <row r="10" spans="1:14" ht="15.6" customHeight="1">
      <c r="A10" s="188" t="s">
        <v>10</v>
      </c>
      <c r="B10" s="189">
        <v>267962</v>
      </c>
      <c r="C10" s="189">
        <v>402526</v>
      </c>
      <c r="D10" s="189">
        <v>647717</v>
      </c>
      <c r="E10" s="189">
        <v>768935</v>
      </c>
      <c r="F10" s="190">
        <v>18.714654702593879</v>
      </c>
    </row>
    <row r="11" spans="1:14" ht="15.6" customHeight="1">
      <c r="A11" s="188" t="s">
        <v>9</v>
      </c>
      <c r="B11" s="189">
        <v>8330044</v>
      </c>
      <c r="C11" s="189">
        <v>7705929</v>
      </c>
      <c r="D11" s="189">
        <v>16684920</v>
      </c>
      <c r="E11" s="189">
        <v>15350286</v>
      </c>
      <c r="F11" s="190">
        <v>-7.9990434476161738</v>
      </c>
    </row>
    <row r="12" spans="1:14" ht="15.6" customHeight="1">
      <c r="A12" s="188" t="s">
        <v>6</v>
      </c>
      <c r="B12" s="189">
        <v>343301</v>
      </c>
      <c r="C12" s="189">
        <v>411030</v>
      </c>
      <c r="D12" s="189">
        <v>741687</v>
      </c>
      <c r="E12" s="189">
        <v>880823</v>
      </c>
      <c r="F12" s="190">
        <v>18.759395809822749</v>
      </c>
    </row>
    <row r="13" spans="1:14" ht="15.6" customHeight="1">
      <c r="A13" s="188" t="s">
        <v>175</v>
      </c>
      <c r="B13" s="189">
        <v>1227327</v>
      </c>
      <c r="C13" s="189">
        <v>1263012</v>
      </c>
      <c r="D13" s="189">
        <v>2334376</v>
      </c>
      <c r="E13" s="189">
        <v>2497697</v>
      </c>
      <c r="F13" s="190">
        <v>6.9963450618066654</v>
      </c>
    </row>
    <row r="14" spans="1:14" ht="15.6" customHeight="1">
      <c r="A14" s="188" t="s">
        <v>148</v>
      </c>
      <c r="B14" s="189">
        <v>5423508</v>
      </c>
      <c r="C14" s="189">
        <v>5184151</v>
      </c>
      <c r="D14" s="189">
        <v>10359141</v>
      </c>
      <c r="E14" s="189">
        <v>9874107</v>
      </c>
      <c r="F14" s="190">
        <v>-4.6821835903189282</v>
      </c>
    </row>
    <row r="15" spans="1:14" ht="15.6" customHeight="1">
      <c r="A15" s="188" t="s">
        <v>145</v>
      </c>
      <c r="B15" s="189">
        <v>2290118</v>
      </c>
      <c r="C15" s="189">
        <v>2886678</v>
      </c>
      <c r="D15" s="189">
        <v>5274531</v>
      </c>
      <c r="E15" s="189">
        <v>5273478</v>
      </c>
      <c r="F15" s="190">
        <v>-1.9963860293927379E-2</v>
      </c>
    </row>
    <row r="16" spans="1:14" ht="15.6" customHeight="1">
      <c r="A16" s="188" t="s">
        <v>144</v>
      </c>
      <c r="B16" s="189">
        <v>3447807</v>
      </c>
      <c r="C16" s="189">
        <v>2465811</v>
      </c>
      <c r="D16" s="189">
        <v>6522817</v>
      </c>
      <c r="E16" s="189">
        <v>5602256</v>
      </c>
      <c r="F16" s="190">
        <v>-14.11293617466195</v>
      </c>
      <c r="G16" s="1"/>
    </row>
    <row r="17" spans="1:7" ht="15.6" customHeight="1">
      <c r="A17" s="188" t="s">
        <v>150</v>
      </c>
      <c r="B17" s="189">
        <v>1308425</v>
      </c>
      <c r="C17" s="189">
        <v>1443035</v>
      </c>
      <c r="D17" s="189">
        <v>2358096</v>
      </c>
      <c r="E17" s="189">
        <v>2915140</v>
      </c>
      <c r="F17" s="190">
        <v>23.6226175694289</v>
      </c>
      <c r="G17" s="2"/>
    </row>
    <row r="18" spans="1:7" ht="15.6" customHeight="1">
      <c r="A18" s="188" t="s">
        <v>147</v>
      </c>
      <c r="B18" s="189">
        <v>66530</v>
      </c>
      <c r="C18" s="189">
        <v>126335</v>
      </c>
      <c r="D18" s="189">
        <v>186744</v>
      </c>
      <c r="E18" s="189">
        <v>222640</v>
      </c>
      <c r="F18" s="190">
        <v>19.222036584843419</v>
      </c>
    </row>
    <row r="19" spans="1:7" ht="15.6" customHeight="1">
      <c r="A19" s="188" t="s">
        <v>143</v>
      </c>
      <c r="B19" s="189">
        <v>426840</v>
      </c>
      <c r="C19" s="189">
        <v>447144</v>
      </c>
      <c r="D19" s="189">
        <v>1045691</v>
      </c>
      <c r="E19" s="189">
        <v>854212</v>
      </c>
      <c r="F19" s="190">
        <v>-18.311241083647079</v>
      </c>
    </row>
    <row r="20" spans="1:7" ht="15.6" customHeight="1">
      <c r="A20" s="188" t="s">
        <v>142</v>
      </c>
      <c r="B20" s="189">
        <v>1063475</v>
      </c>
      <c r="C20" s="189">
        <v>1218868</v>
      </c>
      <c r="D20" s="189">
        <v>2391545</v>
      </c>
      <c r="E20" s="189">
        <v>2561705</v>
      </c>
      <c r="F20" s="190">
        <v>7.1150657838342974</v>
      </c>
    </row>
    <row r="21" spans="1:7" ht="15.6" customHeight="1">
      <c r="A21" s="188" t="s">
        <v>149</v>
      </c>
      <c r="B21" s="189">
        <v>2232015</v>
      </c>
      <c r="C21" s="189">
        <v>2243982</v>
      </c>
      <c r="D21" s="189">
        <v>5219540</v>
      </c>
      <c r="E21" s="189">
        <v>4797953</v>
      </c>
      <c r="F21" s="190">
        <v>-8.0770910846549668</v>
      </c>
    </row>
    <row r="22" spans="1:7" ht="15.6" customHeight="1">
      <c r="A22" s="188" t="s">
        <v>146</v>
      </c>
      <c r="B22" s="189">
        <v>2103006</v>
      </c>
      <c r="C22" s="189">
        <v>2044134</v>
      </c>
      <c r="D22" s="189">
        <v>4526793</v>
      </c>
      <c r="E22" s="189">
        <v>4942345</v>
      </c>
      <c r="F22" s="190">
        <v>9.1798321681596633</v>
      </c>
    </row>
    <row r="23" spans="1:7" ht="15.6" customHeight="1">
      <c r="A23" s="188" t="s">
        <v>165</v>
      </c>
      <c r="B23" s="189">
        <v>166506</v>
      </c>
      <c r="C23" s="189">
        <v>341550</v>
      </c>
      <c r="D23" s="189">
        <v>466283</v>
      </c>
      <c r="E23" s="189">
        <v>740056</v>
      </c>
      <c r="F23" s="190">
        <v>58.713914082220441</v>
      </c>
    </row>
    <row r="24" spans="1:7" ht="15.6" customHeight="1">
      <c r="A24" s="188" t="s">
        <v>141</v>
      </c>
      <c r="B24" s="189">
        <v>107575</v>
      </c>
      <c r="C24" s="189">
        <v>222319</v>
      </c>
      <c r="D24" s="189">
        <v>408834</v>
      </c>
      <c r="E24" s="189">
        <v>401596</v>
      </c>
      <c r="F24" s="190">
        <v>-1.7704007005288249</v>
      </c>
    </row>
    <row r="25" spans="1:7" ht="15.6" customHeight="1">
      <c r="A25" s="188" t="s">
        <v>140</v>
      </c>
      <c r="B25" s="189">
        <v>44883</v>
      </c>
      <c r="C25" s="189">
        <v>44016</v>
      </c>
      <c r="D25" s="189">
        <v>87117</v>
      </c>
      <c r="E25" s="189">
        <v>88295</v>
      </c>
      <c r="F25" s="190">
        <v>1.352204506583107</v>
      </c>
    </row>
    <row r="26" spans="1:7" ht="15.6" customHeight="1">
      <c r="A26" s="188" t="s">
        <v>152</v>
      </c>
      <c r="B26" s="189">
        <v>250103</v>
      </c>
      <c r="C26" s="189">
        <v>166828</v>
      </c>
      <c r="D26" s="189">
        <v>510884</v>
      </c>
      <c r="E26" s="189">
        <v>374530</v>
      </c>
      <c r="F26" s="190">
        <v>-26.689816083494492</v>
      </c>
    </row>
    <row r="27" spans="1:7" ht="15.6" customHeight="1">
      <c r="A27" s="188" t="s">
        <v>173</v>
      </c>
      <c r="B27" s="189">
        <v>285184</v>
      </c>
      <c r="C27" s="189">
        <v>330016</v>
      </c>
      <c r="D27" s="189">
        <v>535537</v>
      </c>
      <c r="E27" s="189">
        <v>536572</v>
      </c>
      <c r="F27" s="190">
        <v>0.19326395748566941</v>
      </c>
    </row>
    <row r="28" spans="1:7" ht="15.6" customHeight="1">
      <c r="A28" s="188" t="s">
        <v>177</v>
      </c>
      <c r="B28" s="189">
        <v>1048179</v>
      </c>
      <c r="C28" s="189">
        <v>1211853</v>
      </c>
      <c r="D28" s="189">
        <v>2112922</v>
      </c>
      <c r="E28" s="189">
        <v>2411926</v>
      </c>
      <c r="F28" s="190">
        <v>14.15120861063494</v>
      </c>
    </row>
    <row r="29" spans="1:7" ht="15.6" customHeight="1">
      <c r="A29" s="188" t="s">
        <v>178</v>
      </c>
      <c r="B29" s="189">
        <v>536044</v>
      </c>
      <c r="C29" s="189">
        <v>582872</v>
      </c>
      <c r="D29" s="189">
        <v>1220245</v>
      </c>
      <c r="E29" s="189">
        <v>995345</v>
      </c>
      <c r="F29" s="190">
        <v>-18.430724977361109</v>
      </c>
    </row>
    <row r="30" spans="1:7" ht="15.6" customHeight="1">
      <c r="A30" s="188" t="s">
        <v>179</v>
      </c>
      <c r="B30" s="189">
        <v>320557</v>
      </c>
      <c r="C30" s="189">
        <v>405269</v>
      </c>
      <c r="D30" s="189">
        <v>711395</v>
      </c>
      <c r="E30" s="189">
        <v>704150</v>
      </c>
      <c r="F30" s="190">
        <v>-1.018421552021024</v>
      </c>
    </row>
    <row r="31" spans="1:7" ht="15.6" customHeight="1">
      <c r="A31" s="188" t="s">
        <v>180</v>
      </c>
      <c r="B31" s="189">
        <v>2267804</v>
      </c>
      <c r="C31" s="189">
        <v>2489619</v>
      </c>
      <c r="D31" s="189">
        <v>5347725</v>
      </c>
      <c r="E31" s="189">
        <v>4816767</v>
      </c>
      <c r="F31" s="190">
        <v>-9.9286706029199365</v>
      </c>
    </row>
    <row r="32" spans="1:7" ht="15.6" customHeight="1">
      <c r="A32" s="188" t="s">
        <v>181</v>
      </c>
      <c r="B32" s="189">
        <v>6108076</v>
      </c>
      <c r="C32" s="189">
        <v>6318465</v>
      </c>
      <c r="D32" s="189">
        <v>12217388</v>
      </c>
      <c r="E32" s="189">
        <v>12410776</v>
      </c>
      <c r="F32" s="190">
        <v>1.582891531315866</v>
      </c>
    </row>
    <row r="33" spans="1:6" ht="15.6" customHeight="1">
      <c r="A33" s="188" t="s">
        <v>182</v>
      </c>
      <c r="B33" s="189">
        <v>404108</v>
      </c>
      <c r="C33" s="189">
        <v>414132</v>
      </c>
      <c r="D33" s="189">
        <v>747367</v>
      </c>
      <c r="E33" s="189">
        <v>733407</v>
      </c>
      <c r="F33" s="190">
        <v>-1.8678908755671559</v>
      </c>
    </row>
    <row r="34" spans="1:6" ht="15.6" customHeight="1">
      <c r="A34" s="188" t="s">
        <v>183</v>
      </c>
      <c r="B34" s="189">
        <v>99077</v>
      </c>
      <c r="C34" s="189">
        <v>156356</v>
      </c>
      <c r="D34" s="189">
        <v>198181</v>
      </c>
      <c r="E34" s="189">
        <v>247151</v>
      </c>
      <c r="F34" s="190">
        <v>24.709735040190541</v>
      </c>
    </row>
    <row r="35" spans="1:6" ht="15.6" customHeight="1">
      <c r="A35" s="156" t="s">
        <v>153</v>
      </c>
      <c r="B35" s="178">
        <f>SUM(B7:B34)</f>
        <v>41880366</v>
      </c>
      <c r="C35" s="178">
        <f>SUM(C7:C34)</f>
        <v>42550209</v>
      </c>
      <c r="D35" s="76">
        <f>SUM(D7:D34)</f>
        <v>86312973</v>
      </c>
      <c r="E35" s="78">
        <f>SUM(E7:E34)</f>
        <v>84363352</v>
      </c>
      <c r="F35" s="140">
        <f>E35*100/D35-100</f>
        <v>-2.2587809598448132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6" priority="2">
      <formula>MOD(ROW(),2)=0</formula>
    </cfRule>
  </conditionalFormatting>
  <conditionalFormatting sqref="F7:F35">
    <cfRule type="expression" dxfId="6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76983-70B7-4D1E-A48A-A969DB5CE7FE}">
  <sheetPr codeName="Hoja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1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1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747204</v>
      </c>
      <c r="C7" s="189">
        <v>814788</v>
      </c>
      <c r="D7" s="189">
        <v>1467108</v>
      </c>
      <c r="E7" s="189">
        <v>1318719</v>
      </c>
      <c r="F7" s="190">
        <v>-10.11438830679133</v>
      </c>
      <c r="G7" s="37"/>
    </row>
    <row r="8" spans="1:14" ht="15.6" customHeight="1">
      <c r="A8" s="188" t="s">
        <v>11</v>
      </c>
      <c r="B8" s="189">
        <v>1848</v>
      </c>
      <c r="C8" s="189">
        <v>2500</v>
      </c>
      <c r="D8" s="189">
        <v>10855</v>
      </c>
      <c r="E8" s="189">
        <v>6531</v>
      </c>
      <c r="F8" s="190">
        <v>-39.834177798249662</v>
      </c>
      <c r="G8" s="6"/>
    </row>
    <row r="9" spans="1:14" ht="15.6" customHeight="1">
      <c r="A9" s="188" t="s">
        <v>8</v>
      </c>
      <c r="B9" s="189">
        <v>19338</v>
      </c>
      <c r="C9" s="189">
        <v>13091</v>
      </c>
      <c r="D9" s="189">
        <v>37849</v>
      </c>
      <c r="E9" s="189">
        <v>13091</v>
      </c>
      <c r="F9" s="190">
        <v>-65.412560437528072</v>
      </c>
      <c r="G9" s="6"/>
    </row>
    <row r="10" spans="1:14" ht="15.6" customHeight="1">
      <c r="A10" s="188" t="s">
        <v>10</v>
      </c>
      <c r="B10" s="189">
        <v>29158</v>
      </c>
      <c r="C10" s="189">
        <v>62941</v>
      </c>
      <c r="D10" s="189">
        <v>90579</v>
      </c>
      <c r="E10" s="189">
        <v>95121</v>
      </c>
      <c r="F10" s="190">
        <v>5.0144073129533382</v>
      </c>
    </row>
    <row r="11" spans="1:14" ht="15.6" customHeight="1">
      <c r="A11" s="188" t="s">
        <v>9</v>
      </c>
      <c r="B11" s="189">
        <v>2478471</v>
      </c>
      <c r="C11" s="189">
        <v>2496442</v>
      </c>
      <c r="D11" s="189">
        <v>5292391</v>
      </c>
      <c r="E11" s="189">
        <v>4701298</v>
      </c>
      <c r="F11" s="190">
        <v>-11.168732620095531</v>
      </c>
    </row>
    <row r="12" spans="1:14" ht="15.6" customHeight="1">
      <c r="A12" s="188" t="s">
        <v>6</v>
      </c>
      <c r="B12" s="189">
        <v>22167</v>
      </c>
      <c r="C12" s="189">
        <v>76810</v>
      </c>
      <c r="D12" s="189">
        <v>41102</v>
      </c>
      <c r="E12" s="189">
        <v>109656</v>
      </c>
      <c r="F12" s="190">
        <v>166.78993722933191</v>
      </c>
    </row>
    <row r="13" spans="1:14" ht="15.6" customHeight="1">
      <c r="A13" s="188" t="s">
        <v>175</v>
      </c>
      <c r="B13" s="189">
        <v>79818</v>
      </c>
      <c r="C13" s="189">
        <v>68603</v>
      </c>
      <c r="D13" s="189">
        <v>182358</v>
      </c>
      <c r="E13" s="189">
        <v>210839</v>
      </c>
      <c r="F13" s="190">
        <v>15.61817962469428</v>
      </c>
    </row>
    <row r="14" spans="1:14" ht="15.6" customHeight="1">
      <c r="A14" s="188" t="s">
        <v>148</v>
      </c>
      <c r="B14" s="189">
        <v>1012582</v>
      </c>
      <c r="C14" s="189">
        <v>1068296</v>
      </c>
      <c r="D14" s="189">
        <v>1778654</v>
      </c>
      <c r="E14" s="189">
        <v>1779587</v>
      </c>
      <c r="F14" s="190">
        <v>5.2455396046667602E-2</v>
      </c>
    </row>
    <row r="15" spans="1:14" ht="15.6" customHeight="1">
      <c r="A15" s="188" t="s">
        <v>145</v>
      </c>
      <c r="B15" s="189">
        <v>1467586</v>
      </c>
      <c r="C15" s="189">
        <v>1873613</v>
      </c>
      <c r="D15" s="189">
        <v>3602072</v>
      </c>
      <c r="E15" s="189">
        <v>3353757</v>
      </c>
      <c r="F15" s="190">
        <v>-6.8936711981326377</v>
      </c>
    </row>
    <row r="16" spans="1:14" ht="15.6" customHeight="1">
      <c r="A16" s="188" t="s">
        <v>144</v>
      </c>
      <c r="B16" s="189">
        <v>2642257</v>
      </c>
      <c r="C16" s="189">
        <v>1765169</v>
      </c>
      <c r="D16" s="189">
        <v>4781298</v>
      </c>
      <c r="E16" s="189">
        <v>4256869</v>
      </c>
      <c r="F16" s="190">
        <v>-10.96833955967605</v>
      </c>
      <c r="G16" s="1"/>
    </row>
    <row r="17" spans="1:7" ht="15.6" customHeight="1">
      <c r="A17" s="188" t="s">
        <v>150</v>
      </c>
      <c r="B17" s="189">
        <v>769242</v>
      </c>
      <c r="C17" s="189">
        <v>695248</v>
      </c>
      <c r="D17" s="189">
        <v>1377200</v>
      </c>
      <c r="E17" s="189">
        <v>1524625</v>
      </c>
      <c r="F17" s="190">
        <v>10.70469067673541</v>
      </c>
      <c r="G17" s="2"/>
    </row>
    <row r="18" spans="1:7" ht="15.6" customHeight="1">
      <c r="A18" s="188" t="s">
        <v>147</v>
      </c>
      <c r="B18" s="189">
        <v>19340</v>
      </c>
      <c r="C18" s="189">
        <v>78741</v>
      </c>
      <c r="D18" s="189">
        <v>91933</v>
      </c>
      <c r="E18" s="189">
        <v>122508</v>
      </c>
      <c r="F18" s="190">
        <v>33.257916091066313</v>
      </c>
    </row>
    <row r="19" spans="1:7" ht="15.6" customHeight="1">
      <c r="A19" s="188" t="s">
        <v>143</v>
      </c>
      <c r="B19" s="189">
        <v>114330</v>
      </c>
      <c r="C19" s="189">
        <v>96858</v>
      </c>
      <c r="D19" s="189">
        <v>292229</v>
      </c>
      <c r="E19" s="189">
        <v>287024</v>
      </c>
      <c r="F19" s="190">
        <v>-1.7811373956725729</v>
      </c>
    </row>
    <row r="20" spans="1:7" ht="15.6" customHeight="1">
      <c r="A20" s="188" t="s">
        <v>142</v>
      </c>
      <c r="B20" s="189">
        <v>77917</v>
      </c>
      <c r="C20" s="189">
        <v>121623</v>
      </c>
      <c r="D20" s="189">
        <v>245207</v>
      </c>
      <c r="E20" s="189">
        <v>247435</v>
      </c>
      <c r="F20" s="190">
        <v>0.9086200638644043</v>
      </c>
    </row>
    <row r="21" spans="1:7" ht="15.6" customHeight="1">
      <c r="A21" s="188" t="s">
        <v>149</v>
      </c>
      <c r="B21" s="189">
        <v>1817383</v>
      </c>
      <c r="C21" s="189">
        <v>1806380</v>
      </c>
      <c r="D21" s="189">
        <v>4127064</v>
      </c>
      <c r="E21" s="189">
        <v>3656367</v>
      </c>
      <c r="F21" s="190">
        <v>-11.405129651490739</v>
      </c>
    </row>
    <row r="22" spans="1:7" ht="15.6" customHeight="1">
      <c r="A22" s="188" t="s">
        <v>146</v>
      </c>
      <c r="B22" s="189">
        <v>604989</v>
      </c>
      <c r="C22" s="189">
        <v>580651</v>
      </c>
      <c r="D22" s="189">
        <v>1350691</v>
      </c>
      <c r="E22" s="189">
        <v>1497715</v>
      </c>
      <c r="F22" s="190">
        <v>10.88509511057673</v>
      </c>
    </row>
    <row r="23" spans="1:7" ht="15.6" customHeight="1">
      <c r="A23" s="188" t="s">
        <v>165</v>
      </c>
      <c r="B23" s="189">
        <v>0</v>
      </c>
      <c r="C23" s="189">
        <v>1506</v>
      </c>
      <c r="D23" s="189">
        <v>9625</v>
      </c>
      <c r="E23" s="189">
        <v>19170</v>
      </c>
      <c r="F23" s="190">
        <v>99.168831168831161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6750</v>
      </c>
      <c r="C25" s="189">
        <v>6233</v>
      </c>
      <c r="D25" s="189">
        <v>12958</v>
      </c>
      <c r="E25" s="189">
        <v>10811</v>
      </c>
      <c r="F25" s="190">
        <v>-16.568914956011721</v>
      </c>
    </row>
    <row r="26" spans="1:7" ht="15.6" customHeight="1">
      <c r="A26" s="188" t="s">
        <v>152</v>
      </c>
      <c r="B26" s="189">
        <v>101840</v>
      </c>
      <c r="C26" s="189">
        <v>63670</v>
      </c>
      <c r="D26" s="189">
        <v>248006</v>
      </c>
      <c r="E26" s="189">
        <v>175361</v>
      </c>
      <c r="F26" s="190">
        <v>-29.291630041208681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299451</v>
      </c>
      <c r="C28" s="189">
        <v>293524</v>
      </c>
      <c r="D28" s="189">
        <v>613838</v>
      </c>
      <c r="E28" s="189">
        <v>631112</v>
      </c>
      <c r="F28" s="190">
        <v>2.8140975306188238</v>
      </c>
    </row>
    <row r="29" spans="1:7" ht="15.6" customHeight="1">
      <c r="A29" s="188" t="s">
        <v>178</v>
      </c>
      <c r="B29" s="189">
        <v>14463</v>
      </c>
      <c r="C29" s="189">
        <v>15566</v>
      </c>
      <c r="D29" s="189">
        <v>34268</v>
      </c>
      <c r="E29" s="189">
        <v>39236</v>
      </c>
      <c r="F29" s="190">
        <v>14.49749037002451</v>
      </c>
    </row>
    <row r="30" spans="1:7" ht="15.6" customHeight="1">
      <c r="A30" s="188" t="s">
        <v>179</v>
      </c>
      <c r="B30" s="189">
        <v>36541</v>
      </c>
      <c r="C30" s="189">
        <v>42049</v>
      </c>
      <c r="D30" s="189">
        <v>97732</v>
      </c>
      <c r="E30" s="189">
        <v>62719</v>
      </c>
      <c r="F30" s="190">
        <v>-35.825522858429167</v>
      </c>
    </row>
    <row r="31" spans="1:7" ht="15.6" customHeight="1">
      <c r="A31" s="188" t="s">
        <v>180</v>
      </c>
      <c r="B31" s="189">
        <v>1457120</v>
      </c>
      <c r="C31" s="189">
        <v>1468654</v>
      </c>
      <c r="D31" s="189">
        <v>3395944</v>
      </c>
      <c r="E31" s="189">
        <v>3082595</v>
      </c>
      <c r="F31" s="190">
        <v>-9.2271545113818121</v>
      </c>
    </row>
    <row r="32" spans="1:7" ht="15.6" customHeight="1">
      <c r="A32" s="188" t="s">
        <v>181</v>
      </c>
      <c r="B32" s="189">
        <v>349241</v>
      </c>
      <c r="C32" s="189">
        <v>207428</v>
      </c>
      <c r="D32" s="189">
        <v>684408</v>
      </c>
      <c r="E32" s="189">
        <v>547761</v>
      </c>
      <c r="F32" s="190">
        <v>-19.965722200792509</v>
      </c>
    </row>
    <row r="33" spans="1:6" ht="15.6" customHeight="1">
      <c r="A33" s="188" t="s">
        <v>182</v>
      </c>
      <c r="B33" s="189">
        <v>6000</v>
      </c>
      <c r="C33" s="189">
        <v>2986</v>
      </c>
      <c r="D33" s="189">
        <v>6000</v>
      </c>
      <c r="E33" s="189">
        <v>2986</v>
      </c>
      <c r="F33" s="190">
        <v>-50.233333333333327</v>
      </c>
    </row>
    <row r="34" spans="1:6" ht="15.6" customHeight="1">
      <c r="A34" s="188" t="s">
        <v>183</v>
      </c>
      <c r="B34" s="189">
        <v>20404</v>
      </c>
      <c r="C34" s="189">
        <v>44561</v>
      </c>
      <c r="D34" s="189">
        <v>28384</v>
      </c>
      <c r="E34" s="189">
        <v>53838</v>
      </c>
      <c r="F34" s="190">
        <v>89.677282976324676</v>
      </c>
    </row>
    <row r="35" spans="1:6" ht="15.6" customHeight="1">
      <c r="A35" s="156" t="s">
        <v>153</v>
      </c>
      <c r="B35" s="76">
        <f>SUM(B7:B34)</f>
        <v>14195440</v>
      </c>
      <c r="C35" s="77">
        <f>SUM(C7:C34)</f>
        <v>13767931</v>
      </c>
      <c r="D35" s="76">
        <f>SUM(D7:D34)</f>
        <v>29899753</v>
      </c>
      <c r="E35" s="78">
        <f>SUM(E7:E34)</f>
        <v>27806731</v>
      </c>
      <c r="F35" s="140">
        <f>E35*100/D35-100</f>
        <v>-7.000131405767803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4" priority="2">
      <formula>MOD(ROW(),2)=0</formula>
    </cfRule>
  </conditionalFormatting>
  <conditionalFormatting sqref="F7:F35">
    <cfRule type="expression" dxfId="6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35C2B-1EA7-4D55-8BC9-C8E4B4577C22}">
  <sheetPr codeName="Hoja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288615</v>
      </c>
      <c r="C7" s="189">
        <v>381069</v>
      </c>
      <c r="D7" s="189">
        <v>694284</v>
      </c>
      <c r="E7" s="189">
        <v>638982</v>
      </c>
      <c r="F7" s="190">
        <v>-7.9653283094526159</v>
      </c>
      <c r="G7" s="37"/>
    </row>
    <row r="8" spans="1:14" ht="15.6" customHeight="1">
      <c r="A8" s="188" t="s">
        <v>11</v>
      </c>
      <c r="B8" s="189">
        <v>175579</v>
      </c>
      <c r="C8" s="189">
        <v>90689</v>
      </c>
      <c r="D8" s="189">
        <v>284702</v>
      </c>
      <c r="E8" s="189">
        <v>185574</v>
      </c>
      <c r="F8" s="190">
        <v>-34.818160743514269</v>
      </c>
      <c r="G8" s="6"/>
    </row>
    <row r="9" spans="1:14" ht="15.6" customHeight="1">
      <c r="A9" s="188" t="s">
        <v>8</v>
      </c>
      <c r="B9" s="189">
        <v>256103</v>
      </c>
      <c r="C9" s="189">
        <v>452539</v>
      </c>
      <c r="D9" s="189">
        <v>512229</v>
      </c>
      <c r="E9" s="189">
        <v>658543</v>
      </c>
      <c r="F9" s="190">
        <v>28.56417735036479</v>
      </c>
      <c r="G9" s="6"/>
    </row>
    <row r="10" spans="1:14" ht="15.6" customHeight="1">
      <c r="A10" s="188" t="s">
        <v>10</v>
      </c>
      <c r="B10" s="189">
        <v>168150</v>
      </c>
      <c r="C10" s="189">
        <v>216419</v>
      </c>
      <c r="D10" s="189">
        <v>402224</v>
      </c>
      <c r="E10" s="189">
        <v>448268</v>
      </c>
      <c r="F10" s="190">
        <v>11.44735271888301</v>
      </c>
    </row>
    <row r="11" spans="1:14" ht="15.6" customHeight="1">
      <c r="A11" s="188" t="s">
        <v>9</v>
      </c>
      <c r="B11" s="189">
        <v>23432</v>
      </c>
      <c r="C11" s="189">
        <v>54035</v>
      </c>
      <c r="D11" s="189">
        <v>66336</v>
      </c>
      <c r="E11" s="189">
        <v>70179</v>
      </c>
      <c r="F11" s="190">
        <v>5.7932344428364644</v>
      </c>
    </row>
    <row r="12" spans="1:14" ht="15.6" customHeight="1">
      <c r="A12" s="188" t="s">
        <v>6</v>
      </c>
      <c r="B12" s="189">
        <v>144393</v>
      </c>
      <c r="C12" s="189">
        <v>133097</v>
      </c>
      <c r="D12" s="189">
        <v>350616</v>
      </c>
      <c r="E12" s="189">
        <v>366690</v>
      </c>
      <c r="F12" s="190">
        <v>4.5845027038127171</v>
      </c>
    </row>
    <row r="13" spans="1:14" ht="15.6" customHeight="1">
      <c r="A13" s="188" t="s">
        <v>175</v>
      </c>
      <c r="B13" s="189">
        <v>41626</v>
      </c>
      <c r="C13" s="189">
        <v>28273</v>
      </c>
      <c r="D13" s="189">
        <v>63782</v>
      </c>
      <c r="E13" s="189">
        <v>56732</v>
      </c>
      <c r="F13" s="190">
        <v>-11.05327521871375</v>
      </c>
    </row>
    <row r="14" spans="1:14" ht="15.6" customHeight="1">
      <c r="A14" s="188" t="s">
        <v>148</v>
      </c>
      <c r="B14" s="189">
        <v>362565</v>
      </c>
      <c r="C14" s="189">
        <v>198952</v>
      </c>
      <c r="D14" s="189">
        <v>686771</v>
      </c>
      <c r="E14" s="189">
        <v>510110</v>
      </c>
      <c r="F14" s="190">
        <v>-25.723421635450531</v>
      </c>
    </row>
    <row r="15" spans="1:14" ht="15.6" customHeight="1">
      <c r="A15" s="188" t="s">
        <v>145</v>
      </c>
      <c r="B15" s="189">
        <v>264448</v>
      </c>
      <c r="C15" s="189">
        <v>296676</v>
      </c>
      <c r="D15" s="189">
        <v>544712</v>
      </c>
      <c r="E15" s="189">
        <v>617707</v>
      </c>
      <c r="F15" s="190">
        <v>13.40065943103879</v>
      </c>
    </row>
    <row r="16" spans="1:14" ht="15.6" customHeight="1">
      <c r="A16" s="188" t="s">
        <v>144</v>
      </c>
      <c r="B16" s="189">
        <v>746288</v>
      </c>
      <c r="C16" s="189">
        <v>633205</v>
      </c>
      <c r="D16" s="189">
        <v>1625244</v>
      </c>
      <c r="E16" s="189">
        <v>1196171</v>
      </c>
      <c r="F16" s="190">
        <v>-26.400528166847561</v>
      </c>
      <c r="G16" s="1"/>
    </row>
    <row r="17" spans="1:7" ht="15.6" customHeight="1">
      <c r="A17" s="188" t="s">
        <v>150</v>
      </c>
      <c r="B17" s="189">
        <v>453504</v>
      </c>
      <c r="C17" s="189">
        <v>647921</v>
      </c>
      <c r="D17" s="189">
        <v>828134</v>
      </c>
      <c r="E17" s="189">
        <v>1204505</v>
      </c>
      <c r="F17" s="190">
        <v>45.448079658605963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1300</v>
      </c>
      <c r="F18" s="190" t="s">
        <v>151</v>
      </c>
    </row>
    <row r="19" spans="1:7" ht="15.6" customHeight="1">
      <c r="A19" s="188" t="s">
        <v>143</v>
      </c>
      <c r="B19" s="189">
        <v>275642</v>
      </c>
      <c r="C19" s="189">
        <v>299245</v>
      </c>
      <c r="D19" s="189">
        <v>659585</v>
      </c>
      <c r="E19" s="189">
        <v>464910</v>
      </c>
      <c r="F19" s="190">
        <v>-29.514770651242831</v>
      </c>
    </row>
    <row r="20" spans="1:7" ht="15.6" customHeight="1">
      <c r="A20" s="188" t="s">
        <v>142</v>
      </c>
      <c r="B20" s="189">
        <v>873332</v>
      </c>
      <c r="C20" s="189">
        <v>975127</v>
      </c>
      <c r="D20" s="189">
        <v>1895202</v>
      </c>
      <c r="E20" s="189">
        <v>2081695</v>
      </c>
      <c r="F20" s="190">
        <v>9.8402703247463847</v>
      </c>
    </row>
    <row r="21" spans="1:7" ht="15.6" customHeight="1">
      <c r="A21" s="188" t="s">
        <v>149</v>
      </c>
      <c r="B21" s="189">
        <v>279065</v>
      </c>
      <c r="C21" s="189">
        <v>323806</v>
      </c>
      <c r="D21" s="189">
        <v>833341</v>
      </c>
      <c r="E21" s="189">
        <v>906257</v>
      </c>
      <c r="F21" s="190">
        <v>8.7498395014765862</v>
      </c>
    </row>
    <row r="22" spans="1:7" ht="15.6" customHeight="1">
      <c r="A22" s="188" t="s">
        <v>146</v>
      </c>
      <c r="B22" s="189">
        <v>21367</v>
      </c>
      <c r="C22" s="189">
        <v>24083</v>
      </c>
      <c r="D22" s="189">
        <v>49468</v>
      </c>
      <c r="E22" s="189">
        <v>61459</v>
      </c>
      <c r="F22" s="190">
        <v>24.2399126708175</v>
      </c>
    </row>
    <row r="23" spans="1:7" ht="15.6" customHeight="1">
      <c r="A23" s="188" t="s">
        <v>165</v>
      </c>
      <c r="B23" s="189">
        <v>87694</v>
      </c>
      <c r="C23" s="189">
        <v>125027</v>
      </c>
      <c r="D23" s="189">
        <v>298733</v>
      </c>
      <c r="E23" s="189">
        <v>214938</v>
      </c>
      <c r="F23" s="190">
        <v>-28.050131722976701</v>
      </c>
    </row>
    <row r="24" spans="1:7" ht="15.6" customHeight="1">
      <c r="A24" s="188" t="s">
        <v>141</v>
      </c>
      <c r="B24" s="189">
        <v>19990</v>
      </c>
      <c r="C24" s="189">
        <v>135473</v>
      </c>
      <c r="D24" s="189">
        <v>237095</v>
      </c>
      <c r="E24" s="189">
        <v>228469</v>
      </c>
      <c r="F24" s="190">
        <v>-3.6382040954048032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95669</v>
      </c>
      <c r="C26" s="189">
        <v>44890</v>
      </c>
      <c r="D26" s="189">
        <v>159611</v>
      </c>
      <c r="E26" s="189">
        <v>74882</v>
      </c>
      <c r="F26" s="190">
        <v>-53.084687145622787</v>
      </c>
    </row>
    <row r="27" spans="1:7" ht="15.6" customHeight="1">
      <c r="A27" s="188" t="s">
        <v>173</v>
      </c>
      <c r="B27" s="189">
        <v>57750</v>
      </c>
      <c r="C27" s="189">
        <v>79375</v>
      </c>
      <c r="D27" s="189">
        <v>131973</v>
      </c>
      <c r="E27" s="189">
        <v>170754</v>
      </c>
      <c r="F27" s="190">
        <v>29.38555613648245</v>
      </c>
    </row>
    <row r="28" spans="1:7" ht="15.6" customHeight="1">
      <c r="A28" s="188" t="s">
        <v>177</v>
      </c>
      <c r="B28" s="189">
        <v>30736</v>
      </c>
      <c r="C28" s="189">
        <v>38365</v>
      </c>
      <c r="D28" s="189">
        <v>43564</v>
      </c>
      <c r="E28" s="189">
        <v>81296</v>
      </c>
      <c r="F28" s="190">
        <v>86.612799559269121</v>
      </c>
    </row>
    <row r="29" spans="1:7" ht="15.6" customHeight="1">
      <c r="A29" s="188" t="s">
        <v>178</v>
      </c>
      <c r="B29" s="189">
        <v>234434</v>
      </c>
      <c r="C29" s="189">
        <v>252875</v>
      </c>
      <c r="D29" s="189">
        <v>628818</v>
      </c>
      <c r="E29" s="189">
        <v>416814</v>
      </c>
      <c r="F29" s="190">
        <v>-33.714683739969267</v>
      </c>
    </row>
    <row r="30" spans="1:7" ht="15.6" customHeight="1">
      <c r="A30" s="188" t="s">
        <v>179</v>
      </c>
      <c r="B30" s="189">
        <v>157109</v>
      </c>
      <c r="C30" s="189">
        <v>208749</v>
      </c>
      <c r="D30" s="189">
        <v>354104</v>
      </c>
      <c r="E30" s="189">
        <v>352390</v>
      </c>
      <c r="F30" s="190">
        <v>-0.48403858753360401</v>
      </c>
    </row>
    <row r="31" spans="1:7" ht="15.6" customHeight="1">
      <c r="A31" s="188" t="s">
        <v>180</v>
      </c>
      <c r="B31" s="189">
        <v>738658</v>
      </c>
      <c r="C31" s="189">
        <v>866082</v>
      </c>
      <c r="D31" s="189">
        <v>1734663</v>
      </c>
      <c r="E31" s="189">
        <v>1426499</v>
      </c>
      <c r="F31" s="190">
        <v>-17.765064453441379</v>
      </c>
    </row>
    <row r="32" spans="1:7" ht="15.6" customHeight="1">
      <c r="A32" s="188" t="s">
        <v>181</v>
      </c>
      <c r="B32" s="189">
        <v>253535</v>
      </c>
      <c r="C32" s="189">
        <v>231154</v>
      </c>
      <c r="D32" s="189">
        <v>449365</v>
      </c>
      <c r="E32" s="189">
        <v>440742</v>
      </c>
      <c r="F32" s="190">
        <v>-1.918930045731202</v>
      </c>
    </row>
    <row r="33" spans="1:6" ht="15.6" customHeight="1">
      <c r="A33" s="188" t="s">
        <v>182</v>
      </c>
      <c r="B33" s="189">
        <v>15951</v>
      </c>
      <c r="C33" s="189">
        <v>20045</v>
      </c>
      <c r="D33" s="189">
        <v>31383</v>
      </c>
      <c r="E33" s="189">
        <v>36632</v>
      </c>
      <c r="F33" s="190">
        <v>16.72561577924354</v>
      </c>
    </row>
    <row r="34" spans="1:6" ht="15.6" customHeight="1">
      <c r="A34" s="188" t="s">
        <v>183</v>
      </c>
      <c r="B34" s="189">
        <v>18032</v>
      </c>
      <c r="C34" s="189">
        <v>47154</v>
      </c>
      <c r="D34" s="189">
        <v>42734</v>
      </c>
      <c r="E34" s="189">
        <v>65365</v>
      </c>
      <c r="F34" s="190">
        <v>52.957832171104968</v>
      </c>
    </row>
    <row r="35" spans="1:6" ht="15.6" customHeight="1">
      <c r="A35" s="156" t="s">
        <v>153</v>
      </c>
      <c r="B35" s="76">
        <f>SUM(B7:B34)</f>
        <v>6083667</v>
      </c>
      <c r="C35" s="77">
        <f>SUM(C7:C34)</f>
        <v>6804325</v>
      </c>
      <c r="D35" s="76">
        <f>SUM(D7:D34)</f>
        <v>13608673</v>
      </c>
      <c r="E35" s="78">
        <f>SUM(E7:E34)</f>
        <v>12977863</v>
      </c>
      <c r="F35" s="140">
        <f>E35*100/D35-100</f>
        <v>-4.6353527636383092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2" priority="2">
      <formula>MOD(ROW(),2)=0</formula>
    </cfRule>
  </conditionalFormatting>
  <conditionalFormatting sqref="F7:F35">
    <cfRule type="expression" dxfId="6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Settings>
{
  "Settings": [
    {
      "Key": "seAutoReconnect",
      "Value": "true"
    }
  ]
}
</seSettings>
</json>
</file>

<file path=customXml/item2.xml><?xml version="1.0" encoding="utf-8"?>
<json>
  <seTables>
{
  "Settings": [],
  "tables": []
}
</seTables>
</json>
</file>

<file path=customXml/itemProps1.xml><?xml version="1.0" encoding="utf-8"?>
<ds:datastoreItem xmlns:ds="http://schemas.openxmlformats.org/officeDocument/2006/customXml" ds:itemID="{635FB22F-BDB4-4FD1-AFF0-CD2A6598EAEE}">
  <ds:schemaRefs/>
</ds:datastoreItem>
</file>

<file path=customXml/itemProps2.xml><?xml version="1.0" encoding="utf-8"?>
<ds:datastoreItem xmlns:ds="http://schemas.openxmlformats.org/officeDocument/2006/customXml" ds:itemID="{1DF40704-024A-4A26-9DC1-3207D90A633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dcterms:created xsi:type="dcterms:W3CDTF">2014-04-30T10:51:23Z</dcterms:created>
  <dcterms:modified xsi:type="dcterms:W3CDTF">2025-11-24T12:43:27Z</dcterms:modified>
  <cp:category/>
</cp:coreProperties>
</file>