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0CB6719-AD2F-400F-82F0-1DBDD3071959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D35" i="45"/>
  <c r="F35" i="45" s="1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F35" i="29"/>
  <c r="E35" i="29"/>
  <c r="D35" i="29"/>
  <c r="C35" i="29"/>
  <c r="B35" i="29"/>
  <c r="E35" i="38"/>
  <c r="F35" i="38" s="1"/>
  <c r="D35" i="38"/>
  <c r="D32" i="6" s="1" a="1"/>
  <c r="C35" i="38"/>
  <c r="B35" i="38"/>
  <c r="F35" i="28"/>
  <c r="E35" i="28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D22" i="6" s="1" a="1"/>
  <c r="B35" i="20"/>
  <c r="F35" i="19"/>
  <c r="E35" i="19"/>
  <c r="D35" i="19"/>
  <c r="C35" i="19"/>
  <c r="B35" i="19"/>
  <c r="E35" i="18"/>
  <c r="F35" i="18" s="1"/>
  <c r="D35" i="18"/>
  <c r="C35" i="18"/>
  <c r="B35" i="18"/>
  <c r="F35" i="17"/>
  <c r="E35" i="17"/>
  <c r="D35" i="17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L48" i="40"/>
  <c r="M48" i="40" s="1"/>
  <c r="K48" i="40"/>
  <c r="N48" i="40" s="1"/>
  <c r="I48" i="40"/>
  <c r="H48" i="40"/>
  <c r="J48" i="40" s="1"/>
  <c r="G48" i="40"/>
  <c r="F48" i="40"/>
  <c r="E48" i="40"/>
  <c r="D48" i="40"/>
  <c r="C48" i="40"/>
  <c r="L48" i="39"/>
  <c r="M48" i="39" s="1"/>
  <c r="K48" i="39"/>
  <c r="N48" i="39" s="1"/>
  <c r="I48" i="39"/>
  <c r="H48" i="39"/>
  <c r="J48" i="39" s="1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D34" i="6" a="1"/>
  <c r="I34" i="6" s="1"/>
  <c r="D33" i="6" a="1"/>
  <c r="I33" i="6" s="1"/>
  <c r="D31" i="6" a="1"/>
  <c r="H31" i="6" s="1"/>
  <c r="D30" i="6" a="1"/>
  <c r="H30" i="6" s="1"/>
  <c r="D28" i="6" a="1"/>
  <c r="I28" i="6" s="1"/>
  <c r="D27" i="6" a="1"/>
  <c r="H27" i="6" s="1"/>
  <c r="D26" i="6" a="1"/>
  <c r="D26" i="6" s="1"/>
  <c r="D25" i="6" a="1"/>
  <c r="H25" i="6" s="1"/>
  <c r="D24" i="6" a="1"/>
  <c r="H24" i="6" s="1"/>
  <c r="D23" i="6" a="1"/>
  <c r="D23" i="6" s="1"/>
  <c r="D21" i="6" a="1"/>
  <c r="H21" i="6" s="1"/>
  <c r="D20" i="6" a="1"/>
  <c r="D20" i="6" s="1"/>
  <c r="E17" i="6"/>
  <c r="D16" i="6" a="1"/>
  <c r="I16" i="6" s="1"/>
  <c r="D15" i="6" a="1"/>
  <c r="H15" i="6" s="1"/>
  <c r="D14" i="6" a="1"/>
  <c r="D14" i="6" s="1"/>
  <c r="D13" i="6" a="1"/>
  <c r="H13" i="6" s="1"/>
  <c r="D10" i="6" a="1"/>
  <c r="I10" i="6" s="1"/>
  <c r="D9" i="6" a="1"/>
  <c r="D9" i="6" s="1"/>
  <c r="D8" i="6" a="1"/>
  <c r="H8" i="6" s="1"/>
  <c r="D7" i="6" a="1"/>
  <c r="G12" i="6" s="1"/>
  <c r="D29" i="6" l="1"/>
  <c r="I29" i="6"/>
  <c r="H29" i="6"/>
  <c r="I32" i="6"/>
  <c r="D32" i="6"/>
  <c r="H32" i="6"/>
  <c r="I22" i="6"/>
  <c r="H22" i="6"/>
  <c r="D22" i="6"/>
  <c r="H9" i="6"/>
  <c r="H14" i="6"/>
  <c r="F17" i="6"/>
  <c r="H20" i="6"/>
  <c r="H23" i="6"/>
  <c r="H26" i="6"/>
  <c r="I9" i="6"/>
  <c r="E12" i="6"/>
  <c r="E18" i="6" s="1"/>
  <c r="I14" i="6"/>
  <c r="G17" i="6"/>
  <c r="G18" i="6" s="1"/>
  <c r="I20" i="6"/>
  <c r="I23" i="6"/>
  <c r="I26" i="6"/>
  <c r="D7" i="6"/>
  <c r="D10" i="6"/>
  <c r="D11" i="6" s="1"/>
  <c r="F12" i="6"/>
  <c r="F18" i="6" s="1"/>
  <c r="D15" i="6"/>
  <c r="D21" i="6"/>
  <c r="D24" i="6"/>
  <c r="D27" i="6"/>
  <c r="D30" i="6"/>
  <c r="D33" i="6"/>
  <c r="I21" i="6"/>
  <c r="I30" i="6"/>
  <c r="H10" i="6"/>
  <c r="H33" i="6"/>
  <c r="I7" i="6"/>
  <c r="I15" i="6"/>
  <c r="I24" i="6"/>
  <c r="I27" i="6"/>
  <c r="D8" i="6"/>
  <c r="D13" i="6"/>
  <c r="D16" i="6"/>
  <c r="D25" i="6"/>
  <c r="D28" i="6"/>
  <c r="D31" i="6"/>
  <c r="D34" i="6"/>
  <c r="E11" i="6"/>
  <c r="H34" i="6"/>
  <c r="H7" i="6"/>
  <c r="F11" i="6"/>
  <c r="H16" i="6"/>
  <c r="H28" i="6"/>
  <c r="I8" i="6"/>
  <c r="G11" i="6"/>
  <c r="I13" i="6"/>
  <c r="I25" i="6"/>
  <c r="I31" i="6"/>
  <c r="H18" i="6" l="1"/>
  <c r="I18" i="6"/>
  <c r="H12" i="6"/>
  <c r="D17" i="6"/>
  <c r="H11" i="6"/>
  <c r="I11" i="6"/>
  <c r="I12" i="6"/>
  <c r="D12" i="6"/>
  <c r="D18" i="6" s="1"/>
  <c r="I17" i="6"/>
  <c r="H17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<sst xmlns="http://schemas.openxmlformats.org/spreadsheetml/2006/main" count="1873" uniqueCount="242">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</sst>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31690EA-CE3A-469D-9CE4-7D0A984A0281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6465818.9400000004</c:v>
                </c:pt>
                <c:pt idx="1">
                  <c:v>1343053.953</c:v>
                </c:pt>
                <c:pt idx="2">
                  <c:v>2966773.267</c:v>
                </c:pt>
                <c:pt idx="3">
                  <c:v>2316048.656</c:v>
                </c:pt>
                <c:pt idx="4">
                  <c:v>50756954.880999997</c:v>
                </c:pt>
                <c:pt idx="5">
                  <c:v>2572418.0430000001</c:v>
                </c:pt>
                <c:pt idx="6">
                  <c:v>8804097.9030000009</c:v>
                </c:pt>
                <c:pt idx="7">
                  <c:v>34641211.244000003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9200028.1040000003</c:v>
                </c:pt>
                <c:pt idx="11">
                  <c:v>1048329</c:v>
                </c:pt>
                <c:pt idx="12">
                  <c:v>3437598.7579999999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2722549.3050000002</c:v>
                </c:pt>
                <c:pt idx="17">
                  <c:v>1165020.1370000001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1736642.3859999999</c:v>
                </c:pt>
                <c:pt idx="21">
                  <c:v>7299190.4210000001</c:v>
                </c:pt>
                <c:pt idx="22">
                  <c:v>3474531.4580000001</c:v>
                </c:pt>
                <c:pt idx="23">
                  <c:v>2064673</c:v>
                </c:pt>
                <c:pt idx="24">
                  <c:v>14340341.504000001</c:v>
                </c:pt>
                <c:pt idx="25">
                  <c:v>41170786.869000003</c:v>
                </c:pt>
                <c:pt idx="26">
                  <c:v>2756015.0869999998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7011345.5990000004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86758"/>
        <c:axId val="42554943"/>
      </c:barChart>
      <c:catAx>
        <c:axId val="423867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54943"/>
        <c:crosses val="autoZero"/>
        <c:auto val="1"/>
        <c:lblAlgn val="ctr"/>
        <c:lblOffset val="100"/>
        <c:noMultiLvlLbl val="0"/>
      </c:catAx>
      <c:valAx>
        <c:axId val="425549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8675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1578515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54768"/>
        <c:axId val="36960083"/>
      </c:barChart>
      <c:catAx>
        <c:axId val="25754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60083"/>
        <c:crosses val="autoZero"/>
        <c:auto val="1"/>
        <c:lblAlgn val="ctr"/>
        <c:lblOffset val="100"/>
        <c:noMultiLvlLbl val="0"/>
      </c:catAx>
      <c:valAx>
        <c:axId val="369600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547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7783</c:v>
                </c:pt>
                <c:pt idx="2">
                  <c:v>197</c:v>
                </c:pt>
                <c:pt idx="3">
                  <c:v>10210</c:v>
                </c:pt>
                <c:pt idx="4">
                  <c:v>30780946</c:v>
                </c:pt>
                <c:pt idx="5">
                  <c:v>548602</c:v>
                </c:pt>
                <c:pt idx="6">
                  <c:v>6837</c:v>
                </c:pt>
                <c:pt idx="7">
                  <c:v>12106033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195126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1774225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673729</c:v>
                </c:pt>
                <c:pt idx="22">
                  <c:v>165165</c:v>
                </c:pt>
                <c:pt idx="23">
                  <c:v>0</c:v>
                </c:pt>
                <c:pt idx="24">
                  <c:v>1101845</c:v>
                </c:pt>
                <c:pt idx="25">
                  <c:v>16290343</c:v>
                </c:pt>
                <c:pt idx="26">
                  <c:v>235009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474522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54151"/>
        <c:axId val="25894853"/>
      </c:barChart>
      <c:catAx>
        <c:axId val="273541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94853"/>
        <c:crosses val="autoZero"/>
        <c:auto val="1"/>
        <c:lblAlgn val="ctr"/>
        <c:lblOffset val="100"/>
        <c:noMultiLvlLbl val="0"/>
      </c:catAx>
      <c:valAx>
        <c:axId val="258948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541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197</c:v>
                </c:pt>
                <c:pt idx="3">
                  <c:v>0</c:v>
                </c:pt>
                <c:pt idx="4">
                  <c:v>23670503</c:v>
                </c:pt>
                <c:pt idx="5">
                  <c:v>110550</c:v>
                </c:pt>
                <c:pt idx="6">
                  <c:v>42</c:v>
                </c:pt>
                <c:pt idx="7">
                  <c:v>7824464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106690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1761298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654474</c:v>
                </c:pt>
                <c:pt idx="22">
                  <c:v>159371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168726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36566"/>
        <c:axId val="41067434"/>
      </c:barChart>
      <c:catAx>
        <c:axId val="24936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67434"/>
        <c:crosses val="autoZero"/>
        <c:auto val="1"/>
        <c:lblAlgn val="ctr"/>
        <c:lblOffset val="100"/>
        <c:noMultiLvlLbl val="0"/>
      </c:catAx>
      <c:valAx>
        <c:axId val="410674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36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43754</c:v>
                </c:pt>
                <c:pt idx="2">
                  <c:v>544210</c:v>
                </c:pt>
                <c:pt idx="3">
                  <c:v>0</c:v>
                </c:pt>
                <c:pt idx="4">
                  <c:v>6831635</c:v>
                </c:pt>
                <c:pt idx="5">
                  <c:v>457928</c:v>
                </c:pt>
                <c:pt idx="6">
                  <c:v>7776181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218332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2330813</c:v>
                </c:pt>
                <c:pt idx="22">
                  <c:v>1084149</c:v>
                </c:pt>
                <c:pt idx="23">
                  <c:v>80354</c:v>
                </c:pt>
                <c:pt idx="24">
                  <c:v>188475</c:v>
                </c:pt>
                <c:pt idx="25">
                  <c:v>7092289</c:v>
                </c:pt>
                <c:pt idx="26">
                  <c:v>714336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2284011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66433"/>
        <c:axId val="16825386"/>
      </c:barChart>
      <c:catAx>
        <c:axId val="38566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25386"/>
        <c:crosses val="autoZero"/>
        <c:auto val="1"/>
        <c:lblAlgn val="ctr"/>
        <c:lblOffset val="100"/>
        <c:noMultiLvlLbl val="0"/>
      </c:catAx>
      <c:valAx>
        <c:axId val="168253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66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28398</c:v>
                </c:pt>
                <c:pt idx="3">
                  <c:v>0</c:v>
                </c:pt>
                <c:pt idx="4">
                  <c:v>285229</c:v>
                </c:pt>
                <c:pt idx="5">
                  <c:v>16696</c:v>
                </c:pt>
                <c:pt idx="6">
                  <c:v>361653</c:v>
                </c:pt>
                <c:pt idx="7">
                  <c:v>217212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51428"/>
        <c:axId val="21302958"/>
      </c:barChart>
      <c:catAx>
        <c:axId val="255514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02958"/>
        <c:crosses val="autoZero"/>
        <c:auto val="1"/>
        <c:lblAlgn val="ctr"/>
        <c:lblOffset val="100"/>
        <c:noMultiLvlLbl val="0"/>
      </c:catAx>
      <c:valAx>
        <c:axId val="21302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514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2300117</c:v>
                </c:pt>
                <c:pt idx="5">
                  <c:v>105405.75</c:v>
                </c:pt>
                <c:pt idx="6">
                  <c:v>41453</c:v>
                </c:pt>
                <c:pt idx="7">
                  <c:v>1848120.75</c:v>
                </c:pt>
                <c:pt idx="8">
                  <c:v>217148</c:v>
                </c:pt>
                <c:pt idx="9">
                  <c:v>20933</c:v>
                </c:pt>
                <c:pt idx="10">
                  <c:v>53305.5</c:v>
                </c:pt>
                <c:pt idx="11">
                  <c:v>2763</c:v>
                </c:pt>
                <c:pt idx="12">
                  <c:v>17223.5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176863.75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281957</c:v>
                </c:pt>
                <c:pt idx="22">
                  <c:v>80168.5</c:v>
                </c:pt>
                <c:pt idx="23">
                  <c:v>73275.75</c:v>
                </c:pt>
                <c:pt idx="24">
                  <c:v>7464</c:v>
                </c:pt>
                <c:pt idx="25">
                  <c:v>2834549</c:v>
                </c:pt>
                <c:pt idx="26">
                  <c:v>155418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87230"/>
        <c:axId val="3212853"/>
      </c:barChart>
      <c:catAx>
        <c:axId val="200872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2853"/>
        <c:crosses val="autoZero"/>
        <c:auto val="1"/>
        <c:lblAlgn val="ctr"/>
        <c:lblOffset val="100"/>
        <c:noMultiLvlLbl val="0"/>
      </c:catAx>
      <c:valAx>
        <c:axId val="32128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872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90</c:v>
                </c:pt>
                <c:pt idx="3">
                  <c:v>0</c:v>
                </c:pt>
                <c:pt idx="4">
                  <c:v>1991194</c:v>
                </c:pt>
                <c:pt idx="5">
                  <c:v>9032</c:v>
                </c:pt>
                <c:pt idx="6">
                  <c:v>8</c:v>
                </c:pt>
                <c:pt idx="7">
                  <c:v>753009.5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8198.75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157442.25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50731</c:v>
                </c:pt>
                <c:pt idx="22">
                  <c:v>13011.75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578836"/>
        <c:axId val="14276535"/>
      </c:barChart>
      <c:catAx>
        <c:axId val="585788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76535"/>
        <c:crosses val="autoZero"/>
        <c:auto val="1"/>
        <c:lblAlgn val="ctr"/>
        <c:lblOffset val="100"/>
        <c:noMultiLvlLbl val="0"/>
      </c:catAx>
      <c:valAx>
        <c:axId val="142765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788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2805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110470.25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3832.75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193215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6636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44591"/>
        <c:axId val="61095355"/>
      </c:barChart>
      <c:catAx>
        <c:axId val="635445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95355"/>
        <c:crosses val="autoZero"/>
        <c:auto val="1"/>
        <c:lblAlgn val="ctr"/>
        <c:lblOffset val="100"/>
        <c:noMultiLvlLbl val="0"/>
      </c:catAx>
      <c:valAx>
        <c:axId val="610953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445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308923</c:v>
                </c:pt>
                <c:pt idx="5">
                  <c:v>15099</c:v>
                </c:pt>
                <c:pt idx="6">
                  <c:v>40</c:v>
                </c:pt>
                <c:pt idx="7">
                  <c:v>984641</c:v>
                </c:pt>
                <c:pt idx="8">
                  <c:v>206630.5</c:v>
                </c:pt>
                <c:pt idx="9">
                  <c:v>17087</c:v>
                </c:pt>
                <c:pt idx="10">
                  <c:v>44202.75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15588.75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38011</c:v>
                </c:pt>
                <c:pt idx="22">
                  <c:v>54423</c:v>
                </c:pt>
                <c:pt idx="23">
                  <c:v>1194.25</c:v>
                </c:pt>
                <c:pt idx="24">
                  <c:v>7174</c:v>
                </c:pt>
                <c:pt idx="25">
                  <c:v>1410175</c:v>
                </c:pt>
                <c:pt idx="26">
                  <c:v>136103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21898"/>
        <c:axId val="47824123"/>
      </c:barChart>
      <c:catAx>
        <c:axId val="6721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24123"/>
        <c:crosses val="autoZero"/>
        <c:auto val="1"/>
        <c:lblAlgn val="ctr"/>
        <c:lblOffset val="100"/>
        <c:noMultiLvlLbl val="0"/>
      </c:catAx>
      <c:valAx>
        <c:axId val="478241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21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768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246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870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063139"/>
        <c:axId val="57200817"/>
      </c:barChart>
      <c:catAx>
        <c:axId val="46063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00817"/>
        <c:crosses val="autoZero"/>
        <c:auto val="1"/>
        <c:lblAlgn val="ctr"/>
        <c:lblOffset val="100"/>
        <c:noMultiLvlLbl val="0"/>
      </c:catAx>
      <c:valAx>
        <c:axId val="572008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63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6422143</c:v>
                </c:pt>
                <c:pt idx="1">
                  <c:v>1334241</c:v>
                </c:pt>
                <c:pt idx="2">
                  <c:v>2930616</c:v>
                </c:pt>
                <c:pt idx="3">
                  <c:v>2270716</c:v>
                </c:pt>
                <c:pt idx="4">
                  <c:v>47726634</c:v>
                </c:pt>
                <c:pt idx="5">
                  <c:v>2511275</c:v>
                </c:pt>
                <c:pt idx="6">
                  <c:v>8741995</c:v>
                </c:pt>
                <c:pt idx="7">
                  <c:v>33804829</c:v>
                </c:pt>
                <c:pt idx="8">
                  <c:v>15424000</c:v>
                </c:pt>
                <c:pt idx="9">
                  <c:v>16135830</c:v>
                </c:pt>
                <c:pt idx="10">
                  <c:v>9187979</c:v>
                </c:pt>
                <c:pt idx="11">
                  <c:v>674906</c:v>
                </c:pt>
                <c:pt idx="12">
                  <c:v>3425330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2689483</c:v>
                </c:pt>
                <c:pt idx="17">
                  <c:v>1150561</c:v>
                </c:pt>
                <c:pt idx="18">
                  <c:v>267530</c:v>
                </c:pt>
                <c:pt idx="19">
                  <c:v>1480545</c:v>
                </c:pt>
                <c:pt idx="20">
                  <c:v>1709428</c:v>
                </c:pt>
                <c:pt idx="21">
                  <c:v>6890101</c:v>
                </c:pt>
                <c:pt idx="22">
                  <c:v>3446087</c:v>
                </c:pt>
                <c:pt idx="23">
                  <c:v>2045194</c:v>
                </c:pt>
                <c:pt idx="24">
                  <c:v>14198622</c:v>
                </c:pt>
                <c:pt idx="25">
                  <c:v>40912987</c:v>
                </c:pt>
                <c:pt idx="26">
                  <c:v>2677175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6546616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365966"/>
        <c:axId val="35320956"/>
      </c:barChart>
      <c:catAx>
        <c:axId val="55365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20956"/>
        <c:crosses val="autoZero"/>
        <c:auto val="1"/>
        <c:lblAlgn val="ctr"/>
        <c:lblOffset val="100"/>
        <c:noMultiLvlLbl val="0"/>
      </c:catAx>
      <c:valAx>
        <c:axId val="353209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65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14481721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261790343</c:v>
                </c:pt>
                <c:pt idx="5">
                  <c:v>16460163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1561371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15301106</c:v>
                </c:pt>
                <c:pt idx="23">
                  <c:v>2838531</c:v>
                </c:pt>
                <c:pt idx="24">
                  <c:v>21930961</c:v>
                </c:pt>
                <c:pt idx="25">
                  <c:v>148628373</c:v>
                </c:pt>
                <c:pt idx="26">
                  <c:v>23714076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86334"/>
        <c:axId val="33943914"/>
      </c:barChart>
      <c:catAx>
        <c:axId val="204863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43914"/>
        <c:crosses val="autoZero"/>
        <c:auto val="1"/>
        <c:lblAlgn val="ctr"/>
        <c:lblOffset val="100"/>
        <c:noMultiLvlLbl val="0"/>
      </c:catAx>
      <c:valAx>
        <c:axId val="339439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863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15104"/>
        <c:axId val="6361678"/>
      </c:barChart>
      <c:catAx>
        <c:axId val="29715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1678"/>
        <c:crosses val="autoZero"/>
        <c:auto val="1"/>
        <c:lblAlgn val="ctr"/>
        <c:lblOffset val="100"/>
        <c:noMultiLvlLbl val="0"/>
      </c:catAx>
      <c:valAx>
        <c:axId val="63616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151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2345361</c:v>
                </c:pt>
                <c:pt idx="8">
                  <c:v>119896</c:v>
                </c:pt>
                <c:pt idx="9">
                  <c:v>88007</c:v>
                </c:pt>
                <c:pt idx="10">
                  <c:v>1735</c:v>
                </c:pt>
                <c:pt idx="11">
                  <c:v>905805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3647325</c:v>
                </c:pt>
                <c:pt idx="22">
                  <c:v>109343</c:v>
                </c:pt>
                <c:pt idx="23">
                  <c:v>9594</c:v>
                </c:pt>
                <c:pt idx="24">
                  <c:v>38643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746689"/>
        <c:axId val="52616472"/>
      </c:barChart>
      <c:catAx>
        <c:axId val="477466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16472"/>
        <c:crosses val="autoZero"/>
        <c:auto val="1"/>
        <c:lblAlgn val="ctr"/>
        <c:lblOffset val="100"/>
        <c:noMultiLvlLbl val="0"/>
      </c:catAx>
      <c:valAx>
        <c:axId val="526164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466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653407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85722"/>
        <c:axId val="42661332"/>
      </c:barChart>
      <c:catAx>
        <c:axId val="240857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61332"/>
        <c:crosses val="autoZero"/>
        <c:auto val="1"/>
        <c:lblAlgn val="ctr"/>
        <c:lblOffset val="100"/>
        <c:noMultiLvlLbl val="0"/>
      </c:catAx>
      <c:valAx>
        <c:axId val="426613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857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1691954</c:v>
                </c:pt>
                <c:pt idx="8">
                  <c:v>54647</c:v>
                </c:pt>
                <c:pt idx="9">
                  <c:v>88007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908114</c:v>
                </c:pt>
                <c:pt idx="22">
                  <c:v>19733</c:v>
                </c:pt>
                <c:pt idx="23">
                  <c:v>9594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17014"/>
        <c:axId val="66733945"/>
      </c:barChart>
      <c:catAx>
        <c:axId val="575170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33945"/>
        <c:crosses val="autoZero"/>
        <c:auto val="1"/>
        <c:lblAlgn val="ctr"/>
        <c:lblOffset val="100"/>
        <c:noMultiLvlLbl val="0"/>
      </c:catAx>
      <c:valAx>
        <c:axId val="667339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170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201683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30197"/>
        <c:axId val="58106087"/>
      </c:barChart>
      <c:catAx>
        <c:axId val="321301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06087"/>
        <c:crosses val="autoZero"/>
        <c:auto val="1"/>
        <c:lblAlgn val="ctr"/>
        <c:lblOffset val="100"/>
        <c:noMultiLvlLbl val="0"/>
      </c:catAx>
      <c:valAx>
        <c:axId val="581060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301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3441</c:v>
                </c:pt>
                <c:pt idx="5">
                  <c:v>22270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350354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505165"/>
        <c:axId val="46039310"/>
      </c:barChart>
      <c:catAx>
        <c:axId val="555051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39310"/>
        <c:crosses val="autoZero"/>
        <c:auto val="1"/>
        <c:lblAlgn val="ctr"/>
        <c:lblOffset val="100"/>
        <c:noMultiLvlLbl val="0"/>
      </c:catAx>
      <c:valAx>
        <c:axId val="460393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051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4003978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8682236</c:v>
                </c:pt>
                <c:pt idx="5">
                  <c:v>493273</c:v>
                </c:pt>
                <c:pt idx="6">
                  <c:v>168085</c:v>
                </c:pt>
                <c:pt idx="7">
                  <c:v>9111725</c:v>
                </c:pt>
                <c:pt idx="8">
                  <c:v>10080316</c:v>
                </c:pt>
                <c:pt idx="9">
                  <c:v>11576987</c:v>
                </c:pt>
                <c:pt idx="10">
                  <c:v>6585636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7415219</c:v>
                </c:pt>
                <c:pt idx="15">
                  <c:v>970991</c:v>
                </c:pt>
                <c:pt idx="16">
                  <c:v>430170</c:v>
                </c:pt>
                <c:pt idx="17">
                  <c:v>795707</c:v>
                </c:pt>
                <c:pt idx="18">
                  <c:v>92</c:v>
                </c:pt>
                <c:pt idx="19">
                  <c:v>667020</c:v>
                </c:pt>
                <c:pt idx="20">
                  <c:v>1129128</c:v>
                </c:pt>
                <c:pt idx="21">
                  <c:v>613163</c:v>
                </c:pt>
                <c:pt idx="22">
                  <c:v>1380346</c:v>
                </c:pt>
                <c:pt idx="23">
                  <c:v>1022167</c:v>
                </c:pt>
                <c:pt idx="24">
                  <c:v>10163252</c:v>
                </c:pt>
                <c:pt idx="25">
                  <c:v>8658982</c:v>
                </c:pt>
                <c:pt idx="26">
                  <c:v>936167</c:v>
                </c:pt>
                <c:pt idx="27">
                  <c:v>416315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7-4D34-BC37-6A30032617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7-4D34-BC37-6A3003261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47435"/>
        <c:axId val="52381625"/>
      </c:barChart>
      <c:catAx>
        <c:axId val="402474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81625"/>
        <c:crosses val="autoZero"/>
        <c:auto val="1"/>
        <c:lblAlgn val="ctr"/>
        <c:lblOffset val="100"/>
        <c:noMultiLvlLbl val="0"/>
      </c:catAx>
      <c:valAx>
        <c:axId val="523816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474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2677553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25662</c:v>
                </c:pt>
                <c:pt idx="6">
                  <c:v>117665</c:v>
                </c:pt>
                <c:pt idx="7">
                  <c:v>3752146</c:v>
                </c:pt>
                <c:pt idx="8">
                  <c:v>7082365</c:v>
                </c:pt>
                <c:pt idx="9">
                  <c:v>9280383</c:v>
                </c:pt>
                <c:pt idx="10">
                  <c:v>3205489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582787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408133</c:v>
                </c:pt>
                <c:pt idx="20">
                  <c:v>0</c:v>
                </c:pt>
                <c:pt idx="21">
                  <c:v>258127</c:v>
                </c:pt>
                <c:pt idx="22">
                  <c:v>76450</c:v>
                </c:pt>
                <c:pt idx="23">
                  <c:v>203675</c:v>
                </c:pt>
                <c:pt idx="24">
                  <c:v>6630475</c:v>
                </c:pt>
                <c:pt idx="25">
                  <c:v>1483441</c:v>
                </c:pt>
                <c:pt idx="26">
                  <c:v>10632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2-46AC-9329-607BAE7BB7E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2-46AC-9329-607BAE7BB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762301"/>
        <c:axId val="35918663"/>
      </c:barChart>
      <c:catAx>
        <c:axId val="65762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18663"/>
        <c:crosses val="autoZero"/>
        <c:auto val="1"/>
        <c:lblAlgn val="ctr"/>
        <c:lblOffset val="100"/>
        <c:noMultiLvlLbl val="0"/>
      </c:catAx>
      <c:valAx>
        <c:axId val="359186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62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1187276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429744</c:v>
                </c:pt>
                <c:pt idx="6">
                  <c:v>42744</c:v>
                </c:pt>
                <c:pt idx="7">
                  <c:v>1128247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1471425</c:v>
                </c:pt>
                <c:pt idx="15">
                  <c:v>170320</c:v>
                </c:pt>
                <c:pt idx="16">
                  <c:v>322329</c:v>
                </c:pt>
                <c:pt idx="17">
                  <c:v>569721</c:v>
                </c:pt>
                <c:pt idx="18">
                  <c:v>92</c:v>
                </c:pt>
                <c:pt idx="19">
                  <c:v>80390</c:v>
                </c:pt>
                <c:pt idx="20">
                  <c:v>449096</c:v>
                </c:pt>
                <c:pt idx="21">
                  <c:v>76476</c:v>
                </c:pt>
                <c:pt idx="22">
                  <c:v>857113</c:v>
                </c:pt>
                <c:pt idx="23">
                  <c:v>722644</c:v>
                </c:pt>
                <c:pt idx="24">
                  <c:v>2958849</c:v>
                </c:pt>
                <c:pt idx="25">
                  <c:v>969973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8-486A-A840-82E1C110C2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8-486A-A840-82E1C110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30353"/>
        <c:axId val="26291720"/>
      </c:barChart>
      <c:catAx>
        <c:axId val="132303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91720"/>
        <c:crosses val="autoZero"/>
        <c:auto val="1"/>
        <c:lblAlgn val="ctr"/>
        <c:lblOffset val="100"/>
        <c:noMultiLvlLbl val="0"/>
      </c:catAx>
      <c:valAx>
        <c:axId val="262917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303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4494878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13952958</c:v>
                </c:pt>
                <c:pt idx="5">
                  <c:v>434194</c:v>
                </c:pt>
                <c:pt idx="6">
                  <c:v>741343</c:v>
                </c:pt>
                <c:pt idx="7">
                  <c:v>8189403</c:v>
                </c:pt>
                <c:pt idx="8">
                  <c:v>9007424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41814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1710509</c:v>
                </c:pt>
                <c:pt idx="22">
                  <c:v>104328</c:v>
                </c:pt>
                <c:pt idx="23">
                  <c:v>220433</c:v>
                </c:pt>
                <c:pt idx="24">
                  <c:v>9173728</c:v>
                </c:pt>
                <c:pt idx="25">
                  <c:v>2016028</c:v>
                </c:pt>
                <c:pt idx="26">
                  <c:v>10655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2015199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40153"/>
        <c:axId val="58810702"/>
      </c:barChart>
      <c:catAx>
        <c:axId val="382401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10702"/>
        <c:crosses val="autoZero"/>
        <c:auto val="1"/>
        <c:lblAlgn val="ctr"/>
        <c:lblOffset val="100"/>
        <c:noMultiLvlLbl val="0"/>
      </c:catAx>
      <c:valAx>
        <c:axId val="588107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401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139149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2977171</c:v>
                </c:pt>
                <c:pt idx="5">
                  <c:v>37867</c:v>
                </c:pt>
                <c:pt idx="6">
                  <c:v>7676</c:v>
                </c:pt>
                <c:pt idx="7">
                  <c:v>4231332</c:v>
                </c:pt>
                <c:pt idx="8">
                  <c:v>1952480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217884</c:v>
                </c:pt>
                <c:pt idx="16">
                  <c:v>93732</c:v>
                </c:pt>
                <c:pt idx="17">
                  <c:v>225986</c:v>
                </c:pt>
                <c:pt idx="18">
                  <c:v>0</c:v>
                </c:pt>
                <c:pt idx="19">
                  <c:v>178497</c:v>
                </c:pt>
                <c:pt idx="20">
                  <c:v>680032</c:v>
                </c:pt>
                <c:pt idx="21">
                  <c:v>278560</c:v>
                </c:pt>
                <c:pt idx="22">
                  <c:v>446783</c:v>
                </c:pt>
                <c:pt idx="23">
                  <c:v>95848</c:v>
                </c:pt>
                <c:pt idx="24">
                  <c:v>573928</c:v>
                </c:pt>
                <c:pt idx="25">
                  <c:v>6205568</c:v>
                </c:pt>
                <c:pt idx="26">
                  <c:v>889050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F-4E04-89A3-BA7B7447C86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F-4E04-89A3-BA7B7447C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80608"/>
        <c:axId val="3191874"/>
      </c:barChart>
      <c:catAx>
        <c:axId val="30380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874"/>
        <c:crosses val="autoZero"/>
        <c:auto val="1"/>
        <c:lblAlgn val="ctr"/>
        <c:lblOffset val="100"/>
        <c:noMultiLvlLbl val="0"/>
      </c:catAx>
      <c:valAx>
        <c:axId val="31918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06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1219277</c:v>
                </c:pt>
                <c:pt idx="1">
                  <c:v>256221</c:v>
                </c:pt>
                <c:pt idx="2">
                  <c:v>1772724</c:v>
                </c:pt>
                <c:pt idx="3">
                  <c:v>1201412</c:v>
                </c:pt>
                <c:pt idx="4">
                  <c:v>4375748</c:v>
                </c:pt>
                <c:pt idx="5">
                  <c:v>416537</c:v>
                </c:pt>
                <c:pt idx="6">
                  <c:v>2665</c:v>
                </c:pt>
                <c:pt idx="7">
                  <c:v>5823535</c:v>
                </c:pt>
                <c:pt idx="8">
                  <c:v>3961825</c:v>
                </c:pt>
                <c:pt idx="9">
                  <c:v>3263981</c:v>
                </c:pt>
                <c:pt idx="10">
                  <c:v>1344055</c:v>
                </c:pt>
                <c:pt idx="11">
                  <c:v>7247</c:v>
                </c:pt>
                <c:pt idx="12">
                  <c:v>801242</c:v>
                </c:pt>
                <c:pt idx="13">
                  <c:v>1767569</c:v>
                </c:pt>
                <c:pt idx="14">
                  <c:v>2754947</c:v>
                </c:pt>
                <c:pt idx="15">
                  <c:v>489721</c:v>
                </c:pt>
                <c:pt idx="16">
                  <c:v>262520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546198</c:v>
                </c:pt>
                <c:pt idx="21">
                  <c:v>147669</c:v>
                </c:pt>
                <c:pt idx="22">
                  <c:v>1452915</c:v>
                </c:pt>
                <c:pt idx="23">
                  <c:v>340395</c:v>
                </c:pt>
                <c:pt idx="24">
                  <c:v>1697150</c:v>
                </c:pt>
                <c:pt idx="25">
                  <c:v>7567486</c:v>
                </c:pt>
                <c:pt idx="26">
                  <c:v>996168</c:v>
                </c:pt>
                <c:pt idx="27">
                  <c:v>161535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2-4900-9EB7-134046EB623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153872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2-4900-9EB7-134046E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80231"/>
        <c:axId val="30955537"/>
      </c:barChart>
      <c:catAx>
        <c:axId val="316802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55537"/>
        <c:crosses val="autoZero"/>
        <c:auto val="1"/>
        <c:lblAlgn val="ctr"/>
        <c:lblOffset val="100"/>
        <c:noMultiLvlLbl val="0"/>
      </c:catAx>
      <c:valAx>
        <c:axId val="309555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802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860052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1529309</c:v>
                </c:pt>
                <c:pt idx="5">
                  <c:v>4009</c:v>
                </c:pt>
                <c:pt idx="6">
                  <c:v>0</c:v>
                </c:pt>
                <c:pt idx="7">
                  <c:v>202538</c:v>
                </c:pt>
                <c:pt idx="8">
                  <c:v>1272349</c:v>
                </c:pt>
                <c:pt idx="9">
                  <c:v>2107360</c:v>
                </c:pt>
                <c:pt idx="10">
                  <c:v>491286</c:v>
                </c:pt>
                <c:pt idx="11">
                  <c:v>5552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88003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63968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119871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8-4E48-AEA7-4733E39626C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102866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8-4E48-AEA7-4733E3962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33480"/>
        <c:axId val="39711116"/>
      </c:barChart>
      <c:catAx>
        <c:axId val="14333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11116"/>
        <c:crosses val="autoZero"/>
        <c:auto val="1"/>
        <c:lblAlgn val="ctr"/>
        <c:lblOffset val="100"/>
        <c:noMultiLvlLbl val="0"/>
      </c:catAx>
      <c:valAx>
        <c:axId val="39711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334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5140</c:v>
                </c:pt>
                <c:pt idx="5">
                  <c:v>249062</c:v>
                </c:pt>
                <c:pt idx="6">
                  <c:v>53</c:v>
                </c:pt>
                <c:pt idx="7">
                  <c:v>646051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1981</c:v>
                </c:pt>
                <c:pt idx="22">
                  <c:v>605418</c:v>
                </c:pt>
                <c:pt idx="23">
                  <c:v>205146</c:v>
                </c:pt>
                <c:pt idx="24">
                  <c:v>35808</c:v>
                </c:pt>
                <c:pt idx="25">
                  <c:v>340725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B-4E20-AA88-CCD45B816C7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B-4E20-AA88-CCD45B816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61703"/>
        <c:axId val="8470044"/>
      </c:barChart>
      <c:catAx>
        <c:axId val="45161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0044"/>
        <c:crosses val="autoZero"/>
        <c:auto val="1"/>
        <c:lblAlgn val="ctr"/>
        <c:lblOffset val="100"/>
        <c:noMultiLvlLbl val="0"/>
      </c:catAx>
      <c:valAx>
        <c:axId val="84700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61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57415</c:v>
                </c:pt>
                <c:pt idx="2">
                  <c:v>239166</c:v>
                </c:pt>
                <c:pt idx="3">
                  <c:v>607170</c:v>
                </c:pt>
                <c:pt idx="4">
                  <c:v>2841299</c:v>
                </c:pt>
                <c:pt idx="5">
                  <c:v>163466</c:v>
                </c:pt>
                <c:pt idx="6">
                  <c:v>2612</c:v>
                </c:pt>
                <c:pt idx="7">
                  <c:v>4974946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1695</c:v>
                </c:pt>
                <c:pt idx="12">
                  <c:v>323336</c:v>
                </c:pt>
                <c:pt idx="13">
                  <c:v>447318</c:v>
                </c:pt>
                <c:pt idx="14">
                  <c:v>111910</c:v>
                </c:pt>
                <c:pt idx="15">
                  <c:v>396659</c:v>
                </c:pt>
                <c:pt idx="16">
                  <c:v>74982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494040</c:v>
                </c:pt>
                <c:pt idx="21">
                  <c:v>81720</c:v>
                </c:pt>
                <c:pt idx="22">
                  <c:v>840485</c:v>
                </c:pt>
                <c:pt idx="23">
                  <c:v>135249</c:v>
                </c:pt>
                <c:pt idx="24">
                  <c:v>345476</c:v>
                </c:pt>
                <c:pt idx="25">
                  <c:v>7106890</c:v>
                </c:pt>
                <c:pt idx="26">
                  <c:v>996145</c:v>
                </c:pt>
                <c:pt idx="27">
                  <c:v>134296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5-4371-B5E3-786E2ACE58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51006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5-4371-B5E3-786E2ACE5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19112"/>
        <c:axId val="24317959"/>
      </c:barChart>
      <c:catAx>
        <c:axId val="18719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17959"/>
        <c:crosses val="autoZero"/>
        <c:auto val="1"/>
        <c:lblAlgn val="ctr"/>
        <c:lblOffset val="100"/>
        <c:noMultiLvlLbl val="0"/>
      </c:catAx>
      <c:valAx>
        <c:axId val="243179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191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42963745.037</c:v>
              </c:pt>
              <c:pt idx="1">
                <c:v>43829530.092000008</c:v>
              </c:pt>
              <c:pt idx="2">
                <c:v>48132204.441</c:v>
              </c:pt>
              <c:pt idx="3">
                <c:v>47617531.348999999</c:v>
              </c:pt>
              <c:pt idx="4">
                <c:v>47837720.608000003</c:v>
              </c:pt>
              <c:pt idx="5">
                <c:v>45405262.336000003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2B-4492-ADDD-8194CC933C5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</c:v>
              </c:pt>
              <c:pt idx="2">
                <c:v>47402194.138999984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44621965.462000027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2B-4492-ADDD-8194CC93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6432"/>
        <c:axId val="5513027"/>
      </c:lineChart>
      <c:catAx>
        <c:axId val="366764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3027"/>
        <c:crosses val="autoZero"/>
        <c:auto val="1"/>
        <c:lblAlgn val="ctr"/>
        <c:lblOffset val="100"/>
        <c:noMultiLvlLbl val="0"/>
      </c:catAx>
      <c:valAx>
        <c:axId val="55130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764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  <c:pt idx="5">
                <c:v>13420299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B0-4365-B11D-AEE014551CE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B0-4365-B11D-AEE014551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51238"/>
        <c:axId val="39695783"/>
      </c:lineChart>
      <c:catAx>
        <c:axId val="545512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95783"/>
        <c:crosses val="autoZero"/>
        <c:auto val="1"/>
        <c:lblAlgn val="ctr"/>
        <c:lblOffset val="100"/>
        <c:noMultiLvlLbl val="0"/>
      </c:catAx>
      <c:valAx>
        <c:axId val="396957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5123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A6-430B-A51A-3796089BDBB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A6-430B-A51A-3796089B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62428"/>
        <c:axId val="28723354"/>
      </c:lineChart>
      <c:catAx>
        <c:axId val="282624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23354"/>
        <c:crosses val="autoZero"/>
        <c:auto val="1"/>
        <c:lblAlgn val="ctr"/>
        <c:lblOffset val="100"/>
        <c:noMultiLvlLbl val="0"/>
      </c:catAx>
      <c:valAx>
        <c:axId val="287233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624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  <c:pt idx="5">
                <c:v>24213356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BC-4248-B46E-1A04F7BCD1F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BC-4248-B46E-1A04F7BC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04425"/>
        <c:axId val="66074842"/>
      </c:lineChart>
      <c:catAx>
        <c:axId val="270044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4842"/>
        <c:crosses val="autoZero"/>
        <c:auto val="1"/>
        <c:lblAlgn val="ctr"/>
        <c:lblOffset val="100"/>
        <c:noMultiLvlLbl val="0"/>
      </c:catAx>
      <c:valAx>
        <c:axId val="6607484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044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  <c:pt idx="5">
                <c:v>16366530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EF-4CA3-8F6B-CFF4158C3EC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EF-4CA3-8F6B-CFF4158C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65602"/>
        <c:axId val="21267755"/>
      </c:lineChart>
      <c:catAx>
        <c:axId val="281656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67755"/>
        <c:crosses val="autoZero"/>
        <c:auto val="1"/>
        <c:lblAlgn val="ctr"/>
        <c:lblOffset val="100"/>
        <c:noMultiLvlLbl val="0"/>
      </c:catAx>
      <c:valAx>
        <c:axId val="212677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656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1735430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169725</c:v>
                </c:pt>
                <c:pt idx="5">
                  <c:v>829321</c:v>
                </c:pt>
                <c:pt idx="6">
                  <c:v>178728</c:v>
                </c:pt>
                <c:pt idx="7">
                  <c:v>1824869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579514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197351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983742"/>
        <c:axId val="41196100"/>
      </c:barChart>
      <c:catAx>
        <c:axId val="449837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96100"/>
        <c:crosses val="autoZero"/>
        <c:auto val="1"/>
        <c:lblAlgn val="ctr"/>
        <c:lblOffset val="100"/>
        <c:noMultiLvlLbl val="0"/>
      </c:catAx>
      <c:valAx>
        <c:axId val="411961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837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  <c:pt idx="5">
                <c:v>1605082.75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EB-4B6D-AD1C-4A8A0630FA6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EB-4B6D-AD1C-4A8A0630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5311"/>
        <c:axId val="16925117"/>
      </c:lineChart>
      <c:catAx>
        <c:axId val="202653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25117"/>
        <c:crosses val="autoZero"/>
        <c:auto val="1"/>
        <c:lblAlgn val="ctr"/>
        <c:lblOffset val="100"/>
        <c:noMultiLvlLbl val="0"/>
      </c:catAx>
      <c:valAx>
        <c:axId val="1692511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6531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-6.1973007537857387E-2</c:v>
              </c:pt>
              <c:pt idx="1">
                <c:v>-2.3216392408170861E-2</c:v>
              </c:pt>
              <c:pt idx="2">
                <c:v>-9.7822233421086535E-3</c:v>
              </c:pt>
              <c:pt idx="3">
                <c:v>-1.500902549259331E-2</c:v>
              </c:pt>
              <c:pt idx="4">
                <c:v>-2.582870949543925E-2</c:v>
              </c:pt>
              <c:pt idx="5">
                <c:v>-2.839789264036563E-2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2B-47E1-8C22-534190EB711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3.1926992873864142E-2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2B-47E1-8C22-534190EB7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435"/>
        <c:axId val="51257991"/>
      </c:lineChart>
      <c:catAx>
        <c:axId val="355274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57991"/>
        <c:crosses val="autoZero"/>
        <c:auto val="1"/>
        <c:lblAlgn val="ctr"/>
        <c:lblOffset val="100"/>
        <c:noMultiLvlLbl val="0"/>
      </c:catAx>
      <c:valAx>
        <c:axId val="512579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274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  <c:pt idx="5">
                <c:v>-5.3642197361242538E-2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70-4601-955D-DE9B1FF4E7C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70-4601-955D-DE9B1FF4E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83587"/>
        <c:axId val="29350065"/>
      </c:lineChart>
      <c:catAx>
        <c:axId val="186835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50065"/>
        <c:crosses val="autoZero"/>
        <c:auto val="1"/>
        <c:lblAlgn val="ctr"/>
        <c:lblOffset val="100"/>
        <c:noMultiLvlLbl val="0"/>
      </c:catAx>
      <c:valAx>
        <c:axId val="293500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835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C6-4DE3-9964-5D71F5E484E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C6-4DE3-9964-5D71F5E48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05362"/>
        <c:axId val="56131776"/>
      </c:lineChart>
      <c:catAx>
        <c:axId val="382053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31776"/>
        <c:crosses val="autoZero"/>
        <c:auto val="1"/>
        <c:lblAlgn val="ctr"/>
        <c:lblOffset val="100"/>
        <c:noMultiLvlLbl val="0"/>
      </c:catAx>
      <c:valAx>
        <c:axId val="561317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053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  <c:pt idx="5">
                <c:v>-4.4548565421205222E-3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E-45A6-A758-214F0E3D8AF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FE-45A6-A758-214F0E3D8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1537"/>
        <c:axId val="23156309"/>
      </c:lineChart>
      <c:catAx>
        <c:axId val="64015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56309"/>
        <c:crosses val="autoZero"/>
        <c:auto val="1"/>
        <c:lblAlgn val="ctr"/>
        <c:lblOffset val="100"/>
        <c:noMultiLvlLbl val="0"/>
      </c:catAx>
      <c:valAx>
        <c:axId val="231563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15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  <c:pt idx="5">
                <c:v>-2.591974983648004E-2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C7-4320-8E37-6FCCDCDA509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C7-4320-8E37-6FCCDCDA5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3073"/>
        <c:axId val="65448913"/>
      </c:lineChart>
      <c:catAx>
        <c:axId val="25930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48913"/>
        <c:crosses val="autoZero"/>
        <c:auto val="1"/>
        <c:lblAlgn val="ctr"/>
        <c:lblOffset val="100"/>
        <c:noMultiLvlLbl val="0"/>
      </c:catAx>
      <c:valAx>
        <c:axId val="65448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30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  <c:pt idx="5">
                <c:v>7.4444030268134851E-3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15-4861-87DB-7600EF36F80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15-4861-87DB-7600EF36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58509"/>
        <c:axId val="39253142"/>
      </c:lineChart>
      <c:catAx>
        <c:axId val="449585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53142"/>
        <c:crosses val="autoZero"/>
        <c:auto val="1"/>
        <c:lblAlgn val="ctr"/>
        <c:lblOffset val="100"/>
        <c:noMultiLvlLbl val="0"/>
      </c:catAx>
      <c:valAx>
        <c:axId val="392531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585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5D-436F-A4C0-5ED5443DC1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D-436F-A4C0-5ED5443DC1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D-436F-A4C0-5ED5443DC1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D-436F-A4C0-5ED5443DC1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D-436F-A4C0-5ED5443DC1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D-436F-A4C0-5ED5443DC1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D-436F-A4C0-5ED5443DC1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D-436F-A4C0-5ED5443DC1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D-436F-A4C0-5ED5443DC1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D-436F-A4C0-5ED5443DC1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D-436F-A4C0-5ED5443DC17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553.53308289799998</c:v>
              </c:pt>
              <c:pt idx="1">
                <c:v>554.96420075399988</c:v>
              </c:pt>
              <c:pt idx="2">
                <c:v>556.15960415100005</c:v>
              </c:pt>
              <c:pt idx="3">
                <c:v>557.09193752100009</c:v>
              </c:pt>
              <c:pt idx="4">
                <c:v>556.67533589200002</c:v>
              </c:pt>
              <c:pt idx="5">
                <c:v>557.75781040300012</c:v>
              </c:pt>
              <c:pt idx="6">
                <c:v>554.91930733599997</c:v>
              </c:pt>
              <c:pt idx="7">
                <c:v>555.69489010199993</c:v>
              </c:pt>
              <c:pt idx="8">
                <c:v>556.42490040399991</c:v>
              </c:pt>
              <c:pt idx="9">
                <c:v>554.97626948000004</c:v>
              </c:pt>
              <c:pt idx="10">
                <c:v>551.64960638799982</c:v>
              </c:pt>
              <c:pt idx="11">
                <c:v>549.69716398600008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15D-436F-A4C0-5ED5443DC1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362557"/>
        <c:axId val="3256036"/>
      </c:lineChart>
      <c:catAx>
        <c:axId val="453625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6036"/>
        <c:crosses val="autoZero"/>
        <c:auto val="1"/>
        <c:lblAlgn val="ctr"/>
        <c:lblOffset val="100"/>
        <c:noMultiLvlLbl val="0"/>
      </c:catAx>
      <c:valAx>
        <c:axId val="32560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625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BF-4F32-83BC-BC5151BA07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F-4F32-83BC-BC5151BA07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F-4F32-83BC-BC5151BA07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F-4F32-83BC-BC5151BA07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F-4F32-83BC-BC5151BA07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F-4F32-83BC-BC5151BA07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F-4F32-83BC-BC5151BA07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BF-4F32-83BC-BC5151BA07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F-4F32-83BC-BC5151BA07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F-4F32-83BC-BC5151BA07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F-4F32-83BC-BC5151BA075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177.12248399999999</c:v>
              </c:pt>
              <c:pt idx="7">
                <c:v>176.694975</c:v>
              </c:pt>
              <c:pt idx="8">
                <c:v>176.718423</c:v>
              </c:pt>
              <c:pt idx="9">
                <c:v>176.62602799999999</c:v>
              </c:pt>
              <c:pt idx="10">
                <c:v>175.42071799999999</c:v>
              </c:pt>
              <c:pt idx="11">
                <c:v>173.86253600000001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BF-4F32-83BC-BC5151BA07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148122"/>
        <c:axId val="13534550"/>
      </c:lineChart>
      <c:catAx>
        <c:axId val="71481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34550"/>
        <c:crosses val="autoZero"/>
        <c:auto val="1"/>
        <c:lblAlgn val="ctr"/>
        <c:lblOffset val="100"/>
        <c:noMultiLvlLbl val="0"/>
      </c:catAx>
      <c:valAx>
        <c:axId val="135345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1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A7-4462-93B8-C6D78801C0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7-4462-93B8-C6D78801C0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7-4462-93B8-C6D78801C0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7-4462-93B8-C6D78801C0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7-4462-93B8-C6D78801C0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7-4462-93B8-C6D78801C0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7-4462-93B8-C6D78801C0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7-4462-93B8-C6D78801C0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7-4462-93B8-C6D78801C0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7-4462-93B8-C6D78801C08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A7-4462-93B8-C6D78801C08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84.13277699999999</c:v>
              </c:pt>
              <c:pt idx="8">
                <c:v>84.862581999999989</c:v>
              </c:pt>
              <c:pt idx="9">
                <c:v>84.488371999999998</c:v>
              </c:pt>
              <c:pt idx="10">
                <c:v>83.153189999999995</c:v>
              </c:pt>
              <c:pt idx="11">
                <c:v>82.806038999999998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A7-4462-93B8-C6D78801C0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40142"/>
        <c:axId val="43223672"/>
      </c:lineChart>
      <c:catAx>
        <c:axId val="563401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23672"/>
        <c:crosses val="autoZero"/>
        <c:auto val="1"/>
        <c:lblAlgn val="ctr"/>
        <c:lblOffset val="100"/>
        <c:noMultiLvlLbl val="0"/>
      </c:catAx>
      <c:valAx>
        <c:axId val="432236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401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191835</c:v>
                </c:pt>
                <c:pt idx="1">
                  <c:v>683103</c:v>
                </c:pt>
                <c:pt idx="2">
                  <c:v>889320</c:v>
                </c:pt>
                <c:pt idx="3">
                  <c:v>674524</c:v>
                </c:pt>
                <c:pt idx="4">
                  <c:v>33603951</c:v>
                </c:pt>
                <c:pt idx="5">
                  <c:v>1247760</c:v>
                </c:pt>
                <c:pt idx="6">
                  <c:v>7821924</c:v>
                </c:pt>
                <c:pt idx="7">
                  <c:v>23790557</c:v>
                </c:pt>
                <c:pt idx="8">
                  <c:v>4197243</c:v>
                </c:pt>
                <c:pt idx="9">
                  <c:v>453002</c:v>
                </c:pt>
                <c:pt idx="10">
                  <c:v>630877</c:v>
                </c:pt>
                <c:pt idx="11">
                  <c:v>317054</c:v>
                </c:pt>
                <c:pt idx="12">
                  <c:v>540111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2146622</c:v>
                </c:pt>
                <c:pt idx="17">
                  <c:v>571047</c:v>
                </c:pt>
                <c:pt idx="18">
                  <c:v>228784</c:v>
                </c:pt>
                <c:pt idx="19">
                  <c:v>394441</c:v>
                </c:pt>
                <c:pt idx="20">
                  <c:v>1208174</c:v>
                </c:pt>
                <c:pt idx="21">
                  <c:v>4982241</c:v>
                </c:pt>
                <c:pt idx="22">
                  <c:v>1873401</c:v>
                </c:pt>
                <c:pt idx="23">
                  <c:v>836443</c:v>
                </c:pt>
                <c:pt idx="24">
                  <c:v>1022730</c:v>
                </c:pt>
                <c:pt idx="25">
                  <c:v>37570321</c:v>
                </c:pt>
                <c:pt idx="26">
                  <c:v>2519074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4360941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359054"/>
        <c:axId val="38292630"/>
      </c:barChart>
      <c:catAx>
        <c:axId val="35359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92630"/>
        <c:crosses val="autoZero"/>
        <c:auto val="1"/>
        <c:lblAlgn val="ctr"/>
        <c:lblOffset val="100"/>
        <c:noMultiLvlLbl val="0"/>
      </c:catAx>
      <c:valAx>
        <c:axId val="382926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59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0B-4EB7-B544-2260233184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B-4EB7-B544-2260233184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B-4EB7-B544-2260233184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B-4EB7-B544-2260233184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B-4EB7-B544-2260233184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B-4EB7-B544-2260233184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B-4EB7-B544-2260233184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B-4EB7-B544-2260233184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B-4EB7-B544-2260233184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B-4EB7-B544-2260233184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B-4EB7-B544-2260233184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278.90574199999998</c:v>
              </c:pt>
              <c:pt idx="7">
                <c:v>279.28243600000002</c:v>
              </c:pt>
              <c:pt idx="8">
                <c:v>279.21826800000002</c:v>
              </c:pt>
              <c:pt idx="9">
                <c:v>278.463302</c:v>
              </c:pt>
              <c:pt idx="10">
                <c:v>277.80273399999999</c:v>
              </c:pt>
              <c:pt idx="11">
                <c:v>277.87471599999998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0B-4EB7-B544-2260233184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948886"/>
        <c:axId val="28621088"/>
      </c:lineChart>
      <c:catAx>
        <c:axId val="439488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21088"/>
        <c:crosses val="autoZero"/>
        <c:auto val="1"/>
        <c:lblAlgn val="ctr"/>
        <c:lblOffset val="100"/>
        <c:noMultiLvlLbl val="0"/>
      </c:catAx>
      <c:valAx>
        <c:axId val="286210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488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0-48FB-BB63-B6231C424B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0-48FB-BB63-B6231C424B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0-48FB-BB63-B6231C424B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0-48FB-BB63-B6231C424B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0-48FB-BB63-B6231C424B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0-48FB-BB63-B6231C424B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0-48FB-BB63-B6231C424B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0-48FB-BB63-B6231C424B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0-48FB-BB63-B6231C424B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0-48FB-BB63-B6231C424B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00-48FB-BB63-B6231C424B2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193.29021800000001</c:v>
              </c:pt>
              <c:pt idx="7">
                <c:v>193.16549000000001</c:v>
              </c:pt>
              <c:pt idx="8">
                <c:v>192.20812599999999</c:v>
              </c:pt>
              <c:pt idx="9">
                <c:v>191.65552199999999</c:v>
              </c:pt>
              <c:pt idx="10">
                <c:v>190.999934</c:v>
              </c:pt>
              <c:pt idx="11">
                <c:v>190.438221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900-48FB-BB63-B6231C424B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1281"/>
        <c:axId val="18873182"/>
      </c:lineChart>
      <c:catAx>
        <c:axId val="37312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73182"/>
        <c:crosses val="autoZero"/>
        <c:auto val="1"/>
        <c:lblAlgn val="ctr"/>
        <c:lblOffset val="100"/>
        <c:noMultiLvlLbl val="0"/>
      </c:catAx>
      <c:valAx>
        <c:axId val="188731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12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9-49B6-BFFB-19EC5C34FC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9-49B6-BFFB-19EC5C34FC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9-49B6-BFFB-19EC5C34FC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9-49B6-BFFB-19EC5C34FC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9-49B6-BFFB-19EC5C34FC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9-49B6-BFFB-19EC5C34FC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9-49B6-BFFB-19EC5C34FC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9-49B6-BFFB-19EC5C34FC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9-49B6-BFFB-19EC5C34FC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9-49B6-BFFB-19EC5C34FC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9-49B6-BFFB-19EC5C34FC3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18.197809249999999</c:v>
              </c:pt>
              <c:pt idx="7">
                <c:v>18.221927749999999</c:v>
              </c:pt>
              <c:pt idx="8">
                <c:v>18.166819</c:v>
              </c:pt>
              <c:pt idx="9">
                <c:v>18.169617250000002</c:v>
              </c:pt>
              <c:pt idx="10">
                <c:v>18.184565750000001</c:v>
              </c:pt>
              <c:pt idx="11">
                <c:v>18.200299000000001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1C9-49B6-BFFB-19EC5C34FC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916614"/>
        <c:axId val="59313429"/>
      </c:lineChart>
      <c:catAx>
        <c:axId val="269166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13429"/>
        <c:crosses val="autoZero"/>
        <c:auto val="1"/>
        <c:lblAlgn val="ctr"/>
        <c:lblOffset val="100"/>
        <c:noMultiLvlLbl val="0"/>
      </c:catAx>
      <c:valAx>
        <c:axId val="593134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166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D5-4F20-9FF4-BFD554272C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5-4F20-9FF4-BFD554272C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5-4F20-9FF4-BFD554272C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5-4F20-9FF4-BFD554272C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5-4F20-9FF4-BFD554272C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5-4F20-9FF4-BFD554272C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5-4F20-9FF4-BFD554272C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5-4F20-9FF4-BFD554272C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D5-4F20-9FF4-BFD554272C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5-4F20-9FF4-BFD554272C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5-4F20-9FF4-BFD554272CE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8.6532660051426204E-3</c:v>
              </c:pt>
              <c:pt idx="1">
                <c:v>1.65008344952845E-2</c:v>
              </c:pt>
              <c:pt idx="2">
                <c:v>1.9496235368777311E-2</c:v>
              </c:pt>
              <c:pt idx="3">
                <c:v>2.429435311762769E-2</c:v>
              </c:pt>
              <c:pt idx="4">
                <c:v>1.9760644378641012E-2</c:v>
              </c:pt>
              <c:pt idx="5">
                <c:v>2.7013461676145111E-2</c:v>
              </c:pt>
              <c:pt idx="6">
                <c:v>1.8631324084916859E-2</c:v>
              </c:pt>
              <c:pt idx="7">
                <c:v>1.901558482098727E-2</c:v>
              </c:pt>
              <c:pt idx="8">
                <c:v>2.0511232675136909E-2</c:v>
              </c:pt>
              <c:pt idx="9">
                <c:v>1.3893465394698511E-2</c:v>
              </c:pt>
              <c:pt idx="10">
                <c:v>6.5538033205926691E-4</c:v>
              </c:pt>
              <c:pt idx="11">
                <c:v>-5.6939247386067638E-3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ED5-4F20-9FF4-BFD554272C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849952"/>
        <c:axId val="4724762"/>
      </c:lineChart>
      <c:catAx>
        <c:axId val="218499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4762"/>
        <c:crosses val="autoZero"/>
        <c:auto val="1"/>
        <c:lblAlgn val="ctr"/>
        <c:lblOffset val="100"/>
        <c:noMultiLvlLbl val="0"/>
      </c:catAx>
      <c:valAx>
        <c:axId val="47247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499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92-95B0-94A9E7C467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92-95B0-94A9E7C467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6-4392-95B0-94A9E7C467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6-4392-95B0-94A9E7C467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6-4392-95B0-94A9E7C467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6-4392-95B0-94A9E7C467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392-95B0-94A9E7C467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6-4392-95B0-94A9E7C467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6-4392-95B0-94A9E7C467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6-4392-95B0-94A9E7C467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46-4392-95B0-94A9E7C467F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8.3295896282505125E-3</c:v>
              </c:pt>
              <c:pt idx="7">
                <c:v>8.3171813009217162E-3</c:v>
              </c:pt>
              <c:pt idx="8">
                <c:v>7.2830600894052636E-3</c:v>
              </c:pt>
              <c:pt idx="9">
                <c:v>6.4647511541569141E-3</c:v>
              </c:pt>
              <c:pt idx="10">
                <c:v>-1.014002494445956E-2</c:v>
              </c:pt>
              <c:pt idx="11">
                <c:v>-2.737284544144453E-2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46-4392-95B0-94A9E7C467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388242"/>
        <c:axId val="44798294"/>
      </c:lineChart>
      <c:catAx>
        <c:axId val="493882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98294"/>
        <c:crosses val="autoZero"/>
        <c:auto val="1"/>
        <c:lblAlgn val="ctr"/>
        <c:lblOffset val="100"/>
        <c:noMultiLvlLbl val="0"/>
      </c:catAx>
      <c:valAx>
        <c:axId val="447982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82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B-4C17-8B83-DCE55CD709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B-4C17-8B83-DCE55CD709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B-4C17-8B83-DCE55CD709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B-4C17-8B83-DCE55CD709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B-4C17-8B83-DCE55CD709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B-4C17-8B83-DCE55CD709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B-4C17-8B83-DCE55CD709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B-4C17-8B83-DCE55CD709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B-4C17-8B83-DCE55CD709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B-4C17-8B83-DCE55CD709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B-4C17-8B83-DCE55CD709F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-5.3822593059740582E-2</c:v>
              </c:pt>
              <c:pt idx="8">
                <c:v>-2.7130427254211571E-2</c:v>
              </c:pt>
              <c:pt idx="9">
                <c:v>-2.3458856560286279E-2</c:v>
              </c:pt>
              <c:pt idx="10">
                <c:v>-4.2671078016470312E-2</c:v>
              </c:pt>
              <c:pt idx="11">
                <c:v>-2.889560199895002E-2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D5B-4C17-8B83-DCE55CD70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888477"/>
        <c:axId val="51513910"/>
      </c:lineChart>
      <c:catAx>
        <c:axId val="398884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13910"/>
        <c:crosses val="autoZero"/>
        <c:auto val="1"/>
        <c:lblAlgn val="ctr"/>
        <c:lblOffset val="100"/>
        <c:noMultiLvlLbl val="0"/>
      </c:catAx>
      <c:valAx>
        <c:axId val="515139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884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E-4E13-9796-BA64D1D3BB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E-4E13-9796-BA64D1D3BB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E-4E13-9796-BA64D1D3BB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E-4E13-9796-BA64D1D3BB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E-4E13-9796-BA64D1D3BB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E-4E13-9796-BA64D1D3BB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E-4E13-9796-BA64D1D3BB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2E-4E13-9796-BA64D1D3BB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2E-4E13-9796-BA64D1D3BB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2E-4E13-9796-BA64D1D3BB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2E-4E13-9796-BA64D1D3BB2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5.7612282799292598E-2</c:v>
              </c:pt>
              <c:pt idx="7">
                <c:v>5.1900830707028507E-2</c:v>
              </c:pt>
              <c:pt idx="8">
                <c:v>4.5501235917285832E-2</c:v>
              </c:pt>
              <c:pt idx="9">
                <c:v>3.2873722588281723E-2</c:v>
              </c:pt>
              <c:pt idx="10">
                <c:v>2.348401486781217E-2</c:v>
              </c:pt>
              <c:pt idx="11">
                <c:v>1.8013771642097332E-2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2E-4E13-9796-BA64D1D3BB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29678"/>
        <c:axId val="42417973"/>
      </c:lineChart>
      <c:catAx>
        <c:axId val="563296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17973"/>
        <c:crosses val="autoZero"/>
        <c:auto val="1"/>
        <c:lblAlgn val="ctr"/>
        <c:lblOffset val="100"/>
        <c:noMultiLvlLbl val="0"/>
      </c:catAx>
      <c:valAx>
        <c:axId val="424179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296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3-497C-A684-E07AB0A73F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3-497C-A684-E07AB0A73F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3-497C-A684-E07AB0A73F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3-497C-A684-E07AB0A73F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3-497C-A684-E07AB0A73F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3-497C-A684-E07AB0A73F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3-497C-A684-E07AB0A73F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3-497C-A684-E07AB0A73F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3-497C-A684-E07AB0A73F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3-497C-A684-E07AB0A73F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3-497C-A684-E07AB0A73F6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7.6261376325772082E-2</c:v>
              </c:pt>
              <c:pt idx="7">
                <c:v>6.5614941893281459E-2</c:v>
              </c:pt>
              <c:pt idx="8">
                <c:v>4.9224708944023941E-2</c:v>
              </c:pt>
              <c:pt idx="9">
                <c:v>3.5396045566637238E-2</c:v>
              </c:pt>
              <c:pt idx="10">
                <c:v>2.3366015297366208E-2</c:v>
              </c:pt>
              <c:pt idx="11">
                <c:v>9.9152232841916207E-3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7C3-497C-A684-E07AB0A73F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179468"/>
        <c:axId val="12444255"/>
      </c:lineChart>
      <c:catAx>
        <c:axId val="271794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44255"/>
        <c:crosses val="autoZero"/>
        <c:auto val="1"/>
        <c:lblAlgn val="ctr"/>
        <c:lblOffset val="100"/>
        <c:noMultiLvlLbl val="0"/>
      </c:catAx>
      <c:valAx>
        <c:axId val="124442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794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E-4396-938D-BE5A603F9D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E-4396-938D-BE5A603F9D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E-4396-938D-BE5A603F9D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E-4396-938D-BE5A603F9D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E-4396-938D-BE5A603F9D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E-4396-938D-BE5A603F9D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E-4396-938D-BE5A603F9D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E-4396-938D-BE5A603F9D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E-4396-938D-BE5A603F9D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E-4396-938D-BE5A603F9D5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2E-4396-938D-BE5A603F9D5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0.10612268237501341</c:v>
              </c:pt>
              <c:pt idx="7">
                <c:v>9.6403125236635107E-2</c:v>
              </c:pt>
              <c:pt idx="8">
                <c:v>8.1018573374792333E-2</c:v>
              </c:pt>
              <c:pt idx="9">
                <c:v>6.7741077559433899E-2</c:v>
              </c:pt>
              <c:pt idx="10">
                <c:v>5.5879910171128783E-2</c:v>
              </c:pt>
              <c:pt idx="11">
                <c:v>4.4272196551749361E-2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32E-4396-938D-BE5A603F9D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214682"/>
        <c:axId val="45583457"/>
      </c:lineChart>
      <c:catAx>
        <c:axId val="642146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83457"/>
        <c:crosses val="autoZero"/>
        <c:auto val="1"/>
        <c:lblAlgn val="ctr"/>
        <c:lblOffset val="100"/>
        <c:noMultiLvlLbl val="0"/>
      </c:catAx>
      <c:valAx>
        <c:axId val="455834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146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615626</c:v>
                </c:pt>
                <c:pt idx="2">
                  <c:v>166831</c:v>
                </c:pt>
                <c:pt idx="3">
                  <c:v>0</c:v>
                </c:pt>
                <c:pt idx="4">
                  <c:v>26727302</c:v>
                </c:pt>
                <c:pt idx="5">
                  <c:v>798692</c:v>
                </c:pt>
                <c:pt idx="6">
                  <c:v>149244</c:v>
                </c:pt>
                <c:pt idx="7">
                  <c:v>17794698</c:v>
                </c:pt>
                <c:pt idx="8">
                  <c:v>2386620</c:v>
                </c:pt>
                <c:pt idx="9">
                  <c:v>274885</c:v>
                </c:pt>
                <c:pt idx="10">
                  <c:v>623306</c:v>
                </c:pt>
                <c:pt idx="11">
                  <c:v>33917</c:v>
                </c:pt>
                <c:pt idx="12">
                  <c:v>187127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1930678</c:v>
                </c:pt>
                <c:pt idx="17">
                  <c:v>225598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2334592</c:v>
                </c:pt>
                <c:pt idx="22">
                  <c:v>713468</c:v>
                </c:pt>
                <c:pt idx="23">
                  <c:v>524990</c:v>
                </c:pt>
                <c:pt idx="24">
                  <c:v>71600</c:v>
                </c:pt>
                <c:pt idx="25">
                  <c:v>29578702</c:v>
                </c:pt>
                <c:pt idx="26">
                  <c:v>1579651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2126868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51396"/>
        <c:axId val="7719323"/>
      </c:barChart>
      <c:catAx>
        <c:axId val="628513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9323"/>
        <c:crosses val="autoZero"/>
        <c:auto val="1"/>
        <c:lblAlgn val="ctr"/>
        <c:lblOffset val="100"/>
        <c:noMultiLvlLbl val="0"/>
      </c:catAx>
      <c:valAx>
        <c:axId val="77193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513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11454.94</c:v>
                </c:pt>
                <c:pt idx="1">
                  <c:v>555.95299999999997</c:v>
                </c:pt>
                <c:pt idx="2">
                  <c:v>2494.2669999999998</c:v>
                </c:pt>
                <c:pt idx="3">
                  <c:v>6413.6559999999999</c:v>
                </c:pt>
                <c:pt idx="4">
                  <c:v>563.88100000000009</c:v>
                </c:pt>
                <c:pt idx="5">
                  <c:v>5369.0430000000006</c:v>
                </c:pt>
                <c:pt idx="6">
                  <c:v>1023.903</c:v>
                </c:pt>
                <c:pt idx="7">
                  <c:v>848.24400000000003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66.757999999999996</c:v>
                </c:pt>
                <c:pt idx="13">
                  <c:v>9662.9210000000003</c:v>
                </c:pt>
                <c:pt idx="14">
                  <c:v>70.652999999999992</c:v>
                </c:pt>
                <c:pt idx="15">
                  <c:v>278.59199999999998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418.56100000000009</c:v>
                </c:pt>
                <c:pt idx="20">
                  <c:v>10844.386</c:v>
                </c:pt>
                <c:pt idx="21">
                  <c:v>821.42100000000028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621.86900000000014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9173.3499999999985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5894.6419999999998</c:v>
                </c:pt>
                <c:pt idx="4">
                  <c:v>572.39599999999996</c:v>
                </c:pt>
                <c:pt idx="5">
                  <c:v>5671.7780000000002</c:v>
                </c:pt>
                <c:pt idx="6">
                  <c:v>965.25300000000038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7141.8910000000024</c:v>
                </c:pt>
                <c:pt idx="14">
                  <c:v>55.545999999999999</c:v>
                </c:pt>
                <c:pt idx="15">
                  <c:v>459.22499999999991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362.55299999999988</c:v>
                </c:pt>
                <c:pt idx="20">
                  <c:v>10090.469999999999</c:v>
                </c:pt>
                <c:pt idx="21">
                  <c:v>1533.5989999999999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75850"/>
        <c:axId val="17860745"/>
      </c:barChart>
      <c:catAx>
        <c:axId val="8075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60745"/>
        <c:crosses val="autoZero"/>
        <c:auto val="1"/>
        <c:lblAlgn val="ctr"/>
        <c:lblOffset val="100"/>
        <c:noMultiLvlLbl val="0"/>
      </c:catAx>
      <c:valAx>
        <c:axId val="178607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5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32221</c:v>
                </c:pt>
                <c:pt idx="1">
                  <c:v>8257</c:v>
                </c:pt>
                <c:pt idx="2">
                  <c:v>33663</c:v>
                </c:pt>
                <c:pt idx="3">
                  <c:v>24219</c:v>
                </c:pt>
                <c:pt idx="4">
                  <c:v>1451242</c:v>
                </c:pt>
                <c:pt idx="5">
                  <c:v>55774</c:v>
                </c:pt>
                <c:pt idx="6">
                  <c:v>61049</c:v>
                </c:pt>
                <c:pt idx="7">
                  <c:v>835534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33055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16370</c:v>
                </c:pt>
                <c:pt idx="21">
                  <c:v>406530</c:v>
                </c:pt>
                <c:pt idx="22">
                  <c:v>26798</c:v>
                </c:pt>
                <c:pt idx="23">
                  <c:v>19479</c:v>
                </c:pt>
                <c:pt idx="24">
                  <c:v>51610</c:v>
                </c:pt>
                <c:pt idx="25">
                  <c:v>257178</c:v>
                </c:pt>
                <c:pt idx="26">
                  <c:v>65161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00085"/>
        <c:axId val="65678578"/>
      </c:barChart>
      <c:catAx>
        <c:axId val="33100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78578"/>
        <c:crosses val="autoZero"/>
        <c:auto val="1"/>
        <c:lblAlgn val="ctr"/>
        <c:lblOffset val="100"/>
        <c:noMultiLvlLbl val="0"/>
      </c:catAx>
      <c:valAx>
        <c:axId val="656785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00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14230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14258</c:v>
                </c:pt>
                <c:pt idx="6">
                  <c:v>122</c:v>
                </c:pt>
                <c:pt idx="7">
                  <c:v>674279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337231</c:v>
                </c:pt>
                <c:pt idx="22">
                  <c:v>16166</c:v>
                </c:pt>
                <c:pt idx="23">
                  <c:v>8214</c:v>
                </c:pt>
                <c:pt idx="24">
                  <c:v>18451</c:v>
                </c:pt>
                <c:pt idx="25">
                  <c:v>209250</c:v>
                </c:pt>
                <c:pt idx="26">
                  <c:v>37580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697106"/>
        <c:axId val="5730124"/>
      </c:barChart>
      <c:catAx>
        <c:axId val="636971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0124"/>
        <c:crosses val="autoZero"/>
        <c:auto val="1"/>
        <c:lblAlgn val="ctr"/>
        <c:lblOffset val="100"/>
        <c:noMultiLvlLbl val="0"/>
      </c:catAx>
      <c:valAx>
        <c:axId val="57301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971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7FC06EE-DD9F-49A8-B7B2-120ACECEB9F0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2DA5810B-AE91-47F9-9AE4-436BCD916D9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D5A59A08-7460-4745-8393-646D68DDDC2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F08138C-E2BC-4FCB-B469-EE274DE05BC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3935DE7-4D91-494D-B75C-D0109C3414AF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050F779-CB02-41E4-B4C6-E216263F2A5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194E53F-7A9C-4EFC-8A48-BA18F3CD0A2E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A9F08B-0D4F-49D8-8485-928A87FA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DEAE16-79C8-4A60-A42A-314C244CD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2A61FC-50F3-46C2-A6BE-D64D8231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7E8D11-8283-4CF3-8035-404E19BC4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C471D8-F564-4471-B600-828AC43A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A66C3F-A50C-43ED-9D41-734F545CF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B674FF-964E-46C3-ACEA-F798F4D4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FB0168C-0347-4215-9BB4-337B93AD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89438B-B79C-429E-A95D-18BE0A44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6E80D2-9B4E-4044-864C-0AAB70500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6E6AC7-0CF6-4572-8D4B-F71F2F5C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66E0EF-397D-420B-95C8-F25032A2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9EAC63-511B-4524-9FA7-86D76F572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672A3C-A037-4215-911A-6BC73448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AA419-2CE4-495C-8314-6BAA6BE7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591E78-2AA2-407C-A35C-0C7B5A0C8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6CF4A14-0417-4A65-9D83-FA57C1045292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427351C-3825-429C-87FD-3AB6E2B4609F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6215B6E8-98F7-48E9-ACAC-5AF73B8B108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1C851F-FA1A-49BF-9CA6-0996B0E1E93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F33E1AD-9725-4E56-B04A-4D32FFD34A1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4AEBBA4-7D8D-4E1C-81BC-721506407B4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972A14E-29EA-4383-A932-CCAE157DD1EC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A28EE0-5571-4AC1-BFAE-80B0ECB9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D29C74-CDB6-49DC-B23D-8029FA782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53FDD6-2F9B-4867-98CD-EF97B48CE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66E008-B373-4A56-A5E4-F8BF5F41A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9305F1-A19B-408D-AA37-2B7AE54F8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A8BCA40-2EEE-4892-BDA3-9325C155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FDFAB9-16A4-40C3-882A-0C3CB5F4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609C78-D1E4-4CB6-A3B0-D9D577F9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799FB5-8EAF-4E14-BDB9-104DF35AE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D8AA7C-09A2-4838-A46E-2C784DC9B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1743B9-DD47-4B6E-9A8E-130F4AA6F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C28053-EC72-42D3-BA39-18F72AB32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338678-73B9-45AB-8E1A-80394B41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27A54B-EAB9-4CBD-B8F7-E97830F16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7F32A6-701F-43DC-ABFF-CB836CE4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EFE473-B60B-4801-92C7-3A1CD2A4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10ADA0B-1731-4C5F-8A87-5AE1FA2B8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9B78F5-4BED-40E0-B935-FB4C7B9A5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B8ACA3-F11E-456B-A7DD-86957CD2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10AFA50-5AC9-40AA-8F7A-D2015358D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505712-ABF5-4CBB-86FC-107FF05E2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7453F1A-1905-4F6C-8E9B-384629DF7C89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4BCC5D-0EC8-411B-AF63-1D3D628E2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442A1E0-1ADD-4454-8309-EA304D456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3A8D794-6582-408B-86F6-A0C71C936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684B59-2478-40EC-9790-75B0C65D4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68CD11B-C1A2-4A52-A564-AC01669D5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C95C53-E146-4A6E-991A-791997F5F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07CD290-F2EA-44D2-9B79-BD7D9350C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C653B-AB88-43E5-AA93-B8E61A9C740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77AC0-D884-4547-8E69-13581B30DE77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39295</v>
      </c>
      <c r="D7" s="189">
        <v>256306</v>
      </c>
      <c r="E7" s="189">
        <v>191835</v>
      </c>
      <c r="F7" s="190">
        <v>-25.153917582889211</v>
      </c>
      <c r="G7" s="13"/>
    </row>
    <row r="8" spans="1:14" ht="15.6" customHeight="1">
      <c r="A8" s="188" t="s">
        <v>11</v>
      </c>
      <c r="B8" s="189">
        <v>97630</v>
      </c>
      <c r="C8" s="189">
        <v>104134</v>
      </c>
      <c r="D8" s="189">
        <v>576121</v>
      </c>
      <c r="E8" s="189">
        <v>683103</v>
      </c>
      <c r="F8" s="190">
        <v>18.56936303311284</v>
      </c>
      <c r="G8" s="6"/>
    </row>
    <row r="9" spans="1:14" ht="15.6" customHeight="1">
      <c r="A9" s="188" t="s">
        <v>8</v>
      </c>
      <c r="B9" s="189">
        <v>133288</v>
      </c>
      <c r="C9" s="189">
        <v>163663</v>
      </c>
      <c r="D9" s="189">
        <v>725332</v>
      </c>
      <c r="E9" s="189">
        <v>889320</v>
      </c>
      <c r="F9" s="190">
        <v>22.608681265958211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5451768</v>
      </c>
      <c r="D11" s="189">
        <v>35129052</v>
      </c>
      <c r="E11" s="189">
        <v>33603951</v>
      </c>
      <c r="F11" s="190">
        <v>-4.3414237309905133</v>
      </c>
    </row>
    <row r="12" spans="1:14" ht="15.6" customHeight="1">
      <c r="A12" s="188" t="s">
        <v>6</v>
      </c>
      <c r="B12" s="189">
        <v>188070</v>
      </c>
      <c r="C12" s="189">
        <v>200696</v>
      </c>
      <c r="D12" s="189">
        <v>1139594</v>
      </c>
      <c r="E12" s="189">
        <v>1247760</v>
      </c>
      <c r="F12" s="190">
        <v>9.4916259650366754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3904303</v>
      </c>
      <c r="D14" s="189">
        <v>25896851</v>
      </c>
      <c r="E14" s="189">
        <v>23790557</v>
      </c>
      <c r="F14" s="190">
        <v>-8.1333981494506844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4197243</v>
      </c>
      <c r="F15" s="190">
        <v>-1.7917694240749431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630877</v>
      </c>
      <c r="F17" s="190">
        <v>14.560978842944589</v>
      </c>
      <c r="G17" s="2"/>
    </row>
    <row r="18" spans="1:7" ht="15.6" customHeight="1">
      <c r="A18" s="188" t="s">
        <v>147</v>
      </c>
      <c r="B18" s="189">
        <v>45565</v>
      </c>
      <c r="C18" s="189">
        <v>49964</v>
      </c>
      <c r="D18" s="189">
        <v>286926</v>
      </c>
      <c r="E18" s="189">
        <v>317054</v>
      </c>
      <c r="F18" s="190">
        <v>10.50026836187727</v>
      </c>
    </row>
    <row r="19" spans="1:7" ht="15.6" customHeight="1">
      <c r="A19" s="188" t="s">
        <v>143</v>
      </c>
      <c r="B19" s="189">
        <v>59029</v>
      </c>
      <c r="C19" s="189">
        <v>128732</v>
      </c>
      <c r="D19" s="189">
        <v>351111</v>
      </c>
      <c r="E19" s="189">
        <v>540111</v>
      </c>
      <c r="F19" s="190">
        <v>53.82913095858575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2075855</v>
      </c>
      <c r="D22" s="189">
        <v>9944282</v>
      </c>
      <c r="E22" s="189">
        <v>10988674</v>
      </c>
      <c r="F22" s="190">
        <v>10.502437481157511</v>
      </c>
    </row>
    <row r="23" spans="1:7" ht="15.6" customHeight="1">
      <c r="A23" s="188" t="s">
        <v>165</v>
      </c>
      <c r="B23" s="189">
        <v>329716</v>
      </c>
      <c r="C23" s="189">
        <v>377449</v>
      </c>
      <c r="D23" s="189">
        <v>1424902</v>
      </c>
      <c r="E23" s="189">
        <v>2146622</v>
      </c>
      <c r="F23" s="190">
        <v>50.650500876551519</v>
      </c>
    </row>
    <row r="24" spans="1:7" ht="15.6" customHeight="1">
      <c r="A24" s="188" t="s">
        <v>141</v>
      </c>
      <c r="B24" s="189">
        <v>106220</v>
      </c>
      <c r="C24" s="189">
        <v>94454</v>
      </c>
      <c r="D24" s="189">
        <v>573147</v>
      </c>
      <c r="E24" s="189">
        <v>571047</v>
      </c>
      <c r="F24" s="190">
        <v>-0.36639814916591718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232132</v>
      </c>
      <c r="D27" s="189">
        <v>1279244</v>
      </c>
      <c r="E27" s="189">
        <v>1208174</v>
      </c>
      <c r="F27" s="190">
        <v>-5.5556250410398604</v>
      </c>
    </row>
    <row r="28" spans="1:7" ht="15.6" customHeight="1">
      <c r="A28" s="188" t="s">
        <v>177</v>
      </c>
      <c r="B28" s="189">
        <v>677142</v>
      </c>
      <c r="C28" s="189">
        <v>777145</v>
      </c>
      <c r="D28" s="189">
        <v>4360941</v>
      </c>
      <c r="E28" s="189">
        <v>4982241</v>
      </c>
      <c r="F28" s="190">
        <v>14.246925147577089</v>
      </c>
    </row>
    <row r="29" spans="1:7" ht="15.6" customHeight="1">
      <c r="A29" s="188" t="s">
        <v>178</v>
      </c>
      <c r="B29" s="189">
        <v>312515</v>
      </c>
      <c r="C29" s="189">
        <v>304216</v>
      </c>
      <c r="D29" s="189">
        <v>1850859</v>
      </c>
      <c r="E29" s="189">
        <v>1873401</v>
      </c>
      <c r="F29" s="190">
        <v>1.2179209761521581</v>
      </c>
    </row>
    <row r="30" spans="1:7" ht="15.6" customHeight="1">
      <c r="A30" s="188" t="s">
        <v>179</v>
      </c>
      <c r="B30" s="189">
        <v>134918</v>
      </c>
      <c r="C30" s="189">
        <v>128399</v>
      </c>
      <c r="D30" s="189">
        <v>847766</v>
      </c>
      <c r="E30" s="189">
        <v>836443</v>
      </c>
      <c r="F30" s="190">
        <v>-1.33562799168638</v>
      </c>
    </row>
    <row r="31" spans="1:7" ht="15.6" customHeight="1">
      <c r="A31" s="188" t="s">
        <v>180</v>
      </c>
      <c r="B31" s="189">
        <v>115750</v>
      </c>
      <c r="C31" s="189">
        <v>199679</v>
      </c>
      <c r="D31" s="189">
        <v>838969</v>
      </c>
      <c r="E31" s="189">
        <v>1022730</v>
      </c>
      <c r="F31" s="190">
        <v>21.903193085799359</v>
      </c>
    </row>
    <row r="32" spans="1:7" ht="15.6" customHeight="1">
      <c r="A32" s="188" t="s">
        <v>181</v>
      </c>
      <c r="B32" s="189">
        <v>6592243</v>
      </c>
      <c r="C32" s="189">
        <v>6490912</v>
      </c>
      <c r="D32" s="189">
        <v>37921517</v>
      </c>
      <c r="E32" s="189">
        <v>37570321</v>
      </c>
      <c r="F32" s="190">
        <v>-0.92611273963538565</v>
      </c>
    </row>
    <row r="33" spans="1:6" ht="15.6" customHeight="1">
      <c r="A33" s="188" t="s">
        <v>182</v>
      </c>
      <c r="B33" s="189">
        <v>487962</v>
      </c>
      <c r="C33" s="189">
        <v>493398</v>
      </c>
      <c r="D33" s="189">
        <v>2483883</v>
      </c>
      <c r="E33" s="189">
        <v>2519074</v>
      </c>
      <c r="F33" s="190">
        <v>1.416773656408125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398202</v>
      </c>
      <c r="F34" s="190">
        <v>5.672083815427726</v>
      </c>
    </row>
    <row r="35" spans="1:6" ht="15.6" customHeight="1">
      <c r="A35" s="156" t="s">
        <v>153</v>
      </c>
      <c r="B35" s="76">
        <f>SUM(B7:B34)</f>
        <v>24141374</v>
      </c>
      <c r="C35" s="77">
        <f>SUM(C7:C34)</f>
        <v>24213356</v>
      </c>
      <c r="D35" s="76">
        <f>SUM(D7:D34)</f>
        <v>142206375</v>
      </c>
      <c r="E35" s="78">
        <f>SUM(E7:E34)</f>
        <v>141572866</v>
      </c>
      <c r="F35" s="177">
        <f>E35*100/D35-100</f>
        <v>-0.44548565421204955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67E5A-5BAC-4E57-9653-EEE139313EFD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615626</v>
      </c>
      <c r="F8" s="190">
        <v>13.819331459843211</v>
      </c>
      <c r="G8" s="6"/>
    </row>
    <row r="9" spans="1:14" ht="15.6" customHeight="1">
      <c r="A9" s="188" t="s">
        <v>8</v>
      </c>
      <c r="B9" s="189">
        <v>28855</v>
      </c>
      <c r="C9" s="189">
        <v>34284</v>
      </c>
      <c r="D9" s="189">
        <v>130247</v>
      </c>
      <c r="E9" s="189">
        <v>166831</v>
      </c>
      <c r="F9" s="190">
        <v>28.088170936758619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4473336</v>
      </c>
      <c r="D11" s="189">
        <v>28757790</v>
      </c>
      <c r="E11" s="189">
        <v>26727302</v>
      </c>
      <c r="F11" s="190">
        <v>-7.0606538263197507</v>
      </c>
    </row>
    <row r="12" spans="1:14" ht="15.6" customHeight="1">
      <c r="A12" s="188" t="s">
        <v>6</v>
      </c>
      <c r="B12" s="189">
        <v>131436</v>
      </c>
      <c r="C12" s="189">
        <v>129496</v>
      </c>
      <c r="D12" s="189">
        <v>799167</v>
      </c>
      <c r="E12" s="189">
        <v>798692</v>
      </c>
      <c r="F12" s="190">
        <v>-5.9436888660314928E-2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2812050</v>
      </c>
      <c r="D14" s="189">
        <v>19933544</v>
      </c>
      <c r="E14" s="189">
        <v>17794698</v>
      </c>
      <c r="F14" s="190">
        <v>-10.72988325608331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623306</v>
      </c>
      <c r="F17" s="190">
        <v>17.502478971160979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49199</v>
      </c>
      <c r="D19" s="189">
        <v>68239</v>
      </c>
      <c r="E19" s="189">
        <v>187127</v>
      </c>
      <c r="F19" s="190">
        <v>174.22295168452061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1617157</v>
      </c>
      <c r="D22" s="189">
        <v>7545936</v>
      </c>
      <c r="E22" s="189">
        <v>7965069</v>
      </c>
      <c r="F22" s="190">
        <v>5.5544202866284564</v>
      </c>
    </row>
    <row r="23" spans="1:7" ht="15.6" customHeight="1">
      <c r="A23" s="188" t="s">
        <v>165</v>
      </c>
      <c r="B23" s="189">
        <v>296302</v>
      </c>
      <c r="C23" s="189">
        <v>339911</v>
      </c>
      <c r="D23" s="189">
        <v>1147986</v>
      </c>
      <c r="E23" s="189">
        <v>1930678</v>
      </c>
      <c r="F23" s="190">
        <v>68.179577102856655</v>
      </c>
    </row>
    <row r="24" spans="1:7" ht="15.6" customHeight="1">
      <c r="A24" s="188" t="s">
        <v>141</v>
      </c>
      <c r="B24" s="189">
        <v>49307</v>
      </c>
      <c r="C24" s="189">
        <v>40343</v>
      </c>
      <c r="D24" s="189">
        <v>235236</v>
      </c>
      <c r="E24" s="189">
        <v>225598</v>
      </c>
      <c r="F24" s="190">
        <v>-4.0971619990137498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346231</v>
      </c>
      <c r="D28" s="189">
        <v>2126868</v>
      </c>
      <c r="E28" s="189">
        <v>2334592</v>
      </c>
      <c r="F28" s="190">
        <v>9.7666615887774952</v>
      </c>
    </row>
    <row r="29" spans="1:7" ht="15.6" customHeight="1">
      <c r="A29" s="188" t="s">
        <v>178</v>
      </c>
      <c r="B29" s="189">
        <v>125911</v>
      </c>
      <c r="C29" s="189">
        <v>123368</v>
      </c>
      <c r="D29" s="189">
        <v>636733</v>
      </c>
      <c r="E29" s="189">
        <v>713468</v>
      </c>
      <c r="F29" s="190">
        <v>12.05136218791864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524990</v>
      </c>
      <c r="F30" s="190">
        <v>-1.950017836098396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71600</v>
      </c>
      <c r="F31" s="190">
        <v>9.0449429646213133</v>
      </c>
    </row>
    <row r="32" spans="1:7" ht="15.6" customHeight="1">
      <c r="A32" s="188" t="s">
        <v>181</v>
      </c>
      <c r="B32" s="189">
        <v>5200915</v>
      </c>
      <c r="C32" s="189">
        <v>5056856</v>
      </c>
      <c r="D32" s="189">
        <v>29734739</v>
      </c>
      <c r="E32" s="189">
        <v>29578702</v>
      </c>
      <c r="F32" s="190">
        <v>-0.52476330799473203</v>
      </c>
    </row>
    <row r="33" spans="1:6" ht="15.6" customHeight="1">
      <c r="A33" s="188" t="s">
        <v>182</v>
      </c>
      <c r="B33" s="189">
        <v>299399</v>
      </c>
      <c r="C33" s="189">
        <v>316966</v>
      </c>
      <c r="D33" s="189">
        <v>1423748</v>
      </c>
      <c r="E33" s="189">
        <v>1579651</v>
      </c>
      <c r="F33" s="190">
        <v>10.95018219516375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143814</v>
      </c>
      <c r="F34" s="190">
        <v>5.5221296078891697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16366530</v>
      </c>
      <c r="D35" s="178">
        <f>SUM(D7:D34)</f>
        <v>98440572</v>
      </c>
      <c r="E35" s="78">
        <f>SUM(E7:E34)</f>
        <v>95889017</v>
      </c>
      <c r="F35" s="140">
        <f>E35*100/D35-100</f>
        <v>-2.5919749836480008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8A568-F2B0-49EF-921C-1C8434A52746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3121.1019999999999</v>
      </c>
      <c r="D7" s="189">
        <v>9173.3499999999985</v>
      </c>
      <c r="E7" s="189">
        <v>11454.94</v>
      </c>
      <c r="F7" s="190">
        <v>24.871938822785641</v>
      </c>
      <c r="G7" s="37"/>
    </row>
    <row r="8" spans="1:14" ht="15.6" customHeight="1">
      <c r="A8" s="188" t="s">
        <v>11</v>
      </c>
      <c r="B8" s="189">
        <v>108.128</v>
      </c>
      <c r="C8" s="189">
        <v>555.95299999999997</v>
      </c>
      <c r="D8" s="189">
        <v>310.24099999999999</v>
      </c>
      <c r="E8" s="189">
        <v>555.95299999999997</v>
      </c>
      <c r="F8" s="190">
        <v>79.200363588307141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2494.2669999999998</v>
      </c>
      <c r="F9" s="190">
        <v>56.227283232794427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5894.6419999999998</v>
      </c>
      <c r="E10" s="189">
        <v>6413.6559999999999</v>
      </c>
      <c r="F10" s="190">
        <v>8.8048434493562127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572.39599999999996</v>
      </c>
      <c r="E11" s="189">
        <v>563.88100000000009</v>
      </c>
      <c r="F11" s="190">
        <v>-1.487606482225573</v>
      </c>
    </row>
    <row r="12" spans="1:14" ht="15.6" customHeight="1">
      <c r="A12" s="188" t="s">
        <v>6</v>
      </c>
      <c r="B12" s="189">
        <v>1266.366</v>
      </c>
      <c r="C12" s="189">
        <v>1061.442</v>
      </c>
      <c r="D12" s="189">
        <v>5671.7780000000002</v>
      </c>
      <c r="E12" s="189">
        <v>5369.0430000000006</v>
      </c>
      <c r="F12" s="190">
        <v>-5.3375678667253794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965.25300000000038</v>
      </c>
      <c r="E13" s="189">
        <v>1023.903</v>
      </c>
      <c r="F13" s="190">
        <v>6.0761271915238231</v>
      </c>
    </row>
    <row r="14" spans="1:14" ht="15.6" customHeight="1">
      <c r="A14" s="188" t="s">
        <v>148</v>
      </c>
      <c r="B14" s="189">
        <v>444.57100000000003</v>
      </c>
      <c r="C14" s="189">
        <v>83.284000000000006</v>
      </c>
      <c r="D14" s="189">
        <v>1389.0450000000001</v>
      </c>
      <c r="E14" s="189">
        <v>848.24400000000003</v>
      </c>
      <c r="F14" s="190">
        <v>-38.9332958975411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-6.9449395977861172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0</v>
      </c>
      <c r="D18" s="189">
        <v>10.319000000000001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8.8250000000000011</v>
      </c>
      <c r="C19" s="189">
        <v>3.61</v>
      </c>
      <c r="D19" s="189">
        <v>64.515000000000001</v>
      </c>
      <c r="E19" s="189">
        <v>66.757999999999996</v>
      </c>
      <c r="F19" s="190">
        <v>3.4767108424397288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7141.8910000000024</v>
      </c>
      <c r="E20" s="189">
        <v>9662.9210000000003</v>
      </c>
      <c r="F20" s="190">
        <v>35.299194569057363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55.545999999999999</v>
      </c>
      <c r="E21" s="189">
        <v>70.652999999999992</v>
      </c>
      <c r="F21" s="190">
        <v>27.197277931804269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459.22499999999991</v>
      </c>
      <c r="E22" s="189">
        <v>278.59199999999998</v>
      </c>
      <c r="F22" s="190">
        <v>-39.33431324514126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98.361999999999995</v>
      </c>
      <c r="D26" s="189">
        <v>362.55299999999988</v>
      </c>
      <c r="E26" s="189">
        <v>418.56100000000009</v>
      </c>
      <c r="F26" s="190">
        <v>15.448224121714659</v>
      </c>
    </row>
    <row r="27" spans="1:7" ht="15.6" customHeight="1">
      <c r="A27" s="188" t="s">
        <v>173</v>
      </c>
      <c r="B27" s="189">
        <v>987.51499999999999</v>
      </c>
      <c r="C27" s="189">
        <v>1009.174</v>
      </c>
      <c r="D27" s="189">
        <v>10090.469999999999</v>
      </c>
      <c r="E27" s="189">
        <v>10844.386</v>
      </c>
      <c r="F27" s="190">
        <v>7.4715647536735332</v>
      </c>
    </row>
    <row r="28" spans="1:7" ht="15.6" customHeight="1">
      <c r="A28" s="188" t="s">
        <v>177</v>
      </c>
      <c r="B28" s="189">
        <v>202.334</v>
      </c>
      <c r="C28" s="189">
        <v>156.089</v>
      </c>
      <c r="D28" s="189">
        <v>1533.5989999999999</v>
      </c>
      <c r="E28" s="189">
        <v>821.42100000000028</v>
      </c>
      <c r="F28" s="190">
        <v>-46.43834535625021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590.50400000000002</v>
      </c>
      <c r="F31" s="190">
        <v>-41.671070528631361</v>
      </c>
    </row>
    <row r="32" spans="1:7" ht="15.6" customHeight="1">
      <c r="A32" s="188" t="s">
        <v>181</v>
      </c>
      <c r="B32" s="189">
        <v>105.523</v>
      </c>
      <c r="C32" s="189">
        <v>105.514</v>
      </c>
      <c r="D32" s="189">
        <v>1163.182</v>
      </c>
      <c r="E32" s="189">
        <v>621.86900000000014</v>
      </c>
      <c r="F32" s="190">
        <v>-46.53725728217939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-9.0255876360709664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13494.335999999996</v>
      </c>
      <c r="D35" s="76">
        <f>SUM(D7:D34)</f>
        <v>67456.28</v>
      </c>
      <c r="E35" s="78">
        <f>SUM(E7:E34)</f>
        <v>69689.862999999998</v>
      </c>
      <c r="F35" s="140">
        <f>E35*100/D35-100</f>
        <v>3.3111565001805587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F9340-D215-4459-A32D-888DF8BDE2E4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9957</v>
      </c>
      <c r="D7" s="189">
        <v>29564</v>
      </c>
      <c r="E7" s="189">
        <v>32221</v>
      </c>
      <c r="F7" s="190">
        <v>8.9872818292517991</v>
      </c>
      <c r="G7" s="37"/>
    </row>
    <row r="8" spans="1:14" ht="15.6" customHeight="1">
      <c r="A8" s="188" t="s">
        <v>11</v>
      </c>
      <c r="B8" s="189">
        <v>1212</v>
      </c>
      <c r="C8" s="189">
        <v>3881</v>
      </c>
      <c r="D8" s="189">
        <v>10820</v>
      </c>
      <c r="E8" s="189">
        <v>8257</v>
      </c>
      <c r="F8" s="190">
        <v>-23.687615526802219</v>
      </c>
      <c r="G8" s="6"/>
    </row>
    <row r="9" spans="1:14" ht="15.6" customHeight="1">
      <c r="A9" s="188" t="s">
        <v>8</v>
      </c>
      <c r="B9" s="189">
        <v>7735</v>
      </c>
      <c r="C9" s="189">
        <v>7446</v>
      </c>
      <c r="D9" s="189">
        <v>37332</v>
      </c>
      <c r="E9" s="189">
        <v>33663</v>
      </c>
      <c r="F9" s="190">
        <v>-9.8280295724847377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1451242</v>
      </c>
      <c r="F11" s="190">
        <v>-18.927745438700381</v>
      </c>
    </row>
    <row r="12" spans="1:14" ht="15.6" customHeight="1">
      <c r="A12" s="188" t="s">
        <v>6</v>
      </c>
      <c r="B12" s="189">
        <v>8057</v>
      </c>
      <c r="C12" s="189">
        <v>9400</v>
      </c>
      <c r="D12" s="189">
        <v>53551</v>
      </c>
      <c r="E12" s="189">
        <v>55774</v>
      </c>
      <c r="F12" s="190">
        <v>4.1511829844447314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163154</v>
      </c>
      <c r="D14" s="189">
        <v>842712</v>
      </c>
      <c r="E14" s="189">
        <v>835534</v>
      </c>
      <c r="F14" s="190">
        <v>-0.85177379697927336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3235</v>
      </c>
      <c r="D17" s="189">
        <v>14862</v>
      </c>
      <c r="E17" s="189">
        <v>10873</v>
      </c>
      <c r="F17" s="190">
        <v>-26.840263759924639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373423</v>
      </c>
      <c r="F18" s="190">
        <v>45.011882941377479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5814</v>
      </c>
      <c r="D21" s="189">
        <v>77065</v>
      </c>
      <c r="E21" s="189">
        <v>55447</v>
      </c>
      <c r="F21" s="190">
        <v>-28.051644715499901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1518768</v>
      </c>
      <c r="F22" s="190">
        <v>0.86904082731889787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33055</v>
      </c>
      <c r="F23" s="190">
        <v>-10.720073465859979</v>
      </c>
    </row>
    <row r="24" spans="1:7" ht="15.6" customHeight="1">
      <c r="A24" s="188" t="s">
        <v>141</v>
      </c>
      <c r="B24" s="189">
        <v>2334</v>
      </c>
      <c r="C24" s="189">
        <v>2328</v>
      </c>
      <c r="D24" s="189">
        <v>12964</v>
      </c>
      <c r="E24" s="189">
        <v>13457</v>
      </c>
      <c r="F24" s="190">
        <v>3.8028386300524488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2171</v>
      </c>
      <c r="D27" s="189">
        <v>13253</v>
      </c>
      <c r="E27" s="189">
        <v>16370</v>
      </c>
      <c r="F27" s="190">
        <v>23.519203199275641</v>
      </c>
    </row>
    <row r="28" spans="1:7" ht="15.6" customHeight="1">
      <c r="A28" s="188" t="s">
        <v>177</v>
      </c>
      <c r="B28" s="189">
        <v>56720</v>
      </c>
      <c r="C28" s="189">
        <v>52904</v>
      </c>
      <c r="D28" s="189">
        <v>462323</v>
      </c>
      <c r="E28" s="189">
        <v>406530</v>
      </c>
      <c r="F28" s="190">
        <v>-12.067969796008409</v>
      </c>
    </row>
    <row r="29" spans="1:7" ht="15.6" customHeight="1">
      <c r="A29" s="188" t="s">
        <v>178</v>
      </c>
      <c r="B29" s="189">
        <v>5024</v>
      </c>
      <c r="C29" s="189">
        <v>4488</v>
      </c>
      <c r="D29" s="189">
        <v>28131</v>
      </c>
      <c r="E29" s="189">
        <v>26798</v>
      </c>
      <c r="F29" s="190">
        <v>-4.7385446660267974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7579</v>
      </c>
      <c r="D31" s="189">
        <v>55274</v>
      </c>
      <c r="E31" s="189">
        <v>51610</v>
      </c>
      <c r="F31" s="190">
        <v>-6.6287947317002534</v>
      </c>
    </row>
    <row r="32" spans="1:7" ht="15.6" customHeight="1">
      <c r="A32" s="188" t="s">
        <v>181</v>
      </c>
      <c r="B32" s="189">
        <v>48664</v>
      </c>
      <c r="C32" s="189">
        <v>49661</v>
      </c>
      <c r="D32" s="189">
        <v>304849</v>
      </c>
      <c r="E32" s="189">
        <v>257178</v>
      </c>
      <c r="F32" s="190">
        <v>-15.63757794842692</v>
      </c>
    </row>
    <row r="33" spans="1:6" ht="15.6" customHeight="1">
      <c r="A33" s="188" t="s">
        <v>182</v>
      </c>
      <c r="B33" s="189">
        <v>16098</v>
      </c>
      <c r="C33" s="189">
        <v>15460</v>
      </c>
      <c r="D33" s="189">
        <v>65946</v>
      </c>
      <c r="E33" s="189">
        <v>65161</v>
      </c>
      <c r="F33" s="190">
        <v>-1.190367876747644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3368</v>
      </c>
      <c r="F34" s="190">
        <v>-31.808058311399069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931664</v>
      </c>
      <c r="D35" s="178">
        <f>SUM(D7:D34)</f>
        <v>5916302</v>
      </c>
      <c r="E35" s="178">
        <f>SUM(E7:E34)</f>
        <v>5508294</v>
      </c>
      <c r="F35" s="140">
        <f>E35*100/D35-100</f>
        <v>-6.8963349065007122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8FE7-09CA-4EDA-986F-ACA2B867EA81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3141</v>
      </c>
      <c r="D7" s="189">
        <v>12220</v>
      </c>
      <c r="E7" s="189">
        <v>14230</v>
      </c>
      <c r="F7" s="190">
        <v>16.448445171849428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14258</v>
      </c>
      <c r="F12" s="190">
        <v>-6.8287263935176128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130040</v>
      </c>
      <c r="D14" s="189">
        <v>721244</v>
      </c>
      <c r="E14" s="189">
        <v>674279</v>
      </c>
      <c r="F14" s="190">
        <v>-6.5116659549334193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354904</v>
      </c>
      <c r="F18" s="190">
        <v>44.169703173810063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1900</v>
      </c>
      <c r="D23" s="189">
        <v>17250</v>
      </c>
      <c r="E23" s="189">
        <v>15268</v>
      </c>
      <c r="F23" s="190">
        <v>-11.48985507246377</v>
      </c>
    </row>
    <row r="24" spans="1:7" ht="15.6" customHeight="1">
      <c r="A24" s="188" t="s">
        <v>141</v>
      </c>
      <c r="B24" s="189">
        <v>1145</v>
      </c>
      <c r="C24" s="189">
        <v>1425</v>
      </c>
      <c r="D24" s="189">
        <v>6945</v>
      </c>
      <c r="E24" s="189">
        <v>9023</v>
      </c>
      <c r="F24" s="190">
        <v>29.92080633549315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46650</v>
      </c>
      <c r="D28" s="189">
        <v>382804</v>
      </c>
      <c r="E28" s="189">
        <v>337231</v>
      </c>
      <c r="F28" s="190">
        <v>-11.905048014127329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1935</v>
      </c>
      <c r="D31" s="189">
        <v>18037</v>
      </c>
      <c r="E31" s="189">
        <v>18451</v>
      </c>
      <c r="F31" s="190">
        <v>2.2952819204967621</v>
      </c>
    </row>
    <row r="32" spans="1:7" ht="15.6" customHeight="1">
      <c r="A32" s="188" t="s">
        <v>181</v>
      </c>
      <c r="B32" s="189">
        <v>42231</v>
      </c>
      <c r="C32" s="189">
        <v>42095</v>
      </c>
      <c r="D32" s="189">
        <v>272566</v>
      </c>
      <c r="E32" s="189">
        <v>209250</v>
      </c>
      <c r="F32" s="190">
        <v>-23.229603105302939</v>
      </c>
    </row>
    <row r="33" spans="1:6" ht="15.6" customHeight="1">
      <c r="A33" s="188" t="s">
        <v>182</v>
      </c>
      <c r="B33" s="189">
        <v>9426</v>
      </c>
      <c r="C33" s="189">
        <v>10462</v>
      </c>
      <c r="D33" s="189">
        <v>36517</v>
      </c>
      <c r="E33" s="189">
        <v>37580</v>
      </c>
      <c r="F33" s="190">
        <v>2.9109729714927259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1052</v>
      </c>
      <c r="F34" s="190">
        <v>-31.016393442622959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759673</v>
      </c>
      <c r="D35" s="76">
        <f>SUM(D7:D34)</f>
        <v>4995357</v>
      </c>
      <c r="E35" s="78">
        <f>SUM(E7:E34)</f>
        <v>4581221</v>
      </c>
      <c r="F35" s="140">
        <f>E35*100/D35-100</f>
        <v>-8.290418482602945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35E5F-05B7-4FB0-B630-C61A561FDD36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223145</v>
      </c>
      <c r="D11" s="189">
        <v>1846409</v>
      </c>
      <c r="E11" s="189">
        <v>1578515</v>
      </c>
      <c r="F11" s="190">
        <v>-14.508919746383389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32221</v>
      </c>
      <c r="D21" s="189">
        <v>26212</v>
      </c>
      <c r="E21" s="189">
        <v>98547</v>
      </c>
      <c r="F21" s="190">
        <v>275.96139172897909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184</v>
      </c>
      <c r="D28" s="189">
        <v>873</v>
      </c>
      <c r="E28" s="189">
        <v>1738</v>
      </c>
      <c r="F28" s="190">
        <v>99.083619702176406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277573</v>
      </c>
      <c r="D35" s="178">
        <f>SUM(D7:D34)</f>
        <v>1926650</v>
      </c>
      <c r="E35" s="178">
        <f>SUM(E7:E34)</f>
        <v>1788296</v>
      </c>
      <c r="F35" s="140">
        <f>E35*100/D35-100</f>
        <v>-7.1810655801520795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475FB-BFA9-405B-9A7B-D73C5731FED2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78716</v>
      </c>
      <c r="D7" s="189">
        <v>320092</v>
      </c>
      <c r="E7" s="189">
        <v>227624</v>
      </c>
      <c r="F7" s="190">
        <v>-28.887944715894179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4866496</v>
      </c>
      <c r="D11" s="189">
        <v>32550350</v>
      </c>
      <c r="E11" s="189">
        <v>30780946</v>
      </c>
      <c r="F11" s="190">
        <v>-5.4358985387253966</v>
      </c>
    </row>
    <row r="12" spans="1:14" ht="15.6" customHeight="1">
      <c r="A12" s="188" t="s">
        <v>6</v>
      </c>
      <c r="B12" s="189">
        <v>52158</v>
      </c>
      <c r="C12" s="189">
        <v>100314</v>
      </c>
      <c r="D12" s="189">
        <v>449358</v>
      </c>
      <c r="E12" s="189">
        <v>548602</v>
      </c>
      <c r="F12" s="190">
        <v>22.085731198732422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2050303</v>
      </c>
      <c r="D14" s="189">
        <v>14083473</v>
      </c>
      <c r="E14" s="189">
        <v>12106033</v>
      </c>
      <c r="F14" s="190">
        <v>-14.0408548374396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54681</v>
      </c>
      <c r="D19" s="189">
        <v>337036</v>
      </c>
      <c r="E19" s="189">
        <v>195126</v>
      </c>
      <c r="F19" s="190">
        <v>-42.105294389916807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183639</v>
      </c>
      <c r="D21" s="189">
        <v>1252235</v>
      </c>
      <c r="E21" s="189">
        <v>1228247</v>
      </c>
      <c r="F21" s="190">
        <v>-1.9156148805934949</v>
      </c>
    </row>
    <row r="22" spans="1:7" ht="15.6" customHeight="1">
      <c r="A22" s="188" t="s">
        <v>146</v>
      </c>
      <c r="B22" s="189">
        <v>1551263</v>
      </c>
      <c r="C22" s="189">
        <v>1682575</v>
      </c>
      <c r="D22" s="189">
        <v>7207534</v>
      </c>
      <c r="E22" s="189">
        <v>8630232</v>
      </c>
      <c r="F22" s="190">
        <v>19.739039732590921</v>
      </c>
    </row>
    <row r="23" spans="1:7" ht="15.6" customHeight="1">
      <c r="A23" s="188" t="s">
        <v>165</v>
      </c>
      <c r="B23" s="189">
        <v>268002</v>
      </c>
      <c r="C23" s="189">
        <v>301913</v>
      </c>
      <c r="D23" s="189">
        <v>1052776</v>
      </c>
      <c r="E23" s="189">
        <v>1774225</v>
      </c>
      <c r="F23" s="190">
        <v>68.528252923698858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72412</v>
      </c>
      <c r="C28" s="189">
        <v>73623</v>
      </c>
      <c r="D28" s="189">
        <v>474522</v>
      </c>
      <c r="E28" s="189">
        <v>673729</v>
      </c>
      <c r="F28" s="190">
        <v>41.980561491353399</v>
      </c>
    </row>
    <row r="29" spans="1:7" ht="15.6" customHeight="1">
      <c r="A29" s="188" t="s">
        <v>178</v>
      </c>
      <c r="B29" s="189">
        <v>31595</v>
      </c>
      <c r="C29" s="189">
        <v>29610</v>
      </c>
      <c r="D29" s="189">
        <v>170302</v>
      </c>
      <c r="E29" s="189">
        <v>165165</v>
      </c>
      <c r="F29" s="190">
        <v>-3.016406149076345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220891</v>
      </c>
      <c r="D31" s="189">
        <v>499557</v>
      </c>
      <c r="E31" s="189">
        <v>1101845</v>
      </c>
      <c r="F31" s="190">
        <v>120.5644200761875</v>
      </c>
    </row>
    <row r="32" spans="1:7" ht="15.6" customHeight="1">
      <c r="A32" s="188" t="s">
        <v>181</v>
      </c>
      <c r="B32" s="189">
        <v>3069893</v>
      </c>
      <c r="C32" s="189">
        <v>2744007</v>
      </c>
      <c r="D32" s="189">
        <v>17565315</v>
      </c>
      <c r="E32" s="189">
        <v>16290343</v>
      </c>
      <c r="F32" s="190">
        <v>-7.2584636256167272</v>
      </c>
    </row>
    <row r="33" spans="1:6" ht="15.6" customHeight="1">
      <c r="A33" s="188" t="s">
        <v>182</v>
      </c>
      <c r="B33" s="189">
        <v>49698</v>
      </c>
      <c r="C33" s="189">
        <v>49168</v>
      </c>
      <c r="D33" s="189">
        <v>261541</v>
      </c>
      <c r="E33" s="189">
        <v>235009</v>
      </c>
      <c r="F33" s="190">
        <v>-10.144489774069839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13495182</v>
      </c>
      <c r="C35" s="77">
        <f>SUM(C7:C34)</f>
        <v>12470260</v>
      </c>
      <c r="D35" s="178">
        <f>SUM(D7:D34)</f>
        <v>77262346</v>
      </c>
      <c r="E35" s="178">
        <f>SUM(E7:E34)</f>
        <v>74458347</v>
      </c>
      <c r="F35" s="177">
        <f>E35*100/D35-100</f>
        <v>-3.629192155257627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D9CB2-5FB2-4889-B785-D1CA0B72FE7C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3920849</v>
      </c>
      <c r="D11" s="189">
        <v>25717753</v>
      </c>
      <c r="E11" s="189">
        <v>23670503</v>
      </c>
      <c r="F11" s="190">
        <v>-7.960454398951569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110550</v>
      </c>
      <c r="F12" s="190">
        <v>-0.67831633799021074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1151037</v>
      </c>
      <c r="D14" s="189">
        <v>10756535</v>
      </c>
      <c r="E14" s="189">
        <v>7824464</v>
      </c>
      <c r="F14" s="190">
        <v>-27.258508432315789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35108</v>
      </c>
      <c r="D19" s="189">
        <v>1217</v>
      </c>
      <c r="E19" s="189">
        <v>106690</v>
      </c>
      <c r="F19" s="190">
        <v>8666.639276910435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1256957</v>
      </c>
      <c r="D22" s="189">
        <v>5352057</v>
      </c>
      <c r="E22" s="189">
        <v>5745845</v>
      </c>
      <c r="F22" s="190">
        <v>7.3576944341213144</v>
      </c>
    </row>
    <row r="23" spans="1:7" ht="15.6" customHeight="1">
      <c r="A23" s="188" t="s">
        <v>165</v>
      </c>
      <c r="B23" s="189">
        <v>266918</v>
      </c>
      <c r="C23" s="189">
        <v>301913</v>
      </c>
      <c r="D23" s="189">
        <v>1009962</v>
      </c>
      <c r="E23" s="189">
        <v>1761298</v>
      </c>
      <c r="F23" s="190">
        <v>74.392501896110929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71748</v>
      </c>
      <c r="D28" s="189">
        <v>459055</v>
      </c>
      <c r="E28" s="189">
        <v>654474</v>
      </c>
      <c r="F28" s="190">
        <v>42.569844572001188</v>
      </c>
    </row>
    <row r="29" spans="1:7" ht="15.6" customHeight="1">
      <c r="A29" s="188" t="s">
        <v>178</v>
      </c>
      <c r="B29" s="189">
        <v>30454</v>
      </c>
      <c r="C29" s="189">
        <v>28976</v>
      </c>
      <c r="D29" s="189">
        <v>149945</v>
      </c>
      <c r="E29" s="189">
        <v>159371</v>
      </c>
      <c r="F29" s="190">
        <v>6.2863049784921117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438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3007925</v>
      </c>
      <c r="C32" s="189">
        <v>2701175</v>
      </c>
      <c r="D32" s="189">
        <v>17300587</v>
      </c>
      <c r="E32" s="189">
        <v>16027932</v>
      </c>
      <c r="F32" s="190">
        <v>-7.3561376848080329</v>
      </c>
    </row>
    <row r="33" spans="1:6" ht="15.6" customHeight="1">
      <c r="A33" s="188" t="s">
        <v>182</v>
      </c>
      <c r="B33" s="189">
        <v>38722</v>
      </c>
      <c r="C33" s="189">
        <v>36031</v>
      </c>
      <c r="D33" s="189">
        <v>177203</v>
      </c>
      <c r="E33" s="189">
        <v>168726</v>
      </c>
      <c r="F33" s="190">
        <v>-4.7837790556593234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9575647</v>
      </c>
      <c r="D35" s="76">
        <f>SUM(D7:D34)</f>
        <v>61211135</v>
      </c>
      <c r="E35" s="78">
        <f>SUM(E7:E34)</f>
        <v>56506523</v>
      </c>
      <c r="F35" s="140">
        <f>E35*100/D35-100</f>
        <v>-7.6858761073455071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8C77-029F-42B0-8F10-95D868654428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13293</v>
      </c>
      <c r="D8" s="189">
        <v>15379</v>
      </c>
      <c r="E8" s="189">
        <v>43754</v>
      </c>
      <c r="F8" s="190">
        <v>184.50484426815791</v>
      </c>
      <c r="G8" s="6"/>
    </row>
    <row r="9" spans="1:14" ht="15.6" customHeight="1">
      <c r="A9" s="188" t="s">
        <v>8</v>
      </c>
      <c r="B9" s="189">
        <v>64590</v>
      </c>
      <c r="C9" s="189">
        <v>95815</v>
      </c>
      <c r="D9" s="189">
        <v>426381</v>
      </c>
      <c r="E9" s="189">
        <v>544210</v>
      </c>
      <c r="F9" s="190">
        <v>27.634674152928952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973317</v>
      </c>
      <c r="D11" s="189">
        <v>6414822</v>
      </c>
      <c r="E11" s="189">
        <v>6831635</v>
      </c>
      <c r="F11" s="190">
        <v>6.4976549622109596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457928</v>
      </c>
      <c r="F12" s="190">
        <v>9.8955108544879522</v>
      </c>
    </row>
    <row r="13" spans="1:14" ht="15.6" customHeight="1">
      <c r="A13" s="188" t="s">
        <v>175</v>
      </c>
      <c r="B13" s="189">
        <v>1377907</v>
      </c>
      <c r="C13" s="189">
        <v>1408640</v>
      </c>
      <c r="D13" s="189">
        <v>7430987</v>
      </c>
      <c r="E13" s="189">
        <v>7776181</v>
      </c>
      <c r="F13" s="190">
        <v>4.6453317708670454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5995724</v>
      </c>
      <c r="F14" s="190">
        <v>-0.48070563025287072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469776</v>
      </c>
      <c r="D22" s="189">
        <v>2473477</v>
      </c>
      <c r="E22" s="189">
        <v>2785170</v>
      </c>
      <c r="F22" s="190">
        <v>12.601410888397179</v>
      </c>
    </row>
    <row r="23" spans="1:7" ht="15.6" customHeight="1">
      <c r="A23" s="188" t="s">
        <v>165</v>
      </c>
      <c r="B23" s="189">
        <v>32442</v>
      </c>
      <c r="C23" s="189">
        <v>37778</v>
      </c>
      <c r="D23" s="189">
        <v>269701</v>
      </c>
      <c r="E23" s="189">
        <v>218332</v>
      </c>
      <c r="F23" s="190">
        <v>-19.046647954586749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59799</v>
      </c>
      <c r="D27" s="189">
        <v>307967</v>
      </c>
      <c r="E27" s="189">
        <v>275435</v>
      </c>
      <c r="F27" s="190">
        <v>-10.563469462637229</v>
      </c>
    </row>
    <row r="28" spans="1:7" ht="15.6" customHeight="1">
      <c r="A28" s="188" t="s">
        <v>177</v>
      </c>
      <c r="B28" s="189">
        <v>358461</v>
      </c>
      <c r="C28" s="189">
        <v>383303</v>
      </c>
      <c r="D28" s="189">
        <v>2284011</v>
      </c>
      <c r="E28" s="189">
        <v>2330813</v>
      </c>
      <c r="F28" s="190">
        <v>2.049114474492455</v>
      </c>
    </row>
    <row r="29" spans="1:7" ht="15.6" customHeight="1">
      <c r="A29" s="188" t="s">
        <v>178</v>
      </c>
      <c r="B29" s="189">
        <v>201986</v>
      </c>
      <c r="C29" s="189">
        <v>172169</v>
      </c>
      <c r="D29" s="189">
        <v>1216367</v>
      </c>
      <c r="E29" s="189">
        <v>1084149</v>
      </c>
      <c r="F29" s="190">
        <v>-10.86991015047268</v>
      </c>
    </row>
    <row r="30" spans="1:7" ht="15.6" customHeight="1">
      <c r="A30" s="188" t="s">
        <v>179</v>
      </c>
      <c r="B30" s="189">
        <v>14229</v>
      </c>
      <c r="C30" s="189">
        <v>12252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26233</v>
      </c>
      <c r="D31" s="189">
        <v>174877</v>
      </c>
      <c r="E31" s="189">
        <v>188475</v>
      </c>
      <c r="F31" s="190">
        <v>7.7757509563864886</v>
      </c>
    </row>
    <row r="32" spans="1:7" ht="15.6" customHeight="1">
      <c r="A32" s="188" t="s">
        <v>181</v>
      </c>
      <c r="B32" s="189">
        <v>1238639</v>
      </c>
      <c r="C32" s="189">
        <v>1269672</v>
      </c>
      <c r="D32" s="189">
        <v>7179029</v>
      </c>
      <c r="E32" s="189">
        <v>7092289</v>
      </c>
      <c r="F32" s="190">
        <v>-1.2082413930909011</v>
      </c>
    </row>
    <row r="33" spans="1:6" ht="15.6" customHeight="1">
      <c r="A33" s="188" t="s">
        <v>182</v>
      </c>
      <c r="B33" s="189">
        <v>151837</v>
      </c>
      <c r="C33" s="189">
        <v>133346</v>
      </c>
      <c r="D33" s="189">
        <v>850641</v>
      </c>
      <c r="E33" s="189">
        <v>714336</v>
      </c>
      <c r="F33" s="190">
        <v>-16.02379852370154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6503473</v>
      </c>
      <c r="D35" s="76">
        <f>SUM(D7:D34)</f>
        <v>37254451</v>
      </c>
      <c r="E35" s="78">
        <f>SUM(E7:E34)</f>
        <v>38299330</v>
      </c>
      <c r="F35" s="140">
        <f>E35*100/D35-100</f>
        <v>2.8047091607926262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FFEC1-C613-417D-B44D-B056F2DCDE4C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5122</v>
      </c>
      <c r="D9" s="189">
        <v>22410</v>
      </c>
      <c r="E9" s="189">
        <v>28398</v>
      </c>
      <c r="F9" s="190">
        <v>26.72021419009371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41115</v>
      </c>
      <c r="D11" s="189">
        <v>268037</v>
      </c>
      <c r="E11" s="189">
        <v>285229</v>
      </c>
      <c r="F11" s="190">
        <v>6.4140398527069067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16696</v>
      </c>
      <c r="F12" s="190">
        <v>22.34190664614934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217212</v>
      </c>
      <c r="F14" s="190">
        <v>-0.105315924779589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171371</v>
      </c>
      <c r="F22" s="190">
        <v>2.9403637761599271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10794</v>
      </c>
      <c r="F23" s="190">
        <v>-17.31903485254692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25951</v>
      </c>
      <c r="D28" s="189">
        <v>151535</v>
      </c>
      <c r="E28" s="189">
        <v>149150</v>
      </c>
      <c r="F28" s="190">
        <v>-1.573893819909586</v>
      </c>
    </row>
    <row r="29" spans="1:7" ht="15.6" customHeight="1">
      <c r="A29" s="188" t="s">
        <v>178</v>
      </c>
      <c r="B29" s="189">
        <v>4492</v>
      </c>
      <c r="C29" s="189">
        <v>3872</v>
      </c>
      <c r="D29" s="189">
        <v>29527</v>
      </c>
      <c r="E29" s="189">
        <v>23749</v>
      </c>
      <c r="F29" s="190">
        <v>-19.56853049751075</v>
      </c>
    </row>
    <row r="30" spans="1:7" ht="15.6" customHeight="1">
      <c r="A30" s="188" t="s">
        <v>179</v>
      </c>
      <c r="B30" s="189">
        <v>862</v>
      </c>
      <c r="C30" s="189">
        <v>705</v>
      </c>
      <c r="D30" s="189">
        <v>4573</v>
      </c>
      <c r="E30" s="189">
        <v>4218</v>
      </c>
      <c r="F30" s="190">
        <v>-7.762956483708721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48219</v>
      </c>
      <c r="D32" s="189">
        <v>260250</v>
      </c>
      <c r="E32" s="189">
        <v>269632</v>
      </c>
      <c r="F32" s="190">
        <v>3.6049951969260259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280583</v>
      </c>
      <c r="D35" s="178">
        <f>SUM(D7:D34)</f>
        <v>1588404</v>
      </c>
      <c r="E35" s="178">
        <f>SUM(E7:E34)</f>
        <v>1637697</v>
      </c>
      <c r="F35" s="140">
        <f>E35*100/D35-100</f>
        <v>3.1033036935187823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083D-5D18-4F72-95BF-408A4B4F77F0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07DF8-76E5-40EF-9DE7-1F0EC03FCBD2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408074</v>
      </c>
      <c r="D11" s="189">
        <v>2398610</v>
      </c>
      <c r="E11" s="189">
        <v>2300117</v>
      </c>
      <c r="F11" s="190">
        <v>-4.1062532049812148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105405.75</v>
      </c>
      <c r="F12" s="190">
        <v>-3.0987851236250492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302893.5</v>
      </c>
      <c r="D14" s="189">
        <v>1992415.5</v>
      </c>
      <c r="E14" s="189">
        <v>1848120.75</v>
      </c>
      <c r="F14" s="190">
        <v>-7.2422017395468004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53305.5</v>
      </c>
      <c r="F17" s="190">
        <v>32.765877957658773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5274.75</v>
      </c>
      <c r="D19" s="189">
        <v>7345.5</v>
      </c>
      <c r="E19" s="189">
        <v>17223.5</v>
      </c>
      <c r="F19" s="190">
        <v>134.4768906133007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142333</v>
      </c>
      <c r="D22" s="189">
        <v>681756</v>
      </c>
      <c r="E22" s="189">
        <v>735937</v>
      </c>
      <c r="F22" s="190">
        <v>7.947271457823617</v>
      </c>
    </row>
    <row r="23" spans="1:7" ht="15.6" customHeight="1">
      <c r="A23" s="188" t="s">
        <v>165</v>
      </c>
      <c r="B23" s="189">
        <v>21791.25</v>
      </c>
      <c r="C23" s="189">
        <v>33331.25</v>
      </c>
      <c r="D23" s="189">
        <v>98437.25</v>
      </c>
      <c r="E23" s="189">
        <v>176863.75</v>
      </c>
      <c r="F23" s="190">
        <v>79.671567419853773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43075</v>
      </c>
      <c r="D28" s="189">
        <v>262381</v>
      </c>
      <c r="E28" s="189">
        <v>281957</v>
      </c>
      <c r="F28" s="190">
        <v>7.4609060869498904</v>
      </c>
    </row>
    <row r="29" spans="1:7" ht="15.6" customHeight="1">
      <c r="A29" s="188" t="s">
        <v>178</v>
      </c>
      <c r="B29" s="189">
        <v>13905</v>
      </c>
      <c r="C29" s="189">
        <v>14807.75</v>
      </c>
      <c r="D29" s="189">
        <v>71585</v>
      </c>
      <c r="E29" s="189">
        <v>80168.5</v>
      </c>
      <c r="F29" s="190">
        <v>11.99064049731089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73275.75</v>
      </c>
      <c r="F30" s="190">
        <v>-1.3443420835619411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7464</v>
      </c>
      <c r="F31" s="190">
        <v>7.6590220683686709</v>
      </c>
    </row>
    <row r="32" spans="1:7" ht="15.6" customHeight="1">
      <c r="A32" s="188" t="s">
        <v>181</v>
      </c>
      <c r="B32" s="189">
        <v>487833</v>
      </c>
      <c r="C32" s="189">
        <v>488831</v>
      </c>
      <c r="D32" s="189">
        <v>2729094</v>
      </c>
      <c r="E32" s="189">
        <v>2834549</v>
      </c>
      <c r="F32" s="190">
        <v>3.8641028854264472</v>
      </c>
    </row>
    <row r="33" spans="1:6" ht="15.6" customHeight="1">
      <c r="A33" s="188" t="s">
        <v>182</v>
      </c>
      <c r="B33" s="189">
        <v>29598</v>
      </c>
      <c r="C33" s="189">
        <v>30442</v>
      </c>
      <c r="D33" s="189">
        <v>142639</v>
      </c>
      <c r="E33" s="189">
        <v>155418</v>
      </c>
      <c r="F33" s="190">
        <v>8.9589803630143194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1605082.75</v>
      </c>
      <c r="D35" s="76">
        <f>SUM(D7:D34)</f>
        <v>9145327</v>
      </c>
      <c r="E35" s="178">
        <f>SUM(E7:E34)</f>
        <v>9213408.5</v>
      </c>
      <c r="F35" s="140">
        <f>E35*100/D35-100</f>
        <v>0.74444030268135464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F170-8EEA-489B-8779-DAF9F8F7A9E8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348934</v>
      </c>
      <c r="D11" s="189">
        <v>2056598</v>
      </c>
      <c r="E11" s="189">
        <v>1991194</v>
      </c>
      <c r="F11" s="190">
        <v>-3.180203423323376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120737.5</v>
      </c>
      <c r="D14" s="189">
        <v>955837.5</v>
      </c>
      <c r="E14" s="189">
        <v>753009.5</v>
      </c>
      <c r="F14" s="190">
        <v>-21.219924934939261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3529.5</v>
      </c>
      <c r="D19" s="189">
        <v>228.5</v>
      </c>
      <c r="E19" s="189">
        <v>8198.75</v>
      </c>
      <c r="F19" s="190">
        <v>3488.0743982494532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93409</v>
      </c>
      <c r="D22" s="189">
        <v>387725</v>
      </c>
      <c r="E22" s="189">
        <v>438015</v>
      </c>
      <c r="F22" s="190">
        <v>12.97053323876459</v>
      </c>
    </row>
    <row r="23" spans="1:7" ht="15.6" customHeight="1">
      <c r="A23" s="188" t="s">
        <v>165</v>
      </c>
      <c r="B23" s="189">
        <v>19006.25</v>
      </c>
      <c r="C23" s="189">
        <v>29230.5</v>
      </c>
      <c r="D23" s="189">
        <v>85242</v>
      </c>
      <c r="E23" s="189">
        <v>157442.25</v>
      </c>
      <c r="F23" s="190">
        <v>84.700323784050113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4290</v>
      </c>
      <c r="D28" s="189">
        <v>41874</v>
      </c>
      <c r="E28" s="189">
        <v>50731</v>
      </c>
      <c r="F28" s="190">
        <v>21.15154988775852</v>
      </c>
    </row>
    <row r="29" spans="1:7" ht="15.6" customHeight="1">
      <c r="A29" s="188" t="s">
        <v>178</v>
      </c>
      <c r="B29" s="189">
        <v>2375.75</v>
      </c>
      <c r="C29" s="189">
        <v>2438.5</v>
      </c>
      <c r="D29" s="189">
        <v>12559.75</v>
      </c>
      <c r="E29" s="189">
        <v>13011.75</v>
      </c>
      <c r="F29" s="190">
        <v>3.598797746770444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194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249220</v>
      </c>
      <c r="C32" s="189">
        <v>218353</v>
      </c>
      <c r="D32" s="189">
        <v>1385913</v>
      </c>
      <c r="E32" s="189">
        <v>1316172</v>
      </c>
      <c r="F32" s="190">
        <v>-5.0321340517045456</v>
      </c>
    </row>
    <row r="33" spans="1:6" ht="15.6" customHeight="1">
      <c r="A33" s="188" t="s">
        <v>182</v>
      </c>
      <c r="B33" s="189">
        <v>3777</v>
      </c>
      <c r="C33" s="189">
        <v>2927</v>
      </c>
      <c r="D33" s="189">
        <v>18882</v>
      </c>
      <c r="E33" s="189">
        <v>12679</v>
      </c>
      <c r="F33" s="190">
        <v>-32.851392860925763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830575.25</v>
      </c>
      <c r="D35" s="178">
        <f>SUM(D7:D34)</f>
        <v>4969065.75</v>
      </c>
      <c r="E35" s="78">
        <f>SUM(E7:E34)</f>
        <v>4775695.25</v>
      </c>
      <c r="F35" s="140">
        <f>E35*100/D35-100</f>
        <v>-3.8914860404091058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3061-B341-435E-ABD1-017D07930EAD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2805</v>
      </c>
      <c r="F9" s="190">
        <v>21.271076523994811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81274.75</v>
      </c>
      <c r="F12" s="190">
        <v>0.20003082139004391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18177</v>
      </c>
      <c r="D14" s="189">
        <v>109675.5</v>
      </c>
      <c r="E14" s="189">
        <v>110470.25</v>
      </c>
      <c r="F14" s="190">
        <v>0.72463768115942173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41499</v>
      </c>
      <c r="D22" s="189">
        <v>254351</v>
      </c>
      <c r="E22" s="189">
        <v>254188</v>
      </c>
      <c r="F22" s="190">
        <v>-6.4084670396425736E-2</v>
      </c>
    </row>
    <row r="23" spans="1:7" ht="15.6" customHeight="1">
      <c r="A23" s="188" t="s">
        <v>165</v>
      </c>
      <c r="B23" s="189">
        <v>848</v>
      </c>
      <c r="C23" s="189">
        <v>723.5</v>
      </c>
      <c r="D23" s="189">
        <v>4165</v>
      </c>
      <c r="E23" s="189">
        <v>3832.75</v>
      </c>
      <c r="F23" s="190">
        <v>-7.9771908763505328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33117</v>
      </c>
      <c r="D28" s="189">
        <v>192685</v>
      </c>
      <c r="E28" s="189">
        <v>193215</v>
      </c>
      <c r="F28" s="190">
        <v>0.27506033162934779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72081.5</v>
      </c>
      <c r="F30" s="190">
        <v>-1.8528163284757679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20752</v>
      </c>
      <c r="D32" s="189">
        <v>103746</v>
      </c>
      <c r="E32" s="189">
        <v>108202</v>
      </c>
      <c r="F32" s="190">
        <v>4.2951053534594053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6636</v>
      </c>
      <c r="F33" s="190">
        <v>-4.1179020372778439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178312.25</v>
      </c>
      <c r="D35" s="76">
        <f>SUM(D7:D34)</f>
        <v>1041842.5</v>
      </c>
      <c r="E35" s="178">
        <f>SUM(E7:E34)</f>
        <v>1056082.25</v>
      </c>
      <c r="F35" s="177">
        <f>E35*100/D35-100</f>
        <v>1.3667852866436192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75D93-654F-4B66-A482-BD9C4D4BB82A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59140</v>
      </c>
      <c r="D11" s="189">
        <v>342012</v>
      </c>
      <c r="E11" s="189">
        <v>308923</v>
      </c>
      <c r="F11" s="190">
        <v>-9.6748067319275322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15099</v>
      </c>
      <c r="F12" s="190">
        <v>-7.7782867613376112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163979</v>
      </c>
      <c r="D14" s="189">
        <v>926902.5</v>
      </c>
      <c r="E14" s="189">
        <v>984641</v>
      </c>
      <c r="F14" s="190">
        <v>6.2291880753369364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44202.75</v>
      </c>
      <c r="F17" s="190">
        <v>23.177188558052691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7425</v>
      </c>
      <c r="D22" s="189">
        <v>39680</v>
      </c>
      <c r="E22" s="189">
        <v>43734</v>
      </c>
      <c r="F22" s="190">
        <v>10.21673387096774</v>
      </c>
    </row>
    <row r="23" spans="1:7" ht="15.6" customHeight="1">
      <c r="A23" s="188" t="s">
        <v>165</v>
      </c>
      <c r="B23" s="189">
        <v>1937</v>
      </c>
      <c r="C23" s="189">
        <v>3377.25</v>
      </c>
      <c r="D23" s="189">
        <v>9030.25</v>
      </c>
      <c r="E23" s="189">
        <v>15588.75</v>
      </c>
      <c r="F23" s="190">
        <v>72.628111071122049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5668</v>
      </c>
      <c r="D28" s="189">
        <v>27822</v>
      </c>
      <c r="E28" s="189">
        <v>38011</v>
      </c>
      <c r="F28" s="190">
        <v>36.622097620588022</v>
      </c>
    </row>
    <row r="29" spans="1:7" ht="15.6" customHeight="1">
      <c r="A29" s="188" t="s">
        <v>178</v>
      </c>
      <c r="B29" s="189">
        <v>9724</v>
      </c>
      <c r="C29" s="189">
        <v>10213.75</v>
      </c>
      <c r="D29" s="189">
        <v>46298.5</v>
      </c>
      <c r="E29" s="189">
        <v>54423</v>
      </c>
      <c r="F29" s="190">
        <v>17.54808471116775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1194.25</v>
      </c>
      <c r="F30" s="190">
        <v>43.539663461538453</v>
      </c>
    </row>
    <row r="31" spans="1:7" ht="15.6" customHeight="1">
      <c r="A31" s="188" t="s">
        <v>180</v>
      </c>
      <c r="B31" s="189">
        <v>1140</v>
      </c>
      <c r="C31" s="189">
        <v>1028</v>
      </c>
      <c r="D31" s="189">
        <v>6577</v>
      </c>
      <c r="E31" s="189">
        <v>7174</v>
      </c>
      <c r="F31" s="190">
        <v>9.0770868176980457</v>
      </c>
    </row>
    <row r="32" spans="1:7" ht="15.6" customHeight="1">
      <c r="A32" s="188" t="s">
        <v>181</v>
      </c>
      <c r="B32" s="189">
        <v>223096</v>
      </c>
      <c r="C32" s="189">
        <v>249726</v>
      </c>
      <c r="D32" s="189">
        <v>1239435</v>
      </c>
      <c r="E32" s="189">
        <v>1410175</v>
      </c>
      <c r="F32" s="190">
        <v>13.77563163860952</v>
      </c>
    </row>
    <row r="33" spans="1:6" ht="15.6" customHeight="1">
      <c r="A33" s="188" t="s">
        <v>182</v>
      </c>
      <c r="B33" s="189">
        <v>24645</v>
      </c>
      <c r="C33" s="189">
        <v>26022</v>
      </c>
      <c r="D33" s="189">
        <v>116836</v>
      </c>
      <c r="E33" s="189">
        <v>136103</v>
      </c>
      <c r="F33" s="190">
        <v>16.490636447670241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596195.25</v>
      </c>
      <c r="D35" s="178">
        <f>SUM(D7:D34)</f>
        <v>3134418.75</v>
      </c>
      <c r="E35" s="178">
        <f>SUM(E7:E34)</f>
        <v>3381631</v>
      </c>
      <c r="F35" s="140">
        <f>E35*100/D35-100</f>
        <v>7.8870205201522623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503CC-D61F-48B4-BD6B-6EE46E246D88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2618</v>
      </c>
      <c r="D11" s="189">
        <v>14386</v>
      </c>
      <c r="E11" s="189">
        <v>14173</v>
      </c>
      <c r="F11" s="190">
        <v>-1.4806061448630601</v>
      </c>
    </row>
    <row r="12" spans="1:14" ht="15.6" customHeight="1">
      <c r="A12" s="188" t="s">
        <v>6</v>
      </c>
      <c r="B12" s="189">
        <v>127</v>
      </c>
      <c r="C12" s="189">
        <v>134</v>
      </c>
      <c r="D12" s="189">
        <v>717</v>
      </c>
      <c r="E12" s="189">
        <v>768</v>
      </c>
      <c r="F12" s="190">
        <v>7.1129707112970664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892</v>
      </c>
      <c r="D18" s="189">
        <v>4848</v>
      </c>
      <c r="E18" s="189">
        <v>5075</v>
      </c>
      <c r="F18" s="190">
        <v>4.6823432343234259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38</v>
      </c>
      <c r="D24" s="189">
        <v>247</v>
      </c>
      <c r="E24" s="189">
        <v>246</v>
      </c>
      <c r="F24" s="190">
        <v>-0.40485829959514769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1455</v>
      </c>
      <c r="D28" s="189">
        <v>8374</v>
      </c>
      <c r="E28" s="189">
        <v>8944</v>
      </c>
      <c r="F28" s="190">
        <v>6.8067828994506812</v>
      </c>
    </row>
    <row r="29" spans="1:7" ht="15.6" customHeight="1">
      <c r="A29" s="188" t="s">
        <v>178</v>
      </c>
      <c r="B29" s="189">
        <v>129</v>
      </c>
      <c r="C29" s="189">
        <v>141</v>
      </c>
      <c r="D29" s="189">
        <v>769</v>
      </c>
      <c r="E29" s="189">
        <v>783</v>
      </c>
      <c r="F29" s="190">
        <v>1.820546163849158</v>
      </c>
    </row>
    <row r="30" spans="1:7" ht="15.6" customHeight="1">
      <c r="A30" s="188" t="s">
        <v>179</v>
      </c>
      <c r="B30" s="189">
        <v>75</v>
      </c>
      <c r="C30" s="189">
        <v>66</v>
      </c>
      <c r="D30" s="189">
        <v>465</v>
      </c>
      <c r="E30" s="189">
        <v>456</v>
      </c>
      <c r="F30" s="190">
        <v>-1.935483870967744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720</v>
      </c>
      <c r="D32" s="189">
        <v>3748</v>
      </c>
      <c r="E32" s="189">
        <v>3633</v>
      </c>
      <c r="F32" s="190">
        <v>-3.0683030949839889</v>
      </c>
    </row>
    <row r="33" spans="1:6" ht="15.6" customHeight="1">
      <c r="A33" s="188" t="s">
        <v>182</v>
      </c>
      <c r="B33" s="189">
        <v>174</v>
      </c>
      <c r="C33" s="189">
        <v>166</v>
      </c>
      <c r="D33" s="189">
        <v>958</v>
      </c>
      <c r="E33" s="189">
        <v>870</v>
      </c>
      <c r="F33" s="190">
        <v>-9.1858037578288076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14827</v>
      </c>
      <c r="D35" s="178">
        <f>SUM(D7:D34)</f>
        <v>79036</v>
      </c>
      <c r="E35" s="78">
        <f>SUM(E7:E34)</f>
        <v>78196</v>
      </c>
      <c r="F35" s="140">
        <f>E35*100/D35-100</f>
        <v>-1.0628068222076053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00260-38C7-44D2-A52E-FCCEDBEE0D6C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14481721</v>
      </c>
      <c r="F7" s="190">
        <v>0.55525875528772417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44470273</v>
      </c>
      <c r="D11" s="189">
        <v>271182151</v>
      </c>
      <c r="E11" s="189">
        <v>261790343</v>
      </c>
      <c r="F11" s="190">
        <v>-3.4632839828754101</v>
      </c>
    </row>
    <row r="12" spans="1:14" ht="15.6" customHeight="1">
      <c r="A12" s="188" t="s">
        <v>6</v>
      </c>
      <c r="B12" s="189">
        <v>3220575</v>
      </c>
      <c r="C12" s="189">
        <v>2900258</v>
      </c>
      <c r="D12" s="189">
        <v>17204195</v>
      </c>
      <c r="E12" s="189">
        <v>16460163</v>
      </c>
      <c r="F12" s="190">
        <v>-4.3247126645565288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6459872</v>
      </c>
      <c r="D18" s="189">
        <v>34280074</v>
      </c>
      <c r="E18" s="189">
        <v>37119341</v>
      </c>
      <c r="F18" s="190">
        <v>8.2825579664734619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23122166</v>
      </c>
      <c r="D22" s="189">
        <v>158165395</v>
      </c>
      <c r="E22" s="189">
        <v>175045261</v>
      </c>
      <c r="F22" s="190">
        <v>10.672287702376369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208058</v>
      </c>
      <c r="D24" s="189">
        <v>1670024</v>
      </c>
      <c r="E24" s="189">
        <v>1561371</v>
      </c>
      <c r="F24" s="190">
        <v>-6.5060741642036248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14614397</v>
      </c>
      <c r="D28" s="189">
        <v>109572234</v>
      </c>
      <c r="E28" s="189">
        <v>116453965</v>
      </c>
      <c r="F28" s="190">
        <v>6.2805427513689267</v>
      </c>
    </row>
    <row r="29" spans="1:7" ht="15.6" customHeight="1">
      <c r="A29" s="188" t="s">
        <v>178</v>
      </c>
      <c r="B29" s="189">
        <v>2856867</v>
      </c>
      <c r="C29" s="189">
        <v>3078038</v>
      </c>
      <c r="D29" s="189">
        <v>15259619</v>
      </c>
      <c r="E29" s="189">
        <v>15301106</v>
      </c>
      <c r="F29" s="190">
        <v>0.27187441573737198</v>
      </c>
    </row>
    <row r="30" spans="1:7" ht="15.6" customHeight="1">
      <c r="A30" s="188" t="s">
        <v>179</v>
      </c>
      <c r="B30" s="189">
        <v>484377</v>
      </c>
      <c r="C30" s="189">
        <v>425722</v>
      </c>
      <c r="D30" s="189">
        <v>2841390</v>
      </c>
      <c r="E30" s="189">
        <v>2838531</v>
      </c>
      <c r="F30" s="190">
        <v>-0.1006197670858313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21930961</v>
      </c>
      <c r="F31" s="190">
        <v>-6.1338157264551958</v>
      </c>
    </row>
    <row r="32" spans="1:7" ht="15.6" customHeight="1">
      <c r="A32" s="188" t="s">
        <v>181</v>
      </c>
      <c r="B32" s="189">
        <v>26372090</v>
      </c>
      <c r="C32" s="189">
        <v>30137448</v>
      </c>
      <c r="D32" s="189">
        <v>150641323</v>
      </c>
      <c r="E32" s="189">
        <v>148628373</v>
      </c>
      <c r="F32" s="190">
        <v>-1.3362535325051541</v>
      </c>
    </row>
    <row r="33" spans="1:6" ht="15.6" customHeight="1">
      <c r="A33" s="188" t="s">
        <v>182</v>
      </c>
      <c r="B33" s="189">
        <v>4383179</v>
      </c>
      <c r="C33" s="189">
        <v>4620469</v>
      </c>
      <c r="D33" s="189">
        <v>22764778</v>
      </c>
      <c r="E33" s="189">
        <v>23714076</v>
      </c>
      <c r="F33" s="190">
        <v>4.1700296835752084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227843723</v>
      </c>
      <c r="D35" s="178">
        <f>SUM(D7:D34)</f>
        <v>1305673047</v>
      </c>
      <c r="E35" s="78">
        <f>SUM(E7:E34)</f>
        <v>1313753342</v>
      </c>
      <c r="F35" s="140">
        <f>E35*100/D35-100</f>
        <v>0.61886051937472075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328F2-37CE-49BD-8497-F06539390E6D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362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BE86-DD5A-40E8-AE64-2767D41C399A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229880</v>
      </c>
      <c r="F12" s="190">
        <v>-9.0754474438841157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627283</v>
      </c>
      <c r="D14" s="189">
        <v>2123951</v>
      </c>
      <c r="E14" s="189">
        <v>2345361</v>
      </c>
      <c r="F14" s="190">
        <v>10.42444011184816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170544</v>
      </c>
      <c r="C18" s="189">
        <v>174277</v>
      </c>
      <c r="D18" s="189">
        <v>840338</v>
      </c>
      <c r="E18" s="189">
        <v>905805</v>
      </c>
      <c r="F18" s="190">
        <v>7.7905557049663372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1883407</v>
      </c>
      <c r="F22" s="190">
        <v>12.782914356204421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1087</v>
      </c>
      <c r="F27" s="190">
        <v>94.802867383512535</v>
      </c>
    </row>
    <row r="28" spans="1:7" ht="15.6" customHeight="1">
      <c r="A28" s="188" t="s">
        <v>177</v>
      </c>
      <c r="B28" s="189">
        <v>465817</v>
      </c>
      <c r="C28" s="189">
        <v>484183</v>
      </c>
      <c r="D28" s="189">
        <v>3286778</v>
      </c>
      <c r="E28" s="189">
        <v>3647325</v>
      </c>
      <c r="F28" s="190">
        <v>10.96961827053728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175923</v>
      </c>
      <c r="C32" s="189">
        <v>184515</v>
      </c>
      <c r="D32" s="189">
        <v>667042</v>
      </c>
      <c r="E32" s="189">
        <v>677542</v>
      </c>
      <c r="F32" s="190">
        <v>1.5741137739452711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3681908</v>
      </c>
      <c r="D35" s="76">
        <f>SUM(D7:D34)</f>
        <v>16441405</v>
      </c>
      <c r="E35" s="78">
        <f>SUM(E7:E34)</f>
        <v>17743309</v>
      </c>
      <c r="F35" s="140">
        <f>E35*100/D35-100</f>
        <v>7.9184473589696296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6328-0AF0-4B76-B06E-AEA0BDB0C74C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19773</v>
      </c>
      <c r="F12" s="190">
        <v>36.009079653322317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181016</v>
      </c>
      <c r="D14" s="189">
        <v>661255</v>
      </c>
      <c r="E14" s="189">
        <v>653407</v>
      </c>
      <c r="F14" s="190">
        <v>-1.186834126017956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173608</v>
      </c>
      <c r="D18" s="189">
        <v>837774</v>
      </c>
      <c r="E18" s="189">
        <v>898592</v>
      </c>
      <c r="F18" s="190">
        <v>7.2594757058586206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470124</v>
      </c>
      <c r="D28" s="189">
        <v>2631477</v>
      </c>
      <c r="E28" s="189">
        <v>2739211</v>
      </c>
      <c r="F28" s="190">
        <v>4.0940506035203867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94386</v>
      </c>
      <c r="D32" s="189">
        <v>361381</v>
      </c>
      <c r="E32" s="189">
        <v>365479</v>
      </c>
      <c r="F32" s="190">
        <v>1.133983247597413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2573961</v>
      </c>
      <c r="D35" s="76">
        <f>SUM(D7:D34)</f>
        <v>11141061</v>
      </c>
      <c r="E35" s="78">
        <f>SUM(E7:E34)</f>
        <v>11482425</v>
      </c>
      <c r="F35" s="140">
        <f>E35*100/D35-100</f>
        <v>3.0640169728897462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00DC9-CED6-4694-ACEB-2458BDCB259C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210107</v>
      </c>
      <c r="F12" s="190">
        <v>-11.82607527897032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446267</v>
      </c>
      <c r="D14" s="189">
        <v>1462696</v>
      </c>
      <c r="E14" s="189">
        <v>1691954</v>
      </c>
      <c r="F14" s="190">
        <v>15.67366014537539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2440</v>
      </c>
      <c r="C18" s="189">
        <v>669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1187066</v>
      </c>
      <c r="F22" s="190">
        <v>24.956814925772189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1084</v>
      </c>
      <c r="F27" s="190">
        <v>94.26523297491039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908114</v>
      </c>
      <c r="F28" s="190">
        <v>38.579675599457353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77749</v>
      </c>
      <c r="C32" s="189">
        <v>90129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1107947</v>
      </c>
      <c r="D35" s="76">
        <f>SUM(D7:D34)</f>
        <v>5300344</v>
      </c>
      <c r="E35" s="178">
        <f>SUM(E7:E34)</f>
        <v>6260884</v>
      </c>
      <c r="F35" s="140">
        <f>E35*100/D35-100</f>
        <v>18.122219991759025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140-A3C4-4101-9820-FDAB2D482D9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14978481</v>
      </c>
      <c r="E7" s="53">
        <v>13420299</v>
      </c>
      <c r="F7" s="53">
        <v>91820642</v>
      </c>
      <c r="G7" s="53">
        <v>86895181</v>
      </c>
      <c r="H7" s="165">
        <f>G7-F7</f>
        <v>-4925461</v>
      </c>
      <c r="I7" s="142">
        <f>((G7*100/F7)-100)</f>
        <v>-5.3642197361242552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6548876</v>
      </c>
      <c r="F8" s="55">
        <v>41909215</v>
      </c>
      <c r="G8" s="53">
        <v>39951667</v>
      </c>
      <c r="H8" s="47">
        <f t="shared" ref="H8:H18" si="0">G8-F8</f>
        <v>-1957548</v>
      </c>
      <c r="I8" s="141">
        <f>((G8*100/F8)-100)</f>
        <v>-4.6709249982372683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24141374</v>
      </c>
      <c r="E9" s="66">
        <v>24213356</v>
      </c>
      <c r="F9" s="53">
        <v>142206375</v>
      </c>
      <c r="G9" s="67">
        <v>141572866</v>
      </c>
      <c r="H9" s="47">
        <f t="shared" si="0"/>
        <v>-633509</v>
      </c>
      <c r="I9" s="142">
        <f t="shared" ref="I9:I30" si="1">((G9*100/F9)-100)</f>
        <v>-0.44548565421204955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16366530</v>
      </c>
      <c r="F10" s="68">
        <v>98440572</v>
      </c>
      <c r="G10" s="56">
        <v>95889017</v>
      </c>
      <c r="H10" s="48">
        <f t="shared" si="0"/>
        <v>-2551555</v>
      </c>
      <c r="I10" s="143">
        <f t="shared" si="1"/>
        <v>-2.5919749836480008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7213131</v>
      </c>
      <c r="E11" s="69">
        <f t="shared" ref="E11:G11" si="2">E9-E10</f>
        <v>7846826</v>
      </c>
      <c r="F11" s="70">
        <f t="shared" si="2"/>
        <v>43765803</v>
      </c>
      <c r="G11" s="71">
        <f t="shared" si="2"/>
        <v>45683849</v>
      </c>
      <c r="H11" s="48">
        <f t="shared" si="0"/>
        <v>1918046</v>
      </c>
      <c r="I11" s="144">
        <f t="shared" si="1"/>
        <v>4.3825221257793459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46015882</v>
      </c>
      <c r="E12" s="49">
        <f>SUM(E7,E8,E9)</f>
        <v>44182531</v>
      </c>
      <c r="F12" s="49">
        <f>SUM(F7,F8,F9)</f>
        <v>275936232</v>
      </c>
      <c r="G12" s="49">
        <f>SUM(G7,G8,G9)</f>
        <v>268419714</v>
      </c>
      <c r="H12" s="50">
        <f t="shared" si="0"/>
        <v>-7516518</v>
      </c>
      <c r="I12" s="145">
        <f t="shared" si="1"/>
        <v>-2.7240054506506368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13494.335999999996</v>
      </c>
      <c r="F13" s="53">
        <v>67456.28</v>
      </c>
      <c r="G13" s="54">
        <v>69689.862999999998</v>
      </c>
      <c r="H13" s="53">
        <f>G13-F13</f>
        <v>2233.5829999999987</v>
      </c>
      <c r="I13" s="146">
        <f t="shared" si="1"/>
        <v>3.3111565001805587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931664</v>
      </c>
      <c r="F14" s="53">
        <v>5916302</v>
      </c>
      <c r="G14" s="52">
        <v>5508294</v>
      </c>
      <c r="H14" s="53">
        <f>G14-F14</f>
        <v>-408008</v>
      </c>
      <c r="I14" s="142">
        <f t="shared" si="1"/>
        <v>-6.8963349065007122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759673</v>
      </c>
      <c r="F15" s="58">
        <v>4995357</v>
      </c>
      <c r="G15" s="58">
        <v>4581221</v>
      </c>
      <c r="H15" s="56">
        <f>G15-F15</f>
        <v>-414136</v>
      </c>
      <c r="I15" s="147">
        <f t="shared" si="1"/>
        <v>-8.290418482602945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277573</v>
      </c>
      <c r="F16" s="51">
        <v>1926650</v>
      </c>
      <c r="G16" s="52">
        <v>1788296</v>
      </c>
      <c r="H16" s="53">
        <f>G16-F16</f>
        <v>-138354</v>
      </c>
      <c r="I16" s="141">
        <f t="shared" si="1"/>
        <v>-7.1810655801520795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1222731.3360000001</v>
      </c>
      <c r="F17" s="158">
        <f t="shared" si="3"/>
        <v>7910408.2800000003</v>
      </c>
      <c r="G17" s="158">
        <f t="shared" si="3"/>
        <v>7366279.8629999999</v>
      </c>
      <c r="H17" s="159">
        <f>G17-F17</f>
        <v>-544128.41700000037</v>
      </c>
      <c r="I17" s="145">
        <f t="shared" si="1"/>
        <v>-6.8786388482087375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47357704.737999998</v>
      </c>
      <c r="E18" s="172">
        <f>E12+E17</f>
        <v>45405262.336000003</v>
      </c>
      <c r="F18" s="172">
        <f>F12+F17</f>
        <v>283846640.27999997</v>
      </c>
      <c r="G18" s="172">
        <f>G12+G17</f>
        <v>275785993.86299998</v>
      </c>
      <c r="H18" s="174">
        <f t="shared" si="0"/>
        <v>-8060646.4169999957</v>
      </c>
      <c r="I18" s="173">
        <f t="shared" si="1"/>
        <v>-2.8397892640365825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13495182</v>
      </c>
      <c r="E20" s="53">
        <v>12470260</v>
      </c>
      <c r="F20" s="53">
        <v>77262346</v>
      </c>
      <c r="G20" s="53">
        <v>74458347</v>
      </c>
      <c r="H20" s="61">
        <f>G20-F20</f>
        <v>-2803999</v>
      </c>
      <c r="I20" s="62">
        <f t="shared" si="1"/>
        <v>-3.629192155257627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9575647</v>
      </c>
      <c r="F21" s="63">
        <v>61211135</v>
      </c>
      <c r="G21" s="63">
        <v>56506523</v>
      </c>
      <c r="H21" s="64">
        <f>G21-F21</f>
        <v>-4704612</v>
      </c>
      <c r="I21" s="65">
        <f t="shared" si="1"/>
        <v>-7.6858761073455071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6503473</v>
      </c>
      <c r="F22" s="53">
        <v>37254451</v>
      </c>
      <c r="G22" s="53">
        <v>38299330</v>
      </c>
      <c r="H22" s="61">
        <f t="shared" ref="H22:H30" si="4">G22-F22</f>
        <v>1044879</v>
      </c>
      <c r="I22" s="62">
        <f t="shared" si="1"/>
        <v>2.8047091607926262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280583</v>
      </c>
      <c r="F23" s="63">
        <v>1588404</v>
      </c>
      <c r="G23" s="63">
        <v>1637697</v>
      </c>
      <c r="H23" s="64">
        <f t="shared" si="4"/>
        <v>49293</v>
      </c>
      <c r="I23" s="65">
        <f t="shared" si="1"/>
        <v>3.1033036935187823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1605082.75</v>
      </c>
      <c r="F24" s="53">
        <v>9145327</v>
      </c>
      <c r="G24" s="53">
        <v>9213408.5</v>
      </c>
      <c r="H24" s="61">
        <f t="shared" si="4"/>
        <v>68081.5</v>
      </c>
      <c r="I24" s="62">
        <f t="shared" si="1"/>
        <v>0.74444030268135464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830575.25</v>
      </c>
      <c r="F25" s="63">
        <v>4969065.75</v>
      </c>
      <c r="G25" s="63">
        <v>4775695.25</v>
      </c>
      <c r="H25" s="64">
        <f t="shared" si="4"/>
        <v>-193370.5</v>
      </c>
      <c r="I25" s="65">
        <f t="shared" si="1"/>
        <v>-3.8914860404091058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178312.25</v>
      </c>
      <c r="F26" s="63">
        <v>1041842.5</v>
      </c>
      <c r="G26" s="63">
        <v>1056082.25</v>
      </c>
      <c r="H26" s="64">
        <f t="shared" si="4"/>
        <v>14239.75</v>
      </c>
      <c r="I26" s="65">
        <f t="shared" si="1"/>
        <v>1.3667852866436192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596195.25</v>
      </c>
      <c r="F27" s="63">
        <v>3134418.75</v>
      </c>
      <c r="G27" s="63">
        <v>3381631</v>
      </c>
      <c r="H27" s="64">
        <f t="shared" si="4"/>
        <v>247212.25</v>
      </c>
      <c r="I27" s="65">
        <f t="shared" si="1"/>
        <v>7.8870205201522623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14827</v>
      </c>
      <c r="F28" s="53">
        <v>79036</v>
      </c>
      <c r="G28" s="53">
        <v>78196</v>
      </c>
      <c r="H28" s="61">
        <f t="shared" si="4"/>
        <v>-840</v>
      </c>
      <c r="I28" s="62">
        <f t="shared" si="1"/>
        <v>-1.0628068222076053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227843723</v>
      </c>
      <c r="F29" s="53">
        <v>1305673047</v>
      </c>
      <c r="G29" s="53">
        <v>1313753342</v>
      </c>
      <c r="H29" s="61">
        <f t="shared" si="4"/>
        <v>8080295</v>
      </c>
      <c r="I29" s="62">
        <f t="shared" si="1"/>
        <v>0.61886051937472075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362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3681908</v>
      </c>
      <c r="F31" s="53">
        <v>16441405</v>
      </c>
      <c r="G31" s="53">
        <v>17743309</v>
      </c>
      <c r="H31" s="61">
        <f>G31-F31</f>
        <v>1301904</v>
      </c>
      <c r="I31" s="62">
        <f>((G31*100/F31)-100)</f>
        <v>7.9184473589696296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2573961</v>
      </c>
      <c r="F32" s="63">
        <v>11141061</v>
      </c>
      <c r="G32" s="63">
        <v>11482425</v>
      </c>
      <c r="H32" s="64">
        <f>G32-F32</f>
        <v>341364</v>
      </c>
      <c r="I32" s="65">
        <f>((G32*100/F32)-100)</f>
        <v>3.0640169728897462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1107947</v>
      </c>
      <c r="F33" s="63">
        <v>5300344</v>
      </c>
      <c r="G33" s="63">
        <v>6260884</v>
      </c>
      <c r="H33" s="64">
        <f>G33-F33</f>
        <v>960540</v>
      </c>
      <c r="I33" s="65">
        <f>((G33*100/F33)-100)</f>
        <v>18.122219991759025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617820</v>
      </c>
      <c r="F34" s="53">
        <v>2910079</v>
      </c>
      <c r="G34" s="53">
        <v>3066723</v>
      </c>
      <c r="H34" s="61">
        <f>G34-F34</f>
        <v>156644</v>
      </c>
      <c r="I34" s="62">
        <f>((G34*100/F34)-100)</f>
        <v>5.3828091952142927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349388</v>
      </c>
      <c r="F35" s="53">
        <v>1860794</v>
      </c>
      <c r="G35" s="53">
        <v>1921422</v>
      </c>
      <c r="H35" s="61">
        <f>G35-F35</f>
        <v>60628</v>
      </c>
      <c r="I35" s="62">
        <f>((G35*100/F35)-100)</f>
        <v>3.2581790354010138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9BE0C-A9CC-4A74-828F-004E8BFCE4A0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90630</v>
      </c>
      <c r="D11" s="189">
        <v>446763</v>
      </c>
      <c r="E11" s="189">
        <v>491990</v>
      </c>
      <c r="F11" s="190">
        <v>10.123264460127629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580583</v>
      </c>
      <c r="F13" s="190">
        <v>4.9074488999392827</v>
      </c>
    </row>
    <row r="14" spans="1:14" ht="15.6" customHeight="1">
      <c r="A14" s="188" t="s">
        <v>148</v>
      </c>
      <c r="B14" s="189">
        <v>49885</v>
      </c>
      <c r="C14" s="189">
        <v>54502</v>
      </c>
      <c r="D14" s="189">
        <v>185831</v>
      </c>
      <c r="E14" s="189">
        <v>201683</v>
      </c>
      <c r="F14" s="190">
        <v>8.5303313225457487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229404</v>
      </c>
      <c r="F18" s="190">
        <v>10.1230822404424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160839</v>
      </c>
      <c r="D28" s="189">
        <v>835927</v>
      </c>
      <c r="E28" s="189">
        <v>876791</v>
      </c>
      <c r="F28" s="190">
        <v>4.888465141094855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18851</v>
      </c>
      <c r="D32" s="189">
        <v>92577</v>
      </c>
      <c r="E32" s="189">
        <v>96914</v>
      </c>
      <c r="F32" s="190">
        <v>4.6847489117167376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617820</v>
      </c>
      <c r="D35" s="178">
        <f>SUM(D7:D34)</f>
        <v>2910079</v>
      </c>
      <c r="E35" s="178">
        <f>SUM(E7:E34)</f>
        <v>3066723</v>
      </c>
      <c r="F35" s="140">
        <f>E35*100/D35-100</f>
        <v>5.3828091952142927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BD06B-8678-4F7E-A740-C17F050B5E28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655</v>
      </c>
      <c r="D11" s="189">
        <v>2091</v>
      </c>
      <c r="E11" s="189">
        <v>3441</v>
      </c>
      <c r="F11" s="190">
        <v>64.562410329985653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22270</v>
      </c>
      <c r="F12" s="190">
        <v>17.762149013801491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362952</v>
      </c>
      <c r="F14" s="190">
        <v>-6.5260165030441053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22061</v>
      </c>
      <c r="D22" s="189">
        <v>153810</v>
      </c>
      <c r="E22" s="189">
        <v>229139</v>
      </c>
      <c r="F22" s="190">
        <v>48.975359209414222</v>
      </c>
    </row>
    <row r="23" spans="1:7" ht="15.6" customHeight="1">
      <c r="A23" s="188" t="s">
        <v>165</v>
      </c>
      <c r="B23" s="189">
        <v>9403</v>
      </c>
      <c r="C23" s="189">
        <v>16701</v>
      </c>
      <c r="D23" s="189">
        <v>52064</v>
      </c>
      <c r="E23" s="189">
        <v>76968</v>
      </c>
      <c r="F23" s="190">
        <v>47.833435771358317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59903</v>
      </c>
      <c r="D32" s="189">
        <v>311356</v>
      </c>
      <c r="E32" s="189">
        <v>262398</v>
      </c>
      <c r="F32" s="190">
        <v>-15.72412286899883</v>
      </c>
    </row>
    <row r="33" spans="1:6" ht="15.6" customHeight="1">
      <c r="A33" s="188" t="s">
        <v>182</v>
      </c>
      <c r="B33" s="189">
        <v>58489</v>
      </c>
      <c r="C33" s="189">
        <v>69897</v>
      </c>
      <c r="D33" s="189">
        <v>333726</v>
      </c>
      <c r="E33" s="189">
        <v>350354</v>
      </c>
      <c r="F33" s="190">
        <v>4.9825305789779577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349388</v>
      </c>
      <c r="D35" s="76">
        <f>SUM(D7:D34)</f>
        <v>1860794</v>
      </c>
      <c r="E35" s="78">
        <f>SUM(E7:E34)</f>
        <v>1921422</v>
      </c>
      <c r="F35" s="140">
        <f>E35*100/D35-100</f>
        <v>3.2581790354010138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21DF1-C144-4729-9AC3-53FDCD7C0E0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D8C86-5233-4899-82B9-076DAB18ED17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759720</v>
      </c>
      <c r="C7" s="237">
        <v>378747</v>
      </c>
      <c r="D7" s="237">
        <v>4587464</v>
      </c>
      <c r="E7" s="237">
        <v>4003978</v>
      </c>
      <c r="F7" s="238">
        <v>-12.719140684264771</v>
      </c>
      <c r="G7" s="6"/>
    </row>
    <row r="8" spans="1:27" s="33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6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1314863</v>
      </c>
      <c r="D11" s="237">
        <v>8903341</v>
      </c>
      <c r="E11" s="237">
        <v>8682236</v>
      </c>
      <c r="F11" s="238">
        <v>-2.483393593483612</v>
      </c>
    </row>
    <row r="12" spans="1:27" ht="15.6" customHeight="1">
      <c r="A12" s="236" t="s">
        <v>6</v>
      </c>
      <c r="B12" s="237">
        <v>111947</v>
      </c>
      <c r="C12" s="237">
        <v>103896</v>
      </c>
      <c r="D12" s="237">
        <v>584823</v>
      </c>
      <c r="E12" s="237">
        <v>493273</v>
      </c>
      <c r="F12" s="238">
        <v>-15.65430908155118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1513759</v>
      </c>
      <c r="D14" s="237">
        <v>8497857</v>
      </c>
      <c r="E14" s="237">
        <v>9111725</v>
      </c>
      <c r="F14" s="238">
        <v>7.2237977174715979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6585636</v>
      </c>
      <c r="F17" s="238">
        <v>6.7072952385921383</v>
      </c>
      <c r="G17" s="2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1155934</v>
      </c>
      <c r="D21" s="237">
        <v>8462419</v>
      </c>
      <c r="E21" s="237">
        <v>7415219</v>
      </c>
      <c r="F21" s="238">
        <v>-12.374712242445099</v>
      </c>
    </row>
    <row r="22" spans="1:7" ht="15.6" customHeight="1">
      <c r="A22" s="236" t="s">
        <v>146</v>
      </c>
      <c r="B22" s="237">
        <v>186757</v>
      </c>
      <c r="C22" s="237">
        <v>155781</v>
      </c>
      <c r="D22" s="237">
        <v>1072506</v>
      </c>
      <c r="E22" s="237">
        <v>970991</v>
      </c>
      <c r="F22" s="238">
        <v>-9.4652151130156881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125426</v>
      </c>
      <c r="D24" s="237">
        <v>810893</v>
      </c>
      <c r="E24" s="237">
        <v>795707</v>
      </c>
      <c r="F24" s="238">
        <v>-1.8727501655582159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189411</v>
      </c>
      <c r="D27" s="237">
        <v>1058645</v>
      </c>
      <c r="E27" s="237">
        <v>1129128</v>
      </c>
      <c r="F27" s="238">
        <v>6.657850365325487</v>
      </c>
    </row>
    <row r="28" spans="1:7" ht="15.6" customHeight="1">
      <c r="A28" s="236" t="s">
        <v>177</v>
      </c>
      <c r="B28" s="237">
        <v>76733</v>
      </c>
      <c r="C28" s="237">
        <v>85218</v>
      </c>
      <c r="D28" s="237">
        <v>452188</v>
      </c>
      <c r="E28" s="237">
        <v>613163</v>
      </c>
      <c r="F28" s="238">
        <v>35.59913133475456</v>
      </c>
    </row>
    <row r="29" spans="1:7" ht="15.6" customHeight="1">
      <c r="A29" s="236" t="s">
        <v>178</v>
      </c>
      <c r="B29" s="237">
        <v>202219</v>
      </c>
      <c r="C29" s="237">
        <v>246346</v>
      </c>
      <c r="D29" s="237">
        <v>1611324</v>
      </c>
      <c r="E29" s="237">
        <v>1380346</v>
      </c>
      <c r="F29" s="238">
        <v>-14.334671363425359</v>
      </c>
    </row>
    <row r="30" spans="1:7" ht="15.6" customHeight="1">
      <c r="A30" s="236" t="s">
        <v>179</v>
      </c>
      <c r="B30" s="237">
        <v>154219</v>
      </c>
      <c r="C30" s="237">
        <v>120470</v>
      </c>
      <c r="D30" s="237">
        <v>1088528</v>
      </c>
      <c r="E30" s="237">
        <v>1022167</v>
      </c>
      <c r="F30" s="238">
        <v>-6.0963980715241064</v>
      </c>
    </row>
    <row r="31" spans="1:7" ht="15.6" customHeight="1">
      <c r="A31" s="236" t="s">
        <v>180</v>
      </c>
      <c r="B31" s="237">
        <v>1794910</v>
      </c>
      <c r="C31" s="237">
        <v>1563388</v>
      </c>
      <c r="D31" s="237">
        <v>11778760</v>
      </c>
      <c r="E31" s="237">
        <v>10163252</v>
      </c>
      <c r="F31" s="238">
        <v>-13.71543354308943</v>
      </c>
    </row>
    <row r="32" spans="1:7" ht="15.6" customHeight="1">
      <c r="A32" s="236" t="s">
        <v>181</v>
      </c>
      <c r="B32" s="237">
        <v>1445013</v>
      </c>
      <c r="C32" s="237">
        <v>1536459</v>
      </c>
      <c r="D32" s="237">
        <v>8171854</v>
      </c>
      <c r="E32" s="237">
        <v>8658982</v>
      </c>
      <c r="F32" s="238">
        <v>5.9610462937786224</v>
      </c>
    </row>
    <row r="33" spans="1:6" ht="15.6" customHeight="1">
      <c r="A33" s="236" t="s">
        <v>182</v>
      </c>
      <c r="B33" s="237">
        <v>177202</v>
      </c>
      <c r="C33" s="237">
        <v>192061</v>
      </c>
      <c r="D33" s="237">
        <v>885076</v>
      </c>
      <c r="E33" s="237">
        <v>936167</v>
      </c>
      <c r="F33" s="238">
        <v>5.7724986328857577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416315</v>
      </c>
      <c r="F34" s="238">
        <v>8.1837836714117174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14954769</v>
      </c>
      <c r="D35" s="241">
        <f>SUM(D7:D34)</f>
        <v>99854667</v>
      </c>
      <c r="E35" s="241">
        <f>SUM(E7:E34)</f>
        <v>95638272</v>
      </c>
      <c r="F35" s="242">
        <f>E35*100/D35-100</f>
        <v>-4.2225317320421283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11A4F-598B-478D-87AB-3AC66137C0B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464618</v>
      </c>
      <c r="C7" s="237">
        <v>264986</v>
      </c>
      <c r="D7" s="237">
        <v>2904636</v>
      </c>
      <c r="E7" s="237">
        <v>2677553</v>
      </c>
      <c r="F7" s="238">
        <v>-7.8179503386999292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6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25662</v>
      </c>
      <c r="F12" s="238">
        <v>0.52097614477652598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587980</v>
      </c>
      <c r="D14" s="237">
        <v>3053864</v>
      </c>
      <c r="E14" s="237">
        <v>3752146</v>
      </c>
      <c r="F14" s="238">
        <v>22.86552380852585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7082365</v>
      </c>
      <c r="F15" s="238">
        <v>-20.198938008744989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3205489</v>
      </c>
      <c r="F17" s="238">
        <v>6.7442056395633188</v>
      </c>
      <c r="G17" s="2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91682</v>
      </c>
      <c r="D22" s="237">
        <v>738804</v>
      </c>
      <c r="E22" s="237">
        <v>582787</v>
      </c>
      <c r="F22" s="238">
        <v>-21.117508838609421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74810</v>
      </c>
      <c r="D26" s="237">
        <v>496411</v>
      </c>
      <c r="E26" s="237">
        <v>408133</v>
      </c>
      <c r="F26" s="238">
        <v>-17.783248155258448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203675</v>
      </c>
      <c r="F30" s="238">
        <v>-32.804700619249182</v>
      </c>
    </row>
    <row r="31" spans="1:7" ht="15.6" customHeight="1">
      <c r="A31" s="236" t="s">
        <v>180</v>
      </c>
      <c r="B31" s="237">
        <v>1060435</v>
      </c>
      <c r="C31" s="237">
        <v>1016686</v>
      </c>
      <c r="D31" s="237">
        <v>7110969</v>
      </c>
      <c r="E31" s="237">
        <v>6630475</v>
      </c>
      <c r="F31" s="238">
        <v>-6.7570819110588189</v>
      </c>
    </row>
    <row r="32" spans="1:7" ht="15.6" customHeight="1">
      <c r="A32" s="236" t="s">
        <v>181</v>
      </c>
      <c r="B32" s="237">
        <v>153816</v>
      </c>
      <c r="C32" s="237">
        <v>324548</v>
      </c>
      <c r="D32" s="237">
        <v>1159786</v>
      </c>
      <c r="E32" s="237">
        <v>1483441</v>
      </c>
      <c r="F32" s="238">
        <v>27.90644136073379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181923</v>
      </c>
      <c r="F34" s="238">
        <v>33.494034253511217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7204194</v>
      </c>
      <c r="D35" s="241">
        <f>SUM(D7:D34)</f>
        <v>52845485</v>
      </c>
      <c r="E35" s="241">
        <f>SUM(E7:E34)</f>
        <v>49576759</v>
      </c>
      <c r="F35" s="242">
        <f>E35*100/D35-100</f>
        <v>-6.1854404401814094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A4CEF-6C05-427C-8E23-CEDD1C10D4B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271443</v>
      </c>
      <c r="C7" s="237">
        <v>87170</v>
      </c>
      <c r="D7" s="237">
        <v>1491535</v>
      </c>
      <c r="E7" s="237">
        <v>1187276</v>
      </c>
      <c r="F7" s="238">
        <v>-20.399051983359431</v>
      </c>
      <c r="G7" s="6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429744</v>
      </c>
      <c r="F12" s="238">
        <v>-20.085689420480659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194600</v>
      </c>
      <c r="D14" s="237">
        <v>1422742</v>
      </c>
      <c r="E14" s="237">
        <v>1128247</v>
      </c>
      <c r="F14" s="238">
        <v>-20.699114807885049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307962</v>
      </c>
      <c r="D21" s="237">
        <v>1529795</v>
      </c>
      <c r="E21" s="237">
        <v>1471425</v>
      </c>
      <c r="F21" s="238">
        <v>-3.815543912746477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569721</v>
      </c>
      <c r="F24" s="238">
        <v>-9.1868240469909352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6360</v>
      </c>
      <c r="D26" s="237">
        <v>70984</v>
      </c>
      <c r="E26" s="237">
        <v>80390</v>
      </c>
      <c r="F26" s="238">
        <v>13.25087343626733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8957</v>
      </c>
      <c r="D28" s="237">
        <v>65878</v>
      </c>
      <c r="E28" s="237">
        <v>76476</v>
      </c>
      <c r="F28" s="238">
        <v>16.087312911745951</v>
      </c>
    </row>
    <row r="29" spans="1:7" ht="15.6" customHeight="1">
      <c r="A29" s="236" t="s">
        <v>178</v>
      </c>
      <c r="B29" s="237">
        <v>121742</v>
      </c>
      <c r="C29" s="237">
        <v>158427</v>
      </c>
      <c r="D29" s="237">
        <v>1114214</v>
      </c>
      <c r="E29" s="237">
        <v>857113</v>
      </c>
      <c r="F29" s="238">
        <v>-23.07465172758555</v>
      </c>
    </row>
    <row r="30" spans="1:7" ht="15.6" customHeight="1">
      <c r="A30" s="236" t="s">
        <v>179</v>
      </c>
      <c r="B30" s="237">
        <v>100471</v>
      </c>
      <c r="C30" s="237">
        <v>77480</v>
      </c>
      <c r="D30" s="237">
        <v>671735</v>
      </c>
      <c r="E30" s="237">
        <v>722644</v>
      </c>
      <c r="F30" s="238">
        <v>7.578732684764077</v>
      </c>
    </row>
    <row r="31" spans="1:7" ht="15.6" customHeight="1">
      <c r="A31" s="236" t="s">
        <v>180</v>
      </c>
      <c r="B31" s="237">
        <v>674200</v>
      </c>
      <c r="C31" s="237">
        <v>412712</v>
      </c>
      <c r="D31" s="237">
        <v>4147178</v>
      </c>
      <c r="E31" s="237">
        <v>2958849</v>
      </c>
      <c r="F31" s="238">
        <v>-28.653918399451381</v>
      </c>
    </row>
    <row r="32" spans="1:7" ht="15.6" customHeight="1">
      <c r="A32" s="236" t="s">
        <v>181</v>
      </c>
      <c r="B32" s="237">
        <v>247924</v>
      </c>
      <c r="C32" s="237">
        <v>178872</v>
      </c>
      <c r="D32" s="237">
        <v>1102428</v>
      </c>
      <c r="E32" s="237">
        <v>969973</v>
      </c>
      <c r="F32" s="238">
        <v>-12.01484359976344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33" customFormat="1" ht="15.6" customHeight="1">
      <c r="A35" s="240" t="s">
        <v>153</v>
      </c>
      <c r="B35" s="241">
        <f>SUM(B7:B34)</f>
        <v>4552591</v>
      </c>
      <c r="C35" s="241">
        <f>SUM(C7:C34)</f>
        <v>4152728</v>
      </c>
      <c r="D35" s="241">
        <f>SUM(D7:D34)</f>
        <v>27031644</v>
      </c>
      <c r="E35" s="241">
        <f>SUM(E7:E34)</f>
        <v>25480988</v>
      </c>
      <c r="F35" s="242">
        <f>E35*100/D35-100</f>
        <v>-5.7364472541884624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7F9FE-5F0C-44AA-983A-4F255043234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23659</v>
      </c>
      <c r="C7" s="237">
        <v>26591</v>
      </c>
      <c r="D7" s="237">
        <v>191293</v>
      </c>
      <c r="E7" s="237">
        <v>139149</v>
      </c>
      <c r="F7" s="238">
        <v>-27.258707846079052</v>
      </c>
      <c r="G7" s="6"/>
    </row>
    <row r="8" spans="1:14" s="33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465831</v>
      </c>
      <c r="D11" s="237">
        <v>2841848</v>
      </c>
      <c r="E11" s="237">
        <v>2977171</v>
      </c>
      <c r="F11" s="238">
        <v>4.7617958455202398</v>
      </c>
    </row>
    <row r="12" spans="1:14" ht="15.6" customHeight="1">
      <c r="A12" s="236" t="s">
        <v>6</v>
      </c>
      <c r="B12" s="237">
        <v>2531</v>
      </c>
      <c r="C12" s="237">
        <v>10646</v>
      </c>
      <c r="D12" s="237">
        <v>21538</v>
      </c>
      <c r="E12" s="237">
        <v>37867</v>
      </c>
      <c r="F12" s="238">
        <v>75.814838889404768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731179</v>
      </c>
      <c r="D14" s="237">
        <v>4021251</v>
      </c>
      <c r="E14" s="237">
        <v>4231332</v>
      </c>
      <c r="F14" s="238">
        <v>5.2242697608281654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1952480</v>
      </c>
      <c r="F15" s="238">
        <v>-1.713450368937004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2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34162</v>
      </c>
      <c r="D22" s="237">
        <v>206992</v>
      </c>
      <c r="E22" s="237">
        <v>217884</v>
      </c>
      <c r="F22" s="238">
        <v>5.2620391126227162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40233</v>
      </c>
      <c r="D24" s="237">
        <v>183538</v>
      </c>
      <c r="E24" s="237">
        <v>225986</v>
      </c>
      <c r="F24" s="238">
        <v>23.127635693970731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117390</v>
      </c>
      <c r="D27" s="237">
        <v>700534</v>
      </c>
      <c r="E27" s="237">
        <v>680032</v>
      </c>
      <c r="F27" s="238">
        <v>-2.9266245464174432</v>
      </c>
    </row>
    <row r="28" spans="1:7" ht="15.6" customHeight="1">
      <c r="A28" s="236" t="s">
        <v>177</v>
      </c>
      <c r="B28" s="237">
        <v>21206</v>
      </c>
      <c r="C28" s="237">
        <v>51253</v>
      </c>
      <c r="D28" s="237">
        <v>161637</v>
      </c>
      <c r="E28" s="237">
        <v>278560</v>
      </c>
      <c r="F28" s="238">
        <v>72.336779326515597</v>
      </c>
    </row>
    <row r="29" spans="1:7" ht="15.6" customHeight="1">
      <c r="A29" s="236" t="s">
        <v>178</v>
      </c>
      <c r="B29" s="237">
        <v>67476</v>
      </c>
      <c r="C29" s="237">
        <v>71402</v>
      </c>
      <c r="D29" s="237">
        <v>417699</v>
      </c>
      <c r="E29" s="237">
        <v>446783</v>
      </c>
      <c r="F29" s="238">
        <v>6.9629086974112937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95848</v>
      </c>
      <c r="F30" s="238">
        <v>-15.68910312796875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1033039</v>
      </c>
      <c r="D32" s="237">
        <v>5909640</v>
      </c>
      <c r="E32" s="237">
        <v>6205568</v>
      </c>
      <c r="F32" s="238">
        <v>5.0075469910180601</v>
      </c>
    </row>
    <row r="33" spans="1:6" ht="15.6" customHeight="1">
      <c r="A33" s="236" t="s">
        <v>182</v>
      </c>
      <c r="B33" s="237">
        <v>168894</v>
      </c>
      <c r="C33" s="237">
        <v>177398</v>
      </c>
      <c r="D33" s="237">
        <v>833992</v>
      </c>
      <c r="E33" s="237">
        <v>889050</v>
      </c>
      <c r="F33" s="238">
        <v>6.6017419831365354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3597847</v>
      </c>
      <c r="D35" s="241">
        <f>SUM(D7:D34)</f>
        <v>19977538</v>
      </c>
      <c r="E35" s="241">
        <f>SUM(E7:E34)</f>
        <v>20580525</v>
      </c>
      <c r="F35" s="242">
        <f>E35*100/D35-100</f>
        <v>3.0183248806734895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8EC9-36A6-425C-8A46-FA184F77BAB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1219277</v>
      </c>
      <c r="F7" s="238">
        <v>-14.98746367393839</v>
      </c>
      <c r="G7" s="6"/>
    </row>
    <row r="8" spans="1:14" s="33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256221</v>
      </c>
      <c r="F8" s="238">
        <v>-47.178007071217259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1772724</v>
      </c>
      <c r="F9" s="238">
        <v>10.92725343158358</v>
      </c>
      <c r="G9" s="6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751732</v>
      </c>
      <c r="D11" s="237">
        <v>4564582</v>
      </c>
      <c r="E11" s="237">
        <v>4375748</v>
      </c>
      <c r="F11" s="238">
        <v>-4.13693959271626</v>
      </c>
    </row>
    <row r="12" spans="1:14" ht="15.6" customHeight="1">
      <c r="A12" s="236" t="s">
        <v>6</v>
      </c>
      <c r="B12" s="237">
        <v>58205</v>
      </c>
      <c r="C12" s="237">
        <v>65431</v>
      </c>
      <c r="D12" s="237">
        <v>332579</v>
      </c>
      <c r="E12" s="237">
        <v>416537</v>
      </c>
      <c r="F12" s="238">
        <v>25.244528367696091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1021232</v>
      </c>
      <c r="D14" s="237">
        <v>5846144</v>
      </c>
      <c r="E14" s="237">
        <v>5823535</v>
      </c>
      <c r="F14" s="238">
        <v>-0.38673354607755073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1344055</v>
      </c>
      <c r="F17" s="238">
        <v>-12.40466087196809</v>
      </c>
      <c r="G17" s="2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122633</v>
      </c>
      <c r="D19" s="237">
        <v>844142</v>
      </c>
      <c r="E19" s="237">
        <v>801242</v>
      </c>
      <c r="F19" s="238">
        <v>-5.0820833461668826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28434</v>
      </c>
      <c r="D22" s="237">
        <v>178500</v>
      </c>
      <c r="E22" s="237">
        <v>489721</v>
      </c>
      <c r="F22" s="238">
        <v>174.35350140056019</v>
      </c>
    </row>
    <row r="23" spans="1:7" ht="15.6" customHeight="1">
      <c r="A23" s="236" t="s">
        <v>165</v>
      </c>
      <c r="B23" s="237">
        <v>59268</v>
      </c>
      <c r="C23" s="237">
        <v>58198</v>
      </c>
      <c r="D23" s="237">
        <v>271633</v>
      </c>
      <c r="E23" s="237">
        <v>262520</v>
      </c>
      <c r="F23" s="238">
        <v>-3.3548942875129351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109904</v>
      </c>
      <c r="D27" s="237">
        <v>571270</v>
      </c>
      <c r="E27" s="237">
        <v>546198</v>
      </c>
      <c r="F27" s="238">
        <v>-4.3888178969664011</v>
      </c>
    </row>
    <row r="28" spans="1:7" ht="15.6" customHeight="1">
      <c r="A28" s="236" t="s">
        <v>177</v>
      </c>
      <c r="B28" s="237">
        <v>8802</v>
      </c>
      <c r="C28" s="237">
        <v>30099</v>
      </c>
      <c r="D28" s="237">
        <v>153872</v>
      </c>
      <c r="E28" s="237">
        <v>147669</v>
      </c>
      <c r="F28" s="238">
        <v>-4.0312727461786437</v>
      </c>
    </row>
    <row r="29" spans="1:7" ht="15.6" customHeight="1">
      <c r="A29" s="236" t="s">
        <v>178</v>
      </c>
      <c r="B29" s="237">
        <v>200377</v>
      </c>
      <c r="C29" s="237">
        <v>208101</v>
      </c>
      <c r="D29" s="237">
        <v>1259804</v>
      </c>
      <c r="E29" s="237">
        <v>1452915</v>
      </c>
      <c r="F29" s="238">
        <v>15.328654298605169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340395</v>
      </c>
      <c r="F30" s="238">
        <v>19.844312768676659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1697150</v>
      </c>
      <c r="F31" s="238">
        <v>-17.367302741001279</v>
      </c>
    </row>
    <row r="32" spans="1:7" ht="15.6" customHeight="1">
      <c r="A32" s="236" t="s">
        <v>181</v>
      </c>
      <c r="B32" s="237">
        <v>1267169</v>
      </c>
      <c r="C32" s="237">
        <v>1362324</v>
      </c>
      <c r="D32" s="237">
        <v>7376809</v>
      </c>
      <c r="E32" s="237">
        <v>7567486</v>
      </c>
      <c r="F32" s="238">
        <v>2.5848168225583659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996168</v>
      </c>
      <c r="F33" s="238">
        <v>0.55832762152029147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161535</v>
      </c>
      <c r="F34" s="238">
        <v>-5.6592203241349068</v>
      </c>
    </row>
    <row r="35" spans="1:6" ht="15.6" customHeight="1">
      <c r="A35" s="240" t="s">
        <v>153</v>
      </c>
      <c r="B35" s="241">
        <f>SUM(B7:B34)</f>
        <v>7380545</v>
      </c>
      <c r="C35" s="241">
        <f>SUM(C7:C34)</f>
        <v>7203944</v>
      </c>
      <c r="D35" s="241">
        <f>SUM(D7:D34)</f>
        <v>45236115</v>
      </c>
      <c r="E35" s="241">
        <f>SUM(E7:E34)</f>
        <v>43284649</v>
      </c>
      <c r="F35" s="242">
        <f>E35*100/D35-100</f>
        <v>-4.313955785106657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5454-D620-40F0-935D-5C3C3D8E296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860052</v>
      </c>
      <c r="F7" s="238">
        <v>-14.81698644681533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304367</v>
      </c>
      <c r="D11" s="237">
        <v>2057586</v>
      </c>
      <c r="E11" s="237">
        <v>1529309</v>
      </c>
      <c r="F11" s="238">
        <v>-25.67460120743435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53864</v>
      </c>
      <c r="D14" s="237">
        <v>234120</v>
      </c>
      <c r="E14" s="237">
        <v>202538</v>
      </c>
      <c r="F14" s="238">
        <v>-13.48966342046813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491286</v>
      </c>
      <c r="F17" s="238">
        <v>-21.998161434906379</v>
      </c>
      <c r="G17" s="2"/>
    </row>
    <row r="18" spans="1:10" ht="15.6" customHeight="1">
      <c r="A18" s="236" t="s">
        <v>147</v>
      </c>
      <c r="B18" s="237">
        <v>0</v>
      </c>
      <c r="C18" s="237">
        <v>1054</v>
      </c>
      <c r="D18" s="237">
        <v>0</v>
      </c>
      <c r="E18" s="237">
        <v>5552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6851</v>
      </c>
      <c r="D22" s="237">
        <v>57866</v>
      </c>
      <c r="E22" s="237">
        <v>88003</v>
      </c>
      <c r="F22" s="238">
        <v>52.080669132132869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</v>
      </c>
      <c r="C28" s="237">
        <v>24443</v>
      </c>
      <c r="D28" s="237">
        <v>102866</v>
      </c>
      <c r="E28" s="237">
        <v>63968</v>
      </c>
      <c r="F28" s="238">
        <v>-37.814243773452837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30737</v>
      </c>
      <c r="D32" s="237">
        <v>164275</v>
      </c>
      <c r="E32" s="237">
        <v>119871</v>
      </c>
      <c r="F32" s="238">
        <v>-27.030284583777199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2072376</v>
      </c>
      <c r="C35" s="241">
        <f>SUM(C7:C34)</f>
        <v>1632189</v>
      </c>
      <c r="D35" s="241">
        <f>SUM(D7:D34)</f>
        <v>13118005</v>
      </c>
      <c r="E35" s="241">
        <f>SUM(E7:E34)</f>
        <v>9988974</v>
      </c>
      <c r="F35" s="242">
        <f>E35*100/D35-100</f>
        <v>-23.852948676265939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C227-BBA3-44F2-B849-BA3757D332A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6"/>
    </row>
    <row r="8" spans="1:14" s="33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6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28511</v>
      </c>
      <c r="C12" s="237">
        <v>38091</v>
      </c>
      <c r="D12" s="237">
        <v>192146</v>
      </c>
      <c r="E12" s="237">
        <v>249062</v>
      </c>
      <c r="F12" s="238">
        <v>29.62122552642262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646051</v>
      </c>
      <c r="F14" s="238">
        <v>-25.693434854619071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205146</v>
      </c>
      <c r="F30" s="238">
        <v>20.73235325274544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66626</v>
      </c>
      <c r="D32" s="237">
        <v>303012</v>
      </c>
      <c r="E32" s="237">
        <v>340725</v>
      </c>
      <c r="F32" s="238">
        <v>12.446041740921149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1674512</v>
      </c>
      <c r="D35" s="241">
        <f>SUM(D7:D34)</f>
        <v>10705629</v>
      </c>
      <c r="E35" s="241">
        <f>SUM(E7:E34)</f>
        <v>10387049</v>
      </c>
      <c r="F35" s="242">
        <f>E35*100/D35-100</f>
        <v>-2.9758176749820109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14AF-21CA-4CDF-8BDD-6A6AAF6223C7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A3014-9827-4E12-B0FF-E868C29CA1E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6"/>
    </row>
    <row r="8" spans="1:14" s="33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57415</v>
      </c>
      <c r="F8" s="238">
        <v>77.376502208903588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239166</v>
      </c>
      <c r="F9" s="238">
        <v>23.321490999654529</v>
      </c>
      <c r="G9" s="6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447365</v>
      </c>
      <c r="D11" s="237">
        <v>2506996</v>
      </c>
      <c r="E11" s="237">
        <v>2841299</v>
      </c>
      <c r="F11" s="238">
        <v>13.33480388480875</v>
      </c>
    </row>
    <row r="12" spans="1:14" ht="15.6" customHeight="1">
      <c r="A12" s="236" t="s">
        <v>6</v>
      </c>
      <c r="B12" s="237">
        <v>29694</v>
      </c>
      <c r="C12" s="237">
        <v>27340</v>
      </c>
      <c r="D12" s="237">
        <v>137429</v>
      </c>
      <c r="E12" s="237">
        <v>163466</v>
      </c>
      <c r="F12" s="238">
        <v>18.945782913358901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832845</v>
      </c>
      <c r="D14" s="237">
        <v>4742584</v>
      </c>
      <c r="E14" s="237">
        <v>4974946</v>
      </c>
      <c r="F14" s="238">
        <v>4.8994809580599963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2"/>
    </row>
    <row r="18" spans="1:8" ht="15.6" customHeight="1">
      <c r="A18" s="236" t="s">
        <v>147</v>
      </c>
      <c r="B18" s="237">
        <v>0</v>
      </c>
      <c r="C18" s="237">
        <v>1656</v>
      </c>
      <c r="D18" s="237">
        <v>0</v>
      </c>
      <c r="E18" s="237">
        <v>1695</v>
      </c>
      <c r="F18" s="238"/>
    </row>
    <row r="19" spans="1:8" ht="15.6" customHeight="1">
      <c r="A19" s="236" t="s">
        <v>143</v>
      </c>
      <c r="B19" s="237">
        <v>42967</v>
      </c>
      <c r="C19" s="237">
        <v>59412</v>
      </c>
      <c r="D19" s="237">
        <v>260298</v>
      </c>
      <c r="E19" s="237">
        <v>323336</v>
      </c>
      <c r="F19" s="238">
        <v>24.21762748849396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16541</v>
      </c>
      <c r="D22" s="237">
        <v>113853</v>
      </c>
      <c r="E22" s="237">
        <v>396659</v>
      </c>
      <c r="F22" s="238">
        <v>248.3957383643822</v>
      </c>
    </row>
    <row r="23" spans="1:8" ht="15.6" customHeight="1">
      <c r="A23" s="236" t="s">
        <v>165</v>
      </c>
      <c r="B23" s="237">
        <v>13757</v>
      </c>
      <c r="C23" s="237">
        <v>17941</v>
      </c>
      <c r="D23" s="237">
        <v>76584</v>
      </c>
      <c r="E23" s="237">
        <v>74982</v>
      </c>
      <c r="F23" s="238">
        <v>-2.0918207458476989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106366</v>
      </c>
      <c r="D27" s="237">
        <v>531570</v>
      </c>
      <c r="E27" s="237">
        <v>494040</v>
      </c>
      <c r="F27" s="238">
        <v>-7.060217845250861</v>
      </c>
    </row>
    <row r="28" spans="1:8" ht="15.6" customHeight="1">
      <c r="A28" s="236" t="s">
        <v>177</v>
      </c>
      <c r="B28" s="237">
        <v>8793</v>
      </c>
      <c r="C28" s="237">
        <v>5656</v>
      </c>
      <c r="D28" s="237">
        <v>51006</v>
      </c>
      <c r="E28" s="237">
        <v>81720</v>
      </c>
      <c r="F28" s="238">
        <v>60.216445124103039</v>
      </c>
    </row>
    <row r="29" spans="1:8" ht="15.6" customHeight="1">
      <c r="A29" s="236" t="s">
        <v>178</v>
      </c>
      <c r="B29" s="237">
        <v>135382</v>
      </c>
      <c r="C29" s="237">
        <v>132244</v>
      </c>
      <c r="D29" s="237">
        <v>781973</v>
      </c>
      <c r="E29" s="237">
        <v>840485</v>
      </c>
      <c r="F29" s="238">
        <v>7.4826112922057462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135249</v>
      </c>
      <c r="F30" s="238">
        <v>18.521991359441959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345476</v>
      </c>
      <c r="F31" s="238">
        <v>27.023042220171401</v>
      </c>
    </row>
    <row r="32" spans="1:8" ht="15.6" customHeight="1">
      <c r="A32" s="236" t="s">
        <v>181</v>
      </c>
      <c r="B32" s="237">
        <v>1166548</v>
      </c>
      <c r="C32" s="237">
        <v>1264961</v>
      </c>
      <c r="D32" s="237">
        <v>6909522</v>
      </c>
      <c r="E32" s="237">
        <v>7106890</v>
      </c>
      <c r="F32" s="238">
        <v>2.8564638769512531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996145</v>
      </c>
      <c r="F33" s="238">
        <v>0.55600588308331567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134296</v>
      </c>
      <c r="F34" s="238">
        <v>5.5603590573957291</v>
      </c>
    </row>
    <row r="35" spans="1:6" ht="15.6" customHeight="1">
      <c r="A35" s="240" t="s">
        <v>153</v>
      </c>
      <c r="B35" s="241">
        <f>SUM(B7:B34)</f>
        <v>3635895</v>
      </c>
      <c r="C35" s="241">
        <f>SUM(C7:C34)</f>
        <v>3897243</v>
      </c>
      <c r="D35" s="241">
        <f>SUM(D7:D34)</f>
        <v>21412481</v>
      </c>
      <c r="E35" s="241">
        <f>SUM(E7:E34)</f>
        <v>22908626</v>
      </c>
      <c r="F35" s="242">
        <f>E35*100/D35-100</f>
        <v>6.9872566378459311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ACFB-3274-42BC-B871-4846D81E601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0B411-72E2-4653-A5B0-0A671E03570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0087E-8EFD-47C6-9353-21EC93F1706A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37E6-E6B7-4AAE-9C89-E61A23078BE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8E97-B83B-4A94-80F1-7DEC886D0573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B0C6E-BC97-4C2B-A6EB-5530B76F6FE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29121742</v>
      </c>
      <c r="E8" s="185">
        <v>-4259776</v>
      </c>
      <c r="F8" s="186">
        <v>-12.760881635161111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8701426</v>
      </c>
      <c r="D9" s="184">
        <v>5567565</v>
      </c>
      <c r="E9" s="185">
        <v>-3133861</v>
      </c>
      <c r="F9" s="186">
        <v>-36.015487576404141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239547</v>
      </c>
      <c r="M9" s="185">
        <v>8626</v>
      </c>
      <c r="N9" s="186">
        <v>3.735476634866473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11908158</v>
      </c>
      <c r="D10" s="184">
        <v>11925852</v>
      </c>
      <c r="E10" s="185">
        <v>17694</v>
      </c>
      <c r="F10" s="186">
        <v>0.14858721222879009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8717306</v>
      </c>
      <c r="D11" s="184">
        <v>10530083</v>
      </c>
      <c r="E11" s="185">
        <v>1812777</v>
      </c>
      <c r="F11" s="186">
        <v>20.795151621383951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8110</v>
      </c>
      <c r="M11" s="185">
        <v>1057</v>
      </c>
      <c r="N11" s="186">
        <v>14.986530554374029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3991147</v>
      </c>
      <c r="D12" s="184">
        <v>2842764</v>
      </c>
      <c r="E12" s="185">
        <v>-1148383</v>
      </c>
      <c r="F12" s="186">
        <v>-28.773257411967041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180946</v>
      </c>
      <c r="M12" s="185">
        <v>-9034</v>
      </c>
      <c r="N12" s="186">
        <v>-4.7552373934098284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1269151</v>
      </c>
      <c r="E13" s="185">
        <v>-182995</v>
      </c>
      <c r="F13" s="186">
        <v>-12.601694319992619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72260</v>
      </c>
      <c r="M13" s="185">
        <v>-7489</v>
      </c>
      <c r="N13" s="186">
        <v>-9.390713363176971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4791145</v>
      </c>
      <c r="I14" s="185">
        <v>-226566</v>
      </c>
      <c r="J14" s="186">
        <v>-4.5153258129055303</v>
      </c>
      <c r="K14" s="187">
        <v>163168</v>
      </c>
      <c r="L14" s="184">
        <v>157092</v>
      </c>
      <c r="M14" s="185">
        <v>-6076</v>
      </c>
      <c r="N14" s="186">
        <v>-3.7237693665424558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7849060</v>
      </c>
      <c r="D15" s="184">
        <v>8804403</v>
      </c>
      <c r="E15" s="185">
        <v>955343</v>
      </c>
      <c r="F15" s="186">
        <v>12.17143199313038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1812550</v>
      </c>
      <c r="E16" s="185">
        <v>-331792</v>
      </c>
      <c r="F16" s="186">
        <v>-15.472904975045971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530415</v>
      </c>
      <c r="M16" s="185">
        <v>49983</v>
      </c>
      <c r="N16" s="186">
        <v>10.403761614546911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3827972</v>
      </c>
      <c r="I17" s="185">
        <v>1211824</v>
      </c>
      <c r="J17" s="186">
        <v>46.320926797719409</v>
      </c>
      <c r="K17" s="187">
        <v>14514</v>
      </c>
      <c r="L17" s="184">
        <v>45262</v>
      </c>
      <c r="M17" s="185">
        <v>30748</v>
      </c>
      <c r="N17" s="186">
        <v>211.8506269808461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2812821</v>
      </c>
      <c r="I18" s="185">
        <v>82079</v>
      </c>
      <c r="J18" s="186">
        <v>3.0057398318845259</v>
      </c>
      <c r="K18" s="187">
        <v>1135491</v>
      </c>
      <c r="L18" s="184">
        <v>1039248</v>
      </c>
      <c r="M18" s="185">
        <v>-96243</v>
      </c>
      <c r="N18" s="186">
        <v>-8.4758928076048221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1039597</v>
      </c>
      <c r="I19" s="185">
        <v>287924</v>
      </c>
      <c r="J19" s="186">
        <v>38.304422268725887</v>
      </c>
      <c r="K19" s="187">
        <v>1091130</v>
      </c>
      <c r="L19" s="184">
        <v>622080</v>
      </c>
      <c r="M19" s="185">
        <v>-469050</v>
      </c>
      <c r="N19" s="186">
        <v>-42.98754502213302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8503245</v>
      </c>
      <c r="L20" s="184">
        <v>7881268</v>
      </c>
      <c r="M20" s="185">
        <v>-621977</v>
      </c>
      <c r="N20" s="186">
        <v>-7.314584020570976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1871081</v>
      </c>
      <c r="M21" s="185">
        <v>-151804</v>
      </c>
      <c r="N21" s="186">
        <v>-7.5043316846978456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254861</v>
      </c>
      <c r="I22" s="185">
        <v>-95482</v>
      </c>
      <c r="J22" s="186">
        <v>-27.253862643181112</v>
      </c>
      <c r="K22" s="187">
        <v>182258</v>
      </c>
      <c r="L22" s="184">
        <v>165632</v>
      </c>
      <c r="M22" s="185">
        <v>-16626</v>
      </c>
      <c r="N22" s="186">
        <v>-9.1222333176047101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7917399</v>
      </c>
      <c r="I23" s="185">
        <v>716330</v>
      </c>
      <c r="J23" s="186">
        <v>9.9475508427984778</v>
      </c>
      <c r="K23" s="187">
        <v>1764954</v>
      </c>
      <c r="L23" s="184">
        <v>1523798</v>
      </c>
      <c r="M23" s="185">
        <v>-241156</v>
      </c>
      <c r="N23" s="186">
        <v>-13.66358556653601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304883</v>
      </c>
      <c r="I25" s="185">
        <v>-87917</v>
      </c>
      <c r="J25" s="186">
        <v>-22.382128309572291</v>
      </c>
      <c r="K25" s="187">
        <v>129542</v>
      </c>
      <c r="L25" s="184">
        <v>125446</v>
      </c>
      <c r="M25" s="185">
        <v>-4096</v>
      </c>
      <c r="N25" s="186">
        <v>-3.1619088789736201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153728</v>
      </c>
      <c r="E26" s="185">
        <v>-21102</v>
      </c>
      <c r="F26" s="186">
        <v>-12.07001086770005</v>
      </c>
      <c r="G26" s="187">
        <v>1541516</v>
      </c>
      <c r="H26" s="184">
        <v>1545886</v>
      </c>
      <c r="I26" s="185">
        <v>4370</v>
      </c>
      <c r="J26" s="186">
        <v>0.28348716458343398</v>
      </c>
      <c r="K26" s="187">
        <v>1138659</v>
      </c>
      <c r="L26" s="184">
        <v>1293963</v>
      </c>
      <c r="M26" s="185">
        <v>155304</v>
      </c>
      <c r="N26" s="186">
        <v>13.639201903291511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11441363</v>
      </c>
      <c r="E27" s="185">
        <v>1754630</v>
      </c>
      <c r="F27" s="186">
        <v>18.11374381847833</v>
      </c>
      <c r="G27" s="187">
        <v>1282423</v>
      </c>
      <c r="H27" s="184">
        <v>1311133</v>
      </c>
      <c r="I27" s="185">
        <v>28710</v>
      </c>
      <c r="J27" s="186">
        <v>2.238730902362164</v>
      </c>
      <c r="K27" s="187">
        <v>12660957</v>
      </c>
      <c r="L27" s="184">
        <v>13340835</v>
      </c>
      <c r="M27" s="185">
        <v>679878</v>
      </c>
      <c r="N27" s="186">
        <v>5.3698784380991071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1067643</v>
      </c>
      <c r="E28" s="185">
        <v>-42883</v>
      </c>
      <c r="F28" s="186">
        <v>-3.8615034677261089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59006</v>
      </c>
      <c r="M28" s="185">
        <v>-7953</v>
      </c>
      <c r="N28" s="186">
        <v>-11.87741752415657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3822556</v>
      </c>
      <c r="I29" s="185">
        <v>223368</v>
      </c>
      <c r="J29" s="186">
        <v>6.2060664794392579</v>
      </c>
      <c r="K29" s="187">
        <v>599648</v>
      </c>
      <c r="L29" s="184">
        <v>659506</v>
      </c>
      <c r="M29" s="185">
        <v>59858</v>
      </c>
      <c r="N29" s="186">
        <v>9.9821895512033763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1011957</v>
      </c>
      <c r="H30" s="184">
        <v>548276</v>
      </c>
      <c r="I30" s="185">
        <v>-463681</v>
      </c>
      <c r="J30" s="186">
        <v>-45.820227539312441</v>
      </c>
      <c r="K30" s="187">
        <v>9793056</v>
      </c>
      <c r="L30" s="184">
        <v>9515247</v>
      </c>
      <c r="M30" s="185">
        <v>-277809</v>
      </c>
      <c r="N30" s="186">
        <v>-2.8367957867288851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7168377</v>
      </c>
      <c r="I31" s="185">
        <v>-2901474</v>
      </c>
      <c r="J31" s="186">
        <v>-28.813474995806789</v>
      </c>
      <c r="K31" s="187">
        <v>1427676</v>
      </c>
      <c r="L31" s="184">
        <v>1250423</v>
      </c>
      <c r="M31" s="185">
        <v>-177253</v>
      </c>
      <c r="N31" s="186">
        <v>-12.415492030404661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1425830</v>
      </c>
      <c r="I32" s="185">
        <v>-392411</v>
      </c>
      <c r="J32" s="186">
        <v>-21.581902509073331</v>
      </c>
      <c r="K32" s="187">
        <v>346550</v>
      </c>
      <c r="L32" s="184">
        <v>124257</v>
      </c>
      <c r="M32" s="185">
        <v>-222293</v>
      </c>
      <c r="N32" s="186">
        <v>-64.144567883422297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5432862</v>
      </c>
      <c r="M33" s="185">
        <v>-553646</v>
      </c>
      <c r="N33" s="186">
        <v>-9.2482295187778902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4601471</v>
      </c>
      <c r="M34" s="185">
        <v>170072</v>
      </c>
      <c r="N34" s="186">
        <v>3.8378850561639828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1838448</v>
      </c>
      <c r="M35" s="185">
        <v>124295</v>
      </c>
      <c r="N35" s="186">
        <v>7.2511030228923516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2023273</v>
      </c>
      <c r="M36" s="185">
        <v>-83492</v>
      </c>
      <c r="N36" s="186">
        <v>-3.963042864296682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2181728</v>
      </c>
      <c r="E37" s="185">
        <v>-320208</v>
      </c>
      <c r="F37" s="186">
        <v>-12.79840891213844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1404927</v>
      </c>
      <c r="M37" s="185">
        <v>77245</v>
      </c>
      <c r="N37" s="186">
        <v>5.8180347402465324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64781</v>
      </c>
      <c r="I38" s="185">
        <v>-54574</v>
      </c>
      <c r="J38" s="186">
        <v>-45.724100372837327</v>
      </c>
      <c r="K38" s="187">
        <v>11373686</v>
      </c>
      <c r="L38" s="184">
        <v>10708277</v>
      </c>
      <c r="M38" s="185">
        <v>-665409</v>
      </c>
      <c r="N38" s="186">
        <v>-5.8504252711038447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1960309</v>
      </c>
      <c r="L39" s="184">
        <v>2018833</v>
      </c>
      <c r="M39" s="185">
        <v>58524</v>
      </c>
      <c r="N39" s="186">
        <v>2.9854477023775279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2318073</v>
      </c>
      <c r="I40" s="185">
        <v>112162</v>
      </c>
      <c r="J40" s="186">
        <v>5.0846113011812406</v>
      </c>
      <c r="K40" s="187">
        <v>1762688</v>
      </c>
      <c r="L40" s="184">
        <v>2388608</v>
      </c>
      <c r="M40" s="185">
        <v>625920</v>
      </c>
      <c r="N40" s="186">
        <v>35.509403819620957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276408</v>
      </c>
      <c r="I41" s="185">
        <v>-111</v>
      </c>
      <c r="J41" s="186">
        <v>-4.0141907066058018E-2</v>
      </c>
      <c r="K41" s="187">
        <v>2613241</v>
      </c>
      <c r="L41" s="184">
        <v>2725790</v>
      </c>
      <c r="M41" s="185">
        <v>112549</v>
      </c>
      <c r="N41" s="186">
        <v>4.3068741076693584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6065450</v>
      </c>
      <c r="L42" s="184">
        <v>5388121</v>
      </c>
      <c r="M42" s="185">
        <v>-677329</v>
      </c>
      <c r="N42" s="186">
        <v>-11.16700327263435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7123037</v>
      </c>
      <c r="L43" s="184">
        <v>7012287</v>
      </c>
      <c r="M43" s="185">
        <v>-110750</v>
      </c>
      <c r="N43" s="186">
        <v>-1.554814329898889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1861</v>
      </c>
      <c r="E44" s="185">
        <v>1755</v>
      </c>
      <c r="F44" s="186">
        <v>1655.66037735849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14121794</v>
      </c>
      <c r="L44" s="184">
        <v>15367359</v>
      </c>
      <c r="M44" s="185">
        <v>1245565</v>
      </c>
      <c r="N44" s="186">
        <v>8.820161234472053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5233246</v>
      </c>
      <c r="M45" s="185">
        <v>-125563</v>
      </c>
      <c r="N45" s="186">
        <v>-2.3431139269938508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15276037</v>
      </c>
      <c r="L46" s="184">
        <v>15686986</v>
      </c>
      <c r="M46" s="185">
        <v>410949</v>
      </c>
      <c r="N46" s="186">
        <v>2.6901545210973268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18996986</v>
      </c>
      <c r="M47" s="185">
        <v>60154</v>
      </c>
      <c r="N47" s="186">
        <v>0.31765608946628282</v>
      </c>
      <c r="O47" s="152"/>
    </row>
    <row r="48" spans="1:15" ht="19.5" customHeight="1">
      <c r="A48" s="203" t="s">
        <v>162</v>
      </c>
      <c r="B48" s="203"/>
      <c r="C48" s="175">
        <f>SUM(C8:C47)</f>
        <v>91820642</v>
      </c>
      <c r="D48" s="175">
        <f>SUM(D8:D47)</f>
        <v>86895181</v>
      </c>
      <c r="E48" s="175">
        <f>D48-C48</f>
        <v>-4925461</v>
      </c>
      <c r="F48" s="176">
        <f t="shared" ref="F48" si="0">((D48*100/C48)-100)</f>
        <v>-5.3642197361242552</v>
      </c>
      <c r="G48" s="175">
        <f>SUM(G8:G47)</f>
        <v>41909215</v>
      </c>
      <c r="H48" s="175">
        <f>SUM(H8:H47)</f>
        <v>39951667</v>
      </c>
      <c r="I48" s="175">
        <f>H48-G48</f>
        <v>-1957548</v>
      </c>
      <c r="J48" s="176">
        <f t="shared" ref="J48" si="1">((H48*100/G48)-100)</f>
        <v>-4.6709249982372683</v>
      </c>
      <c r="K48" s="175">
        <f>SUM(K8:K47)</f>
        <v>142206375</v>
      </c>
      <c r="L48" s="175">
        <f>SUM(L8:L47)</f>
        <v>141572866</v>
      </c>
      <c r="M48" s="175">
        <f>L48-K48</f>
        <v>-633509</v>
      </c>
      <c r="N48" s="176">
        <f t="shared" ref="N48" si="2">((L48*100/K48)-100)</f>
        <v>-0.44548565421204955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5B24E-B488-4482-AABD-230A6EEFE0A5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949341.10199999996</v>
      </c>
      <c r="D7" s="189">
        <v>7618468.3499999996</v>
      </c>
      <c r="E7" s="189">
        <v>6465818.9400000004</v>
      </c>
      <c r="F7" s="190">
        <v>-15.12967380116503</v>
      </c>
      <c r="G7" s="37"/>
    </row>
    <row r="8" spans="1:27" ht="15.6" customHeight="1">
      <c r="A8" s="188" t="s">
        <v>11</v>
      </c>
      <c r="B8" s="189">
        <v>263060.12800000003</v>
      </c>
      <c r="C8" s="189">
        <v>164256.95300000001</v>
      </c>
      <c r="D8" s="189">
        <v>1597597.2409999999</v>
      </c>
      <c r="E8" s="189">
        <v>1343053.953</v>
      </c>
      <c r="F8" s="190">
        <v>-15.93288229771046</v>
      </c>
      <c r="G8" s="6"/>
    </row>
    <row r="9" spans="1:27" ht="15.6" customHeight="1">
      <c r="A9" s="188" t="s">
        <v>8</v>
      </c>
      <c r="B9" s="189">
        <v>450132.23600000009</v>
      </c>
      <c r="C9" s="189">
        <v>374837.71299999999</v>
      </c>
      <c r="D9" s="189">
        <v>2658992.5630000001</v>
      </c>
      <c r="E9" s="189">
        <v>2966773.267</v>
      </c>
      <c r="F9" s="190">
        <v>11.57508705675909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7977515.4730000002</v>
      </c>
      <c r="D11" s="189">
        <v>53471075.395999998</v>
      </c>
      <c r="E11" s="189">
        <v>50756954.880999997</v>
      </c>
      <c r="F11" s="190">
        <v>-5.0758667090563847</v>
      </c>
    </row>
    <row r="12" spans="1:27" ht="15.6" customHeight="1">
      <c r="A12" s="188" t="s">
        <v>6</v>
      </c>
      <c r="B12" s="189">
        <v>391260.36599999998</v>
      </c>
      <c r="C12" s="189">
        <v>446978.44199999998</v>
      </c>
      <c r="D12" s="189">
        <v>2440875.7779999999</v>
      </c>
      <c r="E12" s="189">
        <v>2572418.0430000001</v>
      </c>
      <c r="F12" s="190">
        <v>5.3891421343769963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5911550.284</v>
      </c>
      <c r="D14" s="189">
        <v>35827853.045000002</v>
      </c>
      <c r="E14" s="189">
        <v>34641211.244000003</v>
      </c>
      <c r="F14" s="190">
        <v>-3.3120650559484379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1745197.746</v>
      </c>
      <c r="D17" s="189">
        <v>8683473.9690000005</v>
      </c>
      <c r="E17" s="189">
        <v>9200028.1040000003</v>
      </c>
      <c r="F17" s="190">
        <v>5.9487036737151158</v>
      </c>
      <c r="G17" s="2"/>
    </row>
    <row r="18" spans="1:7" ht="15.6" customHeight="1">
      <c r="A18" s="188" t="s">
        <v>147</v>
      </c>
      <c r="B18" s="189">
        <v>178802.41</v>
      </c>
      <c r="C18" s="189">
        <v>172933</v>
      </c>
      <c r="D18" s="189">
        <v>845578.31900000002</v>
      </c>
      <c r="E18" s="189">
        <v>1048329</v>
      </c>
      <c r="F18" s="190">
        <v>23.977753029403299</v>
      </c>
    </row>
    <row r="19" spans="1:7" ht="15.6" customHeight="1">
      <c r="A19" s="188" t="s">
        <v>143</v>
      </c>
      <c r="B19" s="189">
        <v>613313.82499999995</v>
      </c>
      <c r="C19" s="189">
        <v>661648.61</v>
      </c>
      <c r="D19" s="189">
        <v>3656026.5150000001</v>
      </c>
      <c r="E19" s="189">
        <v>3437598.7579999999</v>
      </c>
      <c r="F19" s="190">
        <v>-5.9744576825094526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2356886.1060000001</v>
      </c>
      <c r="D21" s="189">
        <v>15705931.546</v>
      </c>
      <c r="E21" s="189">
        <v>14467290.653000001</v>
      </c>
      <c r="F21" s="190">
        <v>-7.8864528943872614</v>
      </c>
    </row>
    <row r="22" spans="1:7" ht="15.6" customHeight="1">
      <c r="A22" s="188" t="s">
        <v>146</v>
      </c>
      <c r="B22" s="189">
        <v>2872956.594</v>
      </c>
      <c r="C22" s="189">
        <v>3188010.4920000001</v>
      </c>
      <c r="D22" s="189">
        <v>15846166.225</v>
      </c>
      <c r="E22" s="189">
        <v>18093681.592</v>
      </c>
      <c r="F22" s="190">
        <v>14.18333832352563</v>
      </c>
    </row>
    <row r="23" spans="1:7" ht="15.6" customHeight="1">
      <c r="A23" s="188" t="s">
        <v>165</v>
      </c>
      <c r="B23" s="189">
        <v>455973.78500000009</v>
      </c>
      <c r="C23" s="189">
        <v>477149.73</v>
      </c>
      <c r="D23" s="189">
        <v>2254454.1779999998</v>
      </c>
      <c r="E23" s="189">
        <v>2722549.3050000002</v>
      </c>
      <c r="F23" s="190">
        <v>20.763124465686062</v>
      </c>
    </row>
    <row r="24" spans="1:7" ht="15.6" customHeight="1">
      <c r="A24" s="188" t="s">
        <v>141</v>
      </c>
      <c r="B24" s="189">
        <v>173513.859</v>
      </c>
      <c r="C24" s="189">
        <v>186917.96299999999</v>
      </c>
      <c r="D24" s="189">
        <v>1228650.5959999999</v>
      </c>
      <c r="E24" s="189">
        <v>1165020.1370000001</v>
      </c>
      <c r="F24" s="190">
        <v>-5.1788896865516847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7.0432867522780649</v>
      </c>
    </row>
    <row r="27" spans="1:7" ht="15.6" customHeight="1">
      <c r="A27" s="188" t="s">
        <v>173</v>
      </c>
      <c r="B27" s="189">
        <v>293683.51500000001</v>
      </c>
      <c r="C27" s="189">
        <v>310871.174</v>
      </c>
      <c r="D27" s="189">
        <v>1700398.47</v>
      </c>
      <c r="E27" s="189">
        <v>1736642.3859999999</v>
      </c>
      <c r="F27" s="190">
        <v>2.1314954488285309</v>
      </c>
    </row>
    <row r="28" spans="1:7" ht="15.6" customHeight="1">
      <c r="A28" s="188" t="s">
        <v>177</v>
      </c>
      <c r="B28" s="189">
        <v>1073133.334</v>
      </c>
      <c r="C28" s="189">
        <v>1101597.0889999999</v>
      </c>
      <c r="D28" s="189">
        <v>7011345.5990000004</v>
      </c>
      <c r="E28" s="189">
        <v>7299190.4210000001</v>
      </c>
      <c r="F28" s="190">
        <v>4.105414829944408</v>
      </c>
    </row>
    <row r="29" spans="1:7" ht="15.6" customHeight="1">
      <c r="A29" s="188" t="s">
        <v>178</v>
      </c>
      <c r="B29" s="189">
        <v>517465.37400000001</v>
      </c>
      <c r="C29" s="189">
        <v>567578.44500000007</v>
      </c>
      <c r="D29" s="189">
        <v>3574735.639</v>
      </c>
      <c r="E29" s="189">
        <v>3474531.4580000001</v>
      </c>
      <c r="F29" s="190">
        <v>-2.8031214366394721</v>
      </c>
    </row>
    <row r="30" spans="1:7" ht="15.6" customHeight="1">
      <c r="A30" s="188" t="s">
        <v>179</v>
      </c>
      <c r="B30" s="189">
        <v>327947</v>
      </c>
      <c r="C30" s="189">
        <v>279594</v>
      </c>
      <c r="D30" s="189">
        <v>2091674</v>
      </c>
      <c r="E30" s="189">
        <v>2064673</v>
      </c>
      <c r="F30" s="190">
        <v>-1.2908799363572001</v>
      </c>
    </row>
    <row r="31" spans="1:7" ht="15.6" customHeight="1">
      <c r="A31" s="188" t="s">
        <v>180</v>
      </c>
      <c r="B31" s="189">
        <v>2546259.372</v>
      </c>
      <c r="C31" s="189">
        <v>2334858.338</v>
      </c>
      <c r="D31" s="189">
        <v>16033703.369000001</v>
      </c>
      <c r="E31" s="189">
        <v>14340341.504000001</v>
      </c>
      <c r="F31" s="190">
        <v>-10.561264768524961</v>
      </c>
    </row>
    <row r="32" spans="1:7" ht="15.6" customHeight="1">
      <c r="A32" s="188" t="s">
        <v>181</v>
      </c>
      <c r="B32" s="189">
        <v>7183676.523</v>
      </c>
      <c r="C32" s="189">
        <v>7210659.5140000004</v>
      </c>
      <c r="D32" s="189">
        <v>41363159.181999996</v>
      </c>
      <c r="E32" s="189">
        <v>41170786.869000003</v>
      </c>
      <c r="F32" s="190">
        <v>-0.46508128683679217</v>
      </c>
    </row>
    <row r="33" spans="1:6" ht="15.6" customHeight="1">
      <c r="A33" s="188" t="s">
        <v>182</v>
      </c>
      <c r="B33" s="189">
        <v>533845.951</v>
      </c>
      <c r="C33" s="189">
        <v>543913.08700000006</v>
      </c>
      <c r="D33" s="189">
        <v>2703331.858</v>
      </c>
      <c r="E33" s="189">
        <v>2756015.0869999998</v>
      </c>
      <c r="F33" s="190">
        <v>1.9488258107895431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763597</v>
      </c>
      <c r="F34" s="190">
        <v>7.2621358677788086</v>
      </c>
    </row>
    <row r="35" spans="1:6" ht="15.6" customHeight="1">
      <c r="A35" s="179" t="s">
        <v>153</v>
      </c>
      <c r="B35" s="178">
        <f>SUM(B7:B34)</f>
        <v>47357704.737999991</v>
      </c>
      <c r="C35" s="77">
        <f>SUM(C7:C34)</f>
        <v>45405262.335999988</v>
      </c>
      <c r="D35" s="76">
        <f>SUM(D7:D34)</f>
        <v>283846640.27999997</v>
      </c>
      <c r="E35" s="78">
        <f>SUM(E7:E34)</f>
        <v>275785993.86300004</v>
      </c>
      <c r="F35" s="177">
        <f>E35*100/D35-100</f>
        <v>-2.8397892640365683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81AA1-B2E3-4C4C-BFE4-099ABDA751FE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936263</v>
      </c>
      <c r="D7" s="189">
        <v>7579731</v>
      </c>
      <c r="E7" s="189">
        <v>6422143</v>
      </c>
      <c r="F7" s="190">
        <v>-15.272151478726609</v>
      </c>
      <c r="G7" s="13"/>
    </row>
    <row r="8" spans="1:14" ht="15.6" customHeight="1">
      <c r="A8" s="188" t="s">
        <v>11</v>
      </c>
      <c r="B8" s="189">
        <v>261740</v>
      </c>
      <c r="C8" s="189">
        <v>159820</v>
      </c>
      <c r="D8" s="189">
        <v>1586467</v>
      </c>
      <c r="E8" s="189">
        <v>1334241</v>
      </c>
      <c r="F8" s="190">
        <v>-15.89859732348671</v>
      </c>
      <c r="G8" s="6"/>
    </row>
    <row r="9" spans="1:14" ht="15.6" customHeight="1">
      <c r="A9" s="188" t="s">
        <v>8</v>
      </c>
      <c r="B9" s="189">
        <v>442106</v>
      </c>
      <c r="C9" s="189">
        <v>366436</v>
      </c>
      <c r="D9" s="189">
        <v>2620064</v>
      </c>
      <c r="E9" s="189">
        <v>2930616</v>
      </c>
      <c r="F9" s="190">
        <v>11.852840235963701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7516682</v>
      </c>
      <c r="D11" s="189">
        <v>49834034</v>
      </c>
      <c r="E11" s="189">
        <v>47726634</v>
      </c>
      <c r="F11" s="190">
        <v>-4.2288368627753528</v>
      </c>
    </row>
    <row r="12" spans="1:14" ht="15.6" customHeight="1">
      <c r="A12" s="188" t="s">
        <v>6</v>
      </c>
      <c r="B12" s="189">
        <v>381937</v>
      </c>
      <c r="C12" s="189">
        <v>436517</v>
      </c>
      <c r="D12" s="189">
        <v>2381653</v>
      </c>
      <c r="E12" s="189">
        <v>2511275</v>
      </c>
      <c r="F12" s="190">
        <v>5.4425224833340593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5748313</v>
      </c>
      <c r="D14" s="189">
        <v>34983752</v>
      </c>
      <c r="E14" s="189">
        <v>33804829</v>
      </c>
      <c r="F14" s="190">
        <v>-3.3699158397875659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9187979</v>
      </c>
      <c r="F17" s="190">
        <v>6.0077380749098381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674906</v>
      </c>
      <c r="F18" s="190">
        <v>14.769001591685139</v>
      </c>
    </row>
    <row r="19" spans="1:7" ht="15.6" customHeight="1">
      <c r="A19" s="188" t="s">
        <v>143</v>
      </c>
      <c r="B19" s="189">
        <v>612061</v>
      </c>
      <c r="C19" s="189">
        <v>660210</v>
      </c>
      <c r="D19" s="189">
        <v>3649181</v>
      </c>
      <c r="E19" s="189">
        <v>3425330</v>
      </c>
      <c r="F19" s="190">
        <v>-6.1342805413050172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2318840</v>
      </c>
      <c r="D21" s="189">
        <v>15602599</v>
      </c>
      <c r="E21" s="189">
        <v>14313226</v>
      </c>
      <c r="F21" s="190">
        <v>-8.2638347624008048</v>
      </c>
    </row>
    <row r="22" spans="1:7" ht="15.6" customHeight="1">
      <c r="A22" s="188" t="s">
        <v>146</v>
      </c>
      <c r="B22" s="189">
        <v>2640352</v>
      </c>
      <c r="C22" s="189">
        <v>2954355</v>
      </c>
      <c r="D22" s="189">
        <v>14339996</v>
      </c>
      <c r="E22" s="189">
        <v>16574623</v>
      </c>
      <c r="F22" s="190">
        <v>15.5831772895892</v>
      </c>
    </row>
    <row r="23" spans="1:7" ht="15.6" customHeight="1">
      <c r="A23" s="188" t="s">
        <v>165</v>
      </c>
      <c r="B23" s="189">
        <v>449702</v>
      </c>
      <c r="C23" s="189">
        <v>471875</v>
      </c>
      <c r="D23" s="189">
        <v>2217330</v>
      </c>
      <c r="E23" s="189">
        <v>2689483</v>
      </c>
      <c r="F23" s="190">
        <v>21.29376321972823</v>
      </c>
    </row>
    <row r="24" spans="1:7" ht="15.6" customHeight="1">
      <c r="A24" s="188" t="s">
        <v>141</v>
      </c>
      <c r="B24" s="189">
        <v>170969</v>
      </c>
      <c r="C24" s="189">
        <v>184404</v>
      </c>
      <c r="D24" s="189">
        <v>1214636</v>
      </c>
      <c r="E24" s="189">
        <v>1150561</v>
      </c>
      <c r="F24" s="190">
        <v>-5.27524295344449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307691</v>
      </c>
      <c r="D27" s="189">
        <v>1677055</v>
      </c>
      <c r="E27" s="189">
        <v>1709428</v>
      </c>
      <c r="F27" s="190">
        <v>1.930348140043108</v>
      </c>
    </row>
    <row r="28" spans="1:7" ht="15.6" customHeight="1">
      <c r="A28" s="188" t="s">
        <v>177</v>
      </c>
      <c r="B28" s="189">
        <v>1016084</v>
      </c>
      <c r="C28" s="189">
        <v>1048353</v>
      </c>
      <c r="D28" s="189">
        <v>6546616</v>
      </c>
      <c r="E28" s="189">
        <v>6890101</v>
      </c>
      <c r="F28" s="190">
        <v>5.2467564922091006</v>
      </c>
    </row>
    <row r="29" spans="1:7" ht="15.6" customHeight="1">
      <c r="A29" s="188" t="s">
        <v>178</v>
      </c>
      <c r="B29" s="189">
        <v>512253</v>
      </c>
      <c r="C29" s="189">
        <v>562983</v>
      </c>
      <c r="D29" s="189">
        <v>3544221</v>
      </c>
      <c r="E29" s="189">
        <v>3446087</v>
      </c>
      <c r="F29" s="190">
        <v>-2.7688453964919262</v>
      </c>
    </row>
    <row r="30" spans="1:7" ht="15.6" customHeight="1">
      <c r="A30" s="188" t="s">
        <v>179</v>
      </c>
      <c r="B30" s="189">
        <v>324634</v>
      </c>
      <c r="C30" s="189">
        <v>276131</v>
      </c>
      <c r="D30" s="189">
        <v>2075063</v>
      </c>
      <c r="E30" s="189">
        <v>2045194</v>
      </c>
      <c r="F30" s="190">
        <v>-1.439426176458255</v>
      </c>
    </row>
    <row r="31" spans="1:7" ht="15.6" customHeight="1">
      <c r="A31" s="188" t="s">
        <v>180</v>
      </c>
      <c r="B31" s="189">
        <v>2535988</v>
      </c>
      <c r="C31" s="189">
        <v>2305371</v>
      </c>
      <c r="D31" s="189">
        <v>15924289</v>
      </c>
      <c r="E31" s="189">
        <v>14198622</v>
      </c>
      <c r="F31" s="190">
        <v>-10.836697324445691</v>
      </c>
    </row>
    <row r="32" spans="1:7" ht="15.6" customHeight="1">
      <c r="A32" s="188" t="s">
        <v>181</v>
      </c>
      <c r="B32" s="189">
        <v>7134907</v>
      </c>
      <c r="C32" s="189">
        <v>7160893</v>
      </c>
      <c r="D32" s="189">
        <v>41057147</v>
      </c>
      <c r="E32" s="189">
        <v>40912987</v>
      </c>
      <c r="F32" s="190">
        <v>-0.35112035427108879</v>
      </c>
    </row>
    <row r="33" spans="1:6" ht="15.6" customHeight="1">
      <c r="A33" s="188" t="s">
        <v>182</v>
      </c>
      <c r="B33" s="189">
        <v>515069</v>
      </c>
      <c r="C33" s="189">
        <v>526458</v>
      </c>
      <c r="D33" s="189">
        <v>2622442</v>
      </c>
      <c r="E33" s="189">
        <v>2677175</v>
      </c>
      <c r="F33" s="190">
        <v>2.0871004964075439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760229</v>
      </c>
      <c r="F34" s="190">
        <v>7.5350904366448361</v>
      </c>
    </row>
    <row r="35" spans="1:6" ht="15.6" customHeight="1">
      <c r="A35" s="156" t="s">
        <v>153</v>
      </c>
      <c r="B35" s="178">
        <f>SUM(B7:B34)</f>
        <v>46015882</v>
      </c>
      <c r="C35" s="178">
        <f>SUM(C7:C34)</f>
        <v>44182531</v>
      </c>
      <c r="D35" s="76">
        <f>SUM(D7:D34)</f>
        <v>275936232</v>
      </c>
      <c r="E35" s="78">
        <f>SUM(E7:E34)</f>
        <v>268419714</v>
      </c>
      <c r="F35" s="140">
        <f>E35*100/D35-100</f>
        <v>-2.7240054506506368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7E63-5C43-46C5-AB18-53A41D43C0A8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711290</v>
      </c>
      <c r="D7" s="189">
        <v>5095787</v>
      </c>
      <c r="E7" s="189">
        <v>4494878</v>
      </c>
      <c r="F7" s="190">
        <v>-11.792270752290079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2050130</v>
      </c>
      <c r="D11" s="189">
        <v>14628047</v>
      </c>
      <c r="E11" s="189">
        <v>13952958</v>
      </c>
      <c r="F11" s="190">
        <v>-4.6150316580196886</v>
      </c>
    </row>
    <row r="12" spans="1:14" ht="15.6" customHeight="1">
      <c r="A12" s="188" t="s">
        <v>6</v>
      </c>
      <c r="B12" s="189">
        <v>40714</v>
      </c>
      <c r="C12" s="189">
        <v>74518</v>
      </c>
      <c r="D12" s="189">
        <v>326779</v>
      </c>
      <c r="E12" s="189">
        <v>434194</v>
      </c>
      <c r="F12" s="190">
        <v>32.870839313419758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1514887</v>
      </c>
      <c r="D14" s="189">
        <v>6751792</v>
      </c>
      <c r="E14" s="189">
        <v>8189403</v>
      </c>
      <c r="F14" s="190">
        <v>21.292288032569729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9007424</v>
      </c>
      <c r="F15" s="190">
        <v>-23.296159793990011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4665491</v>
      </c>
      <c r="F17" s="190">
        <v>6.4053377244197964</v>
      </c>
      <c r="G17" s="2"/>
    </row>
    <row r="18" spans="1:7" ht="15.6" customHeight="1">
      <c r="A18" s="188" t="s">
        <v>147</v>
      </c>
      <c r="B18" s="189">
        <v>75437</v>
      </c>
      <c r="C18" s="189">
        <v>61255</v>
      </c>
      <c r="D18" s="189">
        <v>298404</v>
      </c>
      <c r="E18" s="189">
        <v>353852</v>
      </c>
      <c r="F18" s="190">
        <v>18.581520354955028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1566904</v>
      </c>
      <c r="D21" s="189">
        <v>12106940</v>
      </c>
      <c r="E21" s="189">
        <v>10610606</v>
      </c>
      <c r="F21" s="190">
        <v>-12.359307967165931</v>
      </c>
    </row>
    <row r="22" spans="1:7" ht="15.6" customHeight="1">
      <c r="A22" s="188" t="s">
        <v>146</v>
      </c>
      <c r="B22" s="189">
        <v>863182</v>
      </c>
      <c r="C22" s="189">
        <v>830492</v>
      </c>
      <c r="D22" s="189">
        <v>4191871</v>
      </c>
      <c r="E22" s="189">
        <v>5352350</v>
      </c>
      <c r="F22" s="190">
        <v>27.684034169944638</v>
      </c>
    </row>
    <row r="23" spans="1:7" ht="15.6" customHeight="1">
      <c r="A23" s="188" t="s">
        <v>165</v>
      </c>
      <c r="B23" s="189">
        <v>19093</v>
      </c>
      <c r="C23" s="189">
        <v>1450</v>
      </c>
      <c r="D23" s="189">
        <v>70349</v>
      </c>
      <c r="E23" s="189">
        <v>41814</v>
      </c>
      <c r="F23" s="190">
        <v>-40.562054897724202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114596</v>
      </c>
      <c r="D26" s="189">
        <v>677032</v>
      </c>
      <c r="E26" s="189">
        <v>694474</v>
      </c>
      <c r="F26" s="190">
        <v>2.5762445497406361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296142</v>
      </c>
      <c r="C28" s="189">
        <v>237791</v>
      </c>
      <c r="D28" s="189">
        <v>2015199</v>
      </c>
      <c r="E28" s="189">
        <v>1710509</v>
      </c>
      <c r="F28" s="190">
        <v>-15.119598610360571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220433</v>
      </c>
      <c r="F30" s="190">
        <v>-29.334807975892801</v>
      </c>
    </row>
    <row r="31" spans="1:7" ht="15.6" customHeight="1">
      <c r="A31" s="188" t="s">
        <v>180</v>
      </c>
      <c r="B31" s="189">
        <v>1670858</v>
      </c>
      <c r="C31" s="189">
        <v>1466348</v>
      </c>
      <c r="D31" s="189">
        <v>10438895</v>
      </c>
      <c r="E31" s="189">
        <v>9173728</v>
      </c>
      <c r="F31" s="190">
        <v>-12.119740643047001</v>
      </c>
    </row>
    <row r="32" spans="1:7" ht="15.6" customHeight="1">
      <c r="A32" s="188" t="s">
        <v>181</v>
      </c>
      <c r="B32" s="189">
        <v>262344</v>
      </c>
      <c r="C32" s="189">
        <v>419530</v>
      </c>
      <c r="D32" s="189">
        <v>1710249</v>
      </c>
      <c r="E32" s="189">
        <v>2016028</v>
      </c>
      <c r="F32" s="190">
        <v>17.879209401671911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10655</v>
      </c>
      <c r="F33" s="190">
        <v>-28.966666666666669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181923</v>
      </c>
      <c r="F34" s="190">
        <v>31.382702140566781</v>
      </c>
    </row>
    <row r="35" spans="1:6" ht="15.6" customHeight="1">
      <c r="A35" s="156" t="s">
        <v>153</v>
      </c>
      <c r="B35" s="76">
        <f>SUM(B7:B34)</f>
        <v>14978481</v>
      </c>
      <c r="C35" s="77">
        <f>SUM(C7:C34)</f>
        <v>13420299</v>
      </c>
      <c r="D35" s="76">
        <f>SUM(D7:D34)</f>
        <v>91820642</v>
      </c>
      <c r="E35" s="78">
        <f>SUM(E7:E34)</f>
        <v>86895181</v>
      </c>
      <c r="F35" s="140">
        <f>E35*100/D35-100</f>
        <v>-5.3642197361242552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A4F38-B58E-4F61-ACBF-13774DA82B7D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185678</v>
      </c>
      <c r="D7" s="189">
        <v>2227638</v>
      </c>
      <c r="E7" s="189">
        <v>1735430</v>
      </c>
      <c r="F7" s="190">
        <v>-22.095511030068621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14784</v>
      </c>
      <c r="D11" s="189">
        <v>76935</v>
      </c>
      <c r="E11" s="189">
        <v>169725</v>
      </c>
      <c r="F11" s="190">
        <v>120.6083057126145</v>
      </c>
    </row>
    <row r="12" spans="1:14" ht="15.6" customHeight="1">
      <c r="A12" s="188" t="s">
        <v>6</v>
      </c>
      <c r="B12" s="189">
        <v>153153</v>
      </c>
      <c r="C12" s="189">
        <v>161303</v>
      </c>
      <c r="D12" s="189">
        <v>915280</v>
      </c>
      <c r="E12" s="189">
        <v>829321</v>
      </c>
      <c r="F12" s="190">
        <v>-9.391552311860849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329123</v>
      </c>
      <c r="D14" s="189">
        <v>2335109</v>
      </c>
      <c r="E14" s="189">
        <v>1824869</v>
      </c>
      <c r="F14" s="190">
        <v>-21.850800112542931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1645236</v>
      </c>
      <c r="F19" s="190">
        <v>-18.23463839299691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587314</v>
      </c>
      <c r="D21" s="189">
        <v>2557997</v>
      </c>
      <c r="E21" s="189">
        <v>2756423</v>
      </c>
      <c r="F21" s="190">
        <v>7.7570849379416842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579514</v>
      </c>
      <c r="F24" s="190">
        <v>-9.6611165585068477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96743</v>
      </c>
      <c r="D26" s="189">
        <v>396583</v>
      </c>
      <c r="E26" s="189">
        <v>391630</v>
      </c>
      <c r="F26" s="190">
        <v>-1.2489188896145289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33417</v>
      </c>
      <c r="D28" s="189">
        <v>170476</v>
      </c>
      <c r="E28" s="189">
        <v>197351</v>
      </c>
      <c r="F28" s="190">
        <v>15.76468241863958</v>
      </c>
    </row>
    <row r="29" spans="1:7" ht="15.6" customHeight="1">
      <c r="A29" s="188" t="s">
        <v>178</v>
      </c>
      <c r="B29" s="189">
        <v>186737</v>
      </c>
      <c r="C29" s="189">
        <v>234284</v>
      </c>
      <c r="D29" s="189">
        <v>1608820</v>
      </c>
      <c r="E29" s="189">
        <v>1468358</v>
      </c>
      <c r="F29" s="190">
        <v>-8.7307467584938081</v>
      </c>
    </row>
    <row r="30" spans="1:7" ht="15.6" customHeight="1">
      <c r="A30" s="188" t="s">
        <v>179</v>
      </c>
      <c r="B30" s="189">
        <v>143794</v>
      </c>
      <c r="C30" s="189">
        <v>118184</v>
      </c>
      <c r="D30" s="189">
        <v>915357</v>
      </c>
      <c r="E30" s="189">
        <v>988318</v>
      </c>
      <c r="F30" s="190">
        <v>7.9707698744861233</v>
      </c>
    </row>
    <row r="31" spans="1:7" ht="15.6" customHeight="1">
      <c r="A31" s="188" t="s">
        <v>180</v>
      </c>
      <c r="B31" s="189">
        <v>749380</v>
      </c>
      <c r="C31" s="189">
        <v>639344</v>
      </c>
      <c r="D31" s="189">
        <v>4646425</v>
      </c>
      <c r="E31" s="189">
        <v>4002164</v>
      </c>
      <c r="F31" s="190">
        <v>-13.86573548480821</v>
      </c>
    </row>
    <row r="32" spans="1:7" ht="15.6" customHeight="1">
      <c r="A32" s="188" t="s">
        <v>181</v>
      </c>
      <c r="B32" s="189">
        <v>280320</v>
      </c>
      <c r="C32" s="189">
        <v>250451</v>
      </c>
      <c r="D32" s="189">
        <v>1425381</v>
      </c>
      <c r="E32" s="189">
        <v>1326638</v>
      </c>
      <c r="F32" s="190">
        <v>-6.9274811436380901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6548876</v>
      </c>
      <c r="D35" s="76">
        <f>SUM(D7:D34)</f>
        <v>41909215</v>
      </c>
      <c r="E35" s="78">
        <f>SUM(E7:E34)</f>
        <v>39951667</v>
      </c>
      <c r="F35" s="140">
        <f>E35*100/D35-100</f>
        <v>-4.6709249982372683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2025-11-24T13:06:11Z</dcterms:modified>
  <cp:category/>
</cp:coreProperties>
</file>