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FC6E6E62-2C01-4C3C-9BD2-DFCFB85AE081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F35" i="48"/>
  <c r="E35" i="48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D35" i="6" s="1" a="1"/>
  <c r="D35" i="31"/>
  <c r="C35" i="31"/>
  <c r="B35" i="31"/>
  <c r="F35" i="30"/>
  <c r="E35" i="30"/>
  <c r="D35" i="30"/>
  <c r="C35" i="30"/>
  <c r="B35" i="30"/>
  <c r="E35" i="29"/>
  <c r="F35" i="29" s="1"/>
  <c r="D35" i="29"/>
  <c r="C35" i="29"/>
  <c r="D33" i="6" s="1" a="1"/>
  <c r="B35" i="29"/>
  <c r="E35" i="38"/>
  <c r="D35" i="38"/>
  <c r="F35" i="38" s="1"/>
  <c r="C35" i="38"/>
  <c r="B35" i="38"/>
  <c r="E35" i="28"/>
  <c r="F35" i="28" s="1"/>
  <c r="D35" i="28"/>
  <c r="C35" i="28"/>
  <c r="B35" i="28"/>
  <c r="D31" i="6" s="1" a="1"/>
  <c r="F35" i="34"/>
  <c r="E35" i="34"/>
  <c r="D35" i="34"/>
  <c r="C35" i="34"/>
  <c r="B35" i="34"/>
  <c r="E35" i="33"/>
  <c r="F35" i="33" s="1"/>
  <c r="D35" i="33"/>
  <c r="C35" i="33"/>
  <c r="B35" i="33"/>
  <c r="E35" i="32"/>
  <c r="F35" i="32" s="1"/>
  <c r="D35" i="32"/>
  <c r="C35" i="32"/>
  <c r="B35" i="32"/>
  <c r="E35" i="26"/>
  <c r="F35" i="26" s="1"/>
  <c r="D35" i="26"/>
  <c r="C35" i="26"/>
  <c r="B35" i="26"/>
  <c r="E35" i="25"/>
  <c r="F35" i="25" s="1"/>
  <c r="D35" i="25"/>
  <c r="C35" i="25"/>
  <c r="B35" i="25"/>
  <c r="E35" i="24"/>
  <c r="F35" i="24" s="1"/>
  <c r="D35" i="24"/>
  <c r="C35" i="24"/>
  <c r="B35" i="24"/>
  <c r="F35" i="22"/>
  <c r="E35" i="22"/>
  <c r="D35" i="22"/>
  <c r="C35" i="22"/>
  <c r="B35" i="22"/>
  <c r="E35" i="21"/>
  <c r="F35" i="21" s="1"/>
  <c r="D35" i="21"/>
  <c r="C35" i="21"/>
  <c r="B35" i="21"/>
  <c r="F35" i="20"/>
  <c r="E35" i="20"/>
  <c r="D35" i="20"/>
  <c r="C35" i="20"/>
  <c r="B35" i="20"/>
  <c r="E35" i="19"/>
  <c r="F35" i="19" s="1"/>
  <c r="D35" i="19"/>
  <c r="C35" i="19"/>
  <c r="B35" i="19"/>
  <c r="E35" i="18"/>
  <c r="D35" i="18"/>
  <c r="F35" i="18" s="1"/>
  <c r="C35" i="18"/>
  <c r="B35" i="18"/>
  <c r="E35" i="17"/>
  <c r="D35" i="17"/>
  <c r="F35" i="17" s="1"/>
  <c r="C35" i="17"/>
  <c r="B35" i="17"/>
  <c r="F35" i="16"/>
  <c r="E35" i="16"/>
  <c r="D35" i="16"/>
  <c r="C35" i="16"/>
  <c r="B35" i="16"/>
  <c r="E35" i="15"/>
  <c r="F35" i="15" s="1"/>
  <c r="D35" i="15"/>
  <c r="C35" i="15"/>
  <c r="B35" i="15"/>
  <c r="E35" i="14"/>
  <c r="F35" i="14" s="1"/>
  <c r="D35" i="14"/>
  <c r="C35" i="14"/>
  <c r="B35" i="14"/>
  <c r="E35" i="13"/>
  <c r="F35" i="13" s="1"/>
  <c r="D35" i="13"/>
  <c r="C35" i="13"/>
  <c r="B35" i="13"/>
  <c r="E35" i="12"/>
  <c r="F35" i="12" s="1"/>
  <c r="D35" i="12"/>
  <c r="C35" i="12"/>
  <c r="B35" i="12"/>
  <c r="E35" i="11"/>
  <c r="F35" i="11" s="1"/>
  <c r="D35" i="11"/>
  <c r="C35" i="11"/>
  <c r="B35" i="11"/>
  <c r="F35" i="10"/>
  <c r="E35" i="10"/>
  <c r="D35" i="10"/>
  <c r="C35" i="10"/>
  <c r="B35" i="10"/>
  <c r="E35" i="9"/>
  <c r="F35" i="9" s="1"/>
  <c r="D35" i="9"/>
  <c r="C35" i="9"/>
  <c r="B35" i="9"/>
  <c r="F35" i="7"/>
  <c r="E35" i="7"/>
  <c r="D35" i="7"/>
  <c r="C35" i="7"/>
  <c r="B35" i="7"/>
  <c r="AA2" i="7"/>
  <c r="AA1" i="7"/>
  <c r="N48" i="40"/>
  <c r="M48" i="40"/>
  <c r="L48" i="40"/>
  <c r="K48" i="40"/>
  <c r="I48" i="40"/>
  <c r="H48" i="40"/>
  <c r="G48" i="40"/>
  <c r="J48" i="40" s="1"/>
  <c r="D48" i="40"/>
  <c r="F48" i="40" s="1"/>
  <c r="C48" i="40"/>
  <c r="N48" i="39"/>
  <c r="M48" i="39"/>
  <c r="L48" i="39"/>
  <c r="K48" i="39"/>
  <c r="I48" i="39"/>
  <c r="H48" i="39"/>
  <c r="J48" i="39" s="1"/>
  <c r="G48" i="39"/>
  <c r="D48" i="39"/>
  <c r="F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4" i="6" a="1"/>
  <c r="H34" i="6" s="1"/>
  <c r="D32" i="6" a="1"/>
  <c r="I32" i="6" s="1"/>
  <c r="D32" i="6"/>
  <c r="D30" i="6" a="1"/>
  <c r="I30" i="6" s="1"/>
  <c r="D29" i="6" a="1"/>
  <c r="I29" i="6" s="1"/>
  <c r="D29" i="6"/>
  <c r="D28" i="6" a="1"/>
  <c r="I28" i="6" s="1"/>
  <c r="D27" i="6" a="1"/>
  <c r="I27" i="6" s="1"/>
  <c r="D26" i="6" a="1"/>
  <c r="I26" i="6" s="1"/>
  <c r="D26" i="6"/>
  <c r="D25" i="6" a="1"/>
  <c r="H25" i="6" s="1"/>
  <c r="D24" i="6" a="1"/>
  <c r="I24" i="6" s="1"/>
  <c r="D23" i="6" a="1"/>
  <c r="I23" i="6" s="1"/>
  <c r="D23" i="6"/>
  <c r="D22" i="6" a="1"/>
  <c r="H22" i="6" s="1"/>
  <c r="D21" i="6" a="1"/>
  <c r="I21" i="6" s="1"/>
  <c r="D20" i="6" a="1"/>
  <c r="I20" i="6" s="1"/>
  <c r="D20" i="6"/>
  <c r="I16" i="6"/>
  <c r="D16" i="6" a="1"/>
  <c r="H16" i="6" s="1"/>
  <c r="D15" i="6" a="1"/>
  <c r="I15" i="6" s="1"/>
  <c r="D14" i="6" a="1"/>
  <c r="H14" i="6" s="1"/>
  <c r="D14" i="6"/>
  <c r="D13" i="6" a="1"/>
  <c r="G17" i="6" s="1"/>
  <c r="G11" i="6"/>
  <c r="E11" i="6"/>
  <c r="D10" i="6" a="1"/>
  <c r="I10" i="6" s="1"/>
  <c r="D9" i="6" a="1"/>
  <c r="I9" i="6" s="1"/>
  <c r="D9" i="6"/>
  <c r="D8" i="6" a="1"/>
  <c r="H8" i="6" s="1"/>
  <c r="D7" i="6" a="1"/>
  <c r="I7" i="6" s="1"/>
  <c r="I33" i="6" l="1"/>
  <c r="H33" i="6"/>
  <c r="D33" i="6"/>
  <c r="I31" i="6"/>
  <c r="H31" i="6"/>
  <c r="D31" i="6"/>
  <c r="I17" i="6"/>
  <c r="H17" i="6"/>
  <c r="H11" i="6"/>
  <c r="I35" i="6"/>
  <c r="D35" i="6"/>
  <c r="H35" i="6"/>
  <c r="I8" i="6"/>
  <c r="I34" i="6"/>
  <c r="E17" i="6"/>
  <c r="H9" i="6"/>
  <c r="F17" i="6"/>
  <c r="H20" i="6"/>
  <c r="H23" i="6"/>
  <c r="H26" i="6"/>
  <c r="E12" i="6"/>
  <c r="E18" i="6" s="1"/>
  <c r="I14" i="6"/>
  <c r="D7" i="6"/>
  <c r="D12" i="6" s="1"/>
  <c r="D10" i="6"/>
  <c r="D11" i="6" s="1"/>
  <c r="F12" i="6"/>
  <c r="D15" i="6"/>
  <c r="D21" i="6"/>
  <c r="D24" i="6"/>
  <c r="D27" i="6"/>
  <c r="D30" i="6"/>
  <c r="E48" i="39"/>
  <c r="E48" i="40"/>
  <c r="H21" i="6"/>
  <c r="H27" i="6"/>
  <c r="I13" i="6"/>
  <c r="I22" i="6"/>
  <c r="G12" i="6"/>
  <c r="H7" i="6"/>
  <c r="H10" i="6"/>
  <c r="H15" i="6"/>
  <c r="H24" i="6"/>
  <c r="H30" i="6"/>
  <c r="I25" i="6"/>
  <c r="D8" i="6"/>
  <c r="D13" i="6"/>
  <c r="D16" i="6"/>
  <c r="D22" i="6"/>
  <c r="D25" i="6"/>
  <c r="D28" i="6"/>
  <c r="D34" i="6"/>
  <c r="F11" i="6"/>
  <c r="H13" i="6"/>
  <c r="H28" i="6"/>
  <c r="I11" i="6"/>
  <c r="H32" i="6"/>
  <c r="F35" i="31"/>
  <c r="H29" i="6"/>
  <c r="D17" i="6" l="1"/>
  <c r="D18" i="6" s="1"/>
  <c r="G18" i="6"/>
  <c r="I12" i="6"/>
  <c r="H12" i="6"/>
  <c r="F18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<sst xmlns="http://schemas.openxmlformats.org/spreadsheetml/2006/main" count="1861" uniqueCount="244">
  <si>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</si>
  <si>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</si>
  <si>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</si>
  <si>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</si>
  <si>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</si>
  <si>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</si>
  <si>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</si>
  <si>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</si>
  <si>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</si>
  <si>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</si>
  <si>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</si>
  <si>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</si>
  <si>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</si>
  <si>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</si>
  <si>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</si>
  <si>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</si>
  <si>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</si>
  <si>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</si>
  <si>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</si>
  <si>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</si>
  <si>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</si>
  <si>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</si>
  <si>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</si>
  <si>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</si>
  <si>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</si>
  <si>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</si>
  <si>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</si>
  <si>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</si>
  <si>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</si>
  <si>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</si>
  <si>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</si>
  <si>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</si>
  <si>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</si>
  <si>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</si>
  <si>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</si>
  <si>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</si>
  <si>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</si>
  <si>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</si>
  <si>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</si>
  <si>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</si>
  <si>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</si>
  <si>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</si>
  <si>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</si>
  <si>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</si>
  <si>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</si>
  <si>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</si>
  <si>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</si>
  <si>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</si>
  <si>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</si>
  <si>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</si>
  <si>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</si>
  <si>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</si>
  <si>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</si>
  <si>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</si>
  <si>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</si>
  <si>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</si>
  <si>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</si>
  <si>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</si>
  <si>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</si>
  <si>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</si>
  <si>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</si>
  <si>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</si>
  <si>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</si>
  <si>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</si>
  <si>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</si>
  <si>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</si>
  <si>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</si>
  <si>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</si>
  <si>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</si>
  <si>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</si>
  <si>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</si>
  <si>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</si>
  <si>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</si>
  <si>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</si>
  <si>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</si>
  <si>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</si>
  <si>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</si>
  <si>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</si>
  <si>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</si>
  <si>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</si>
  <si>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</si>
  <si>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</si>
  <si>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</si>
  <si>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</si>
  <si>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</si>
  <si>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</si>
  <si>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</si>
  <si>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</si>
  <si>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</si>
  <si>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</si>
  <si>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</si>
  <si>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</si>
  <si>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</si>
  <si>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</si>
  <si>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</si>
  <si>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</si>
  <si>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</si>
  <si>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</si>
  <si>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</si>
  <si>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</si>
  <si>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</si>
  <si>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</si>
  <si>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</si>
  <si>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</si>
  <si>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</si>
  <si>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</si>
  <si>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</si>
  <si>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</si>
  <si>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</si>
  <si>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</si>
  <si>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</si>
  <si>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</si>
  <si>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</si>
  <si>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</si>
  <si>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</si>
  <si>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</si>
  <si>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</si>
  <si>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</si>
  <si>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</si>
  <si>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</si>
  <si>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</si>
  <si>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</si>
  <si>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</si>
  <si>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</si>
  <si>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</si>
  <si>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</si>
  <si>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</si>
  <si>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</si>
  <si>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</si>
  <si>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</si>
  <si>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</si>
  <si>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</si>
  <si>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</si>
  <si>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</si>
  <si>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</si>
  <si>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</si>
  <si>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</si>
  <si>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</si>
  <si>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</si>
  <si>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</si>
  <si>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</si>
  <si>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</si>
  <si>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</si>
  <si>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</si>
  <si>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</si>
  <si>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</si>
  <si>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</si>
  <si>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</si>
  <si>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</si>
  <si>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</si>
  <si>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</si>
  <si>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</si>
  <si>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</si>
  <si>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</si>
  <si>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Abril </t>
  </si>
  <si>
    <t xml:space="preserve"> Abril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</si>
  <si>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</si>
  <si>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</si>
  <si>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</si>
  <si>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</si>
  <si>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</si>
  <si>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</si>
  <si>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</si>
  <si>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Abril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</si>
  <si>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</si>
  <si>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</si>
  <si>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</si>
  <si>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</si>
  <si>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</si>
  <si>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</si>
  <si>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</si>
  <si>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</si>
  <si>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</si>
  <si>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</si>
  <si>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</si>
  <si>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</si>
  <si>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Abril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</si>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</sst>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theme="2" tint="-9.9948118533890809E-2"/>
      </left>
      <right/>
      <top/>
      <bottom/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92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22" fillId="0" borderId="0" xfId="0" applyFont="1" applyAlignment="1">
      <alignment horizontal="left" vertical="center" indent="1"/>
    </xf>
    <xf numFmtId="3" fontId="21" fillId="0" borderId="1" xfId="0" applyNumberFormat="1" applyFont="1" applyBorder="1" applyAlignment="1">
      <alignment horizontal="right" vertical="center"/>
    </xf>
    <xf numFmtId="3" fontId="21" fillId="0" borderId="3" xfId="0" applyNumberFormat="1" applyFont="1" applyBorder="1" applyAlignment="1">
      <alignment horizontal="right" vertical="center"/>
    </xf>
    <xf numFmtId="3" fontId="21" fillId="0" borderId="14" xfId="0" applyNumberFormat="1" applyFont="1" applyBorder="1" applyAlignment="1">
      <alignment horizontal="right" vertical="center"/>
    </xf>
    <xf numFmtId="3" fontId="21" fillId="0" borderId="11" xfId="0" applyNumberFormat="1" applyFont="1" applyBorder="1" applyAlignment="1">
      <alignment horizontal="right" vertical="center"/>
    </xf>
    <xf numFmtId="168" fontId="21" fillId="0" borderId="3" xfId="0" applyNumberFormat="1" applyFont="1" applyBorder="1" applyAlignment="1">
      <alignment horizontal="right" vertical="center"/>
    </xf>
    <xf numFmtId="0" fontId="0" fillId="0" borderId="65" xfId="0" applyBorder="1"/>
    <xf numFmtId="3" fontId="0" fillId="0" borderId="0" xfId="0" applyNumberFormat="1"/>
    <xf numFmtId="0" fontId="0" fillId="0" borderId="66" xfId="0" applyBorder="1"/>
    <xf numFmtId="0" fontId="0" fillId="0" borderId="67" xfId="0" applyBorder="1"/>
    <xf numFmtId="0" fontId="21" fillId="0" borderId="68" xfId="0" applyFont="1" applyBorder="1"/>
    <xf numFmtId="0" fontId="0" fillId="0" borderId="69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70" xfId="0" applyBorder="1"/>
    <xf numFmtId="0" fontId="0" fillId="0" borderId="71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24" fillId="6" borderId="75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0" fontId="24" fillId="0" borderId="75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4" borderId="49" xfId="0" applyFont="1" applyFill="1" applyBorder="1" applyAlignment="1">
      <alignment horizontal="left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left" vertical="center" inden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34C959EB-496A-448C-A911-F7CF91626C8C}"/>
  </cellStyles>
  <dxfs count="75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4390689.3959999997</c:v>
                </c:pt>
                <c:pt idx="1">
                  <c:v>906111</c:v>
                </c:pt>
                <c:pt idx="2">
                  <c:v>1897576.977</c:v>
                </c:pt>
                <c:pt idx="3">
                  <c:v>1499888.112</c:v>
                </c:pt>
                <c:pt idx="4">
                  <c:v>33851635.053000003</c:v>
                </c:pt>
                <c:pt idx="5">
                  <c:v>1748630.385</c:v>
                </c:pt>
                <c:pt idx="6">
                  <c:v>5492530.1129999999</c:v>
                </c:pt>
                <c:pt idx="7">
                  <c:v>22550469.624000002</c:v>
                </c:pt>
                <c:pt idx="8">
                  <c:v>10889423</c:v>
                </c:pt>
                <c:pt idx="9">
                  <c:v>11312462.081</c:v>
                </c:pt>
                <c:pt idx="10">
                  <c:v>5942313.8689999999</c:v>
                </c:pt>
                <c:pt idx="11">
                  <c:v>671310</c:v>
                </c:pt>
                <c:pt idx="12">
                  <c:v>2132383</c:v>
                </c:pt>
                <c:pt idx="13">
                  <c:v>5820438.6639999999</c:v>
                </c:pt>
                <c:pt idx="14">
                  <c:v>9629288.9230000004</c:v>
                </c:pt>
                <c:pt idx="15">
                  <c:v>11765962.435000001</c:v>
                </c:pt>
                <c:pt idx="16">
                  <c:v>1730881.9280000001</c:v>
                </c:pt>
                <c:pt idx="17">
                  <c:v>748847.98499999999</c:v>
                </c:pt>
                <c:pt idx="18">
                  <c:v>175731</c:v>
                </c:pt>
                <c:pt idx="19">
                  <c:v>949174.973</c:v>
                </c:pt>
                <c:pt idx="20">
                  <c:v>1133431.209</c:v>
                </c:pt>
                <c:pt idx="21">
                  <c:v>5020730.55</c:v>
                </c:pt>
                <c:pt idx="22">
                  <c:v>2273247.3309999998</c:v>
                </c:pt>
                <c:pt idx="23">
                  <c:v>1448239</c:v>
                </c:pt>
                <c:pt idx="24">
                  <c:v>9943631.4250000007</c:v>
                </c:pt>
                <c:pt idx="25">
                  <c:v>26655966.500999998</c:v>
                </c:pt>
                <c:pt idx="26">
                  <c:v>1695291.0989999999</c:v>
                </c:pt>
                <c:pt idx="27">
                  <c:v>483588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4958412.0020000003</c:v>
                </c:pt>
                <c:pt idx="1">
                  <c:v>1106301.179</c:v>
                </c:pt>
                <c:pt idx="2">
                  <c:v>1651493.095</c:v>
                </c:pt>
                <c:pt idx="3">
                  <c:v>1426167.986</c:v>
                </c:pt>
                <c:pt idx="4">
                  <c:v>36125253.935999997</c:v>
                </c:pt>
                <c:pt idx="5">
                  <c:v>1565289.1059999999</c:v>
                </c:pt>
                <c:pt idx="6">
                  <c:v>5189722.9280000003</c:v>
                </c:pt>
                <c:pt idx="7">
                  <c:v>22826714.469999999</c:v>
                </c:pt>
                <c:pt idx="8">
                  <c:v>11564949</c:v>
                </c:pt>
                <c:pt idx="9">
                  <c:v>12455723.392999999</c:v>
                </c:pt>
                <c:pt idx="10">
                  <c:v>5521983.6099999994</c:v>
                </c:pt>
                <c:pt idx="11">
                  <c:v>501841</c:v>
                </c:pt>
                <c:pt idx="12">
                  <c:v>2326909.9920000001</c:v>
                </c:pt>
                <c:pt idx="13">
                  <c:v>4932539.551</c:v>
                </c:pt>
                <c:pt idx="14">
                  <c:v>10741573.454</c:v>
                </c:pt>
                <c:pt idx="15">
                  <c:v>10251144.823000001</c:v>
                </c:pt>
                <c:pt idx="16">
                  <c:v>1310336.183</c:v>
                </c:pt>
                <c:pt idx="17">
                  <c:v>794645.14500000002</c:v>
                </c:pt>
                <c:pt idx="18">
                  <c:v>171799</c:v>
                </c:pt>
                <c:pt idx="19">
                  <c:v>948468.61899999995</c:v>
                </c:pt>
                <c:pt idx="20">
                  <c:v>1122370.4979999999</c:v>
                </c:pt>
                <c:pt idx="21">
                  <c:v>4759035.2009999994</c:v>
                </c:pt>
                <c:pt idx="22">
                  <c:v>2430722.4649999999</c:v>
                </c:pt>
                <c:pt idx="23">
                  <c:v>1401300</c:v>
                </c:pt>
                <c:pt idx="24">
                  <c:v>10631870.120999999</c:v>
                </c:pt>
                <c:pt idx="25">
                  <c:v>26411317.098999999</c:v>
                </c:pt>
                <c:pt idx="26">
                  <c:v>1713185.986</c:v>
                </c:pt>
                <c:pt idx="27">
                  <c:v>483482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032933"/>
        <c:axId val="32963566"/>
      </c:barChart>
      <c:catAx>
        <c:axId val="370329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963566"/>
        <c:crosses val="autoZero"/>
        <c:auto val="1"/>
        <c:lblAlgn val="ctr"/>
        <c:lblOffset val="100"/>
        <c:noMultiLvlLbl val="0"/>
      </c:catAx>
      <c:valAx>
        <c:axId val="3296356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03293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1094404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53126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679</c:v>
                </c:pt>
                <c:pt idx="22">
                  <c:v>0</c:v>
                </c:pt>
                <c:pt idx="23">
                  <c:v>0</c:v>
                </c:pt>
                <c:pt idx="24">
                  <c:v>67695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1272595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20212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614</c:v>
                </c:pt>
                <c:pt idx="22">
                  <c:v>0</c:v>
                </c:pt>
                <c:pt idx="23">
                  <c:v>0</c:v>
                </c:pt>
                <c:pt idx="24">
                  <c:v>2100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9519759"/>
        <c:axId val="61932828"/>
      </c:barChart>
      <c:catAx>
        <c:axId val="95197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932828"/>
        <c:crosses val="autoZero"/>
        <c:auto val="1"/>
        <c:lblAlgn val="ctr"/>
        <c:lblOffset val="100"/>
        <c:noMultiLvlLbl val="0"/>
      </c:catAx>
      <c:valAx>
        <c:axId val="6193282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5197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132053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20394804</c:v>
                </c:pt>
                <c:pt idx="5">
                  <c:v>319090</c:v>
                </c:pt>
                <c:pt idx="6">
                  <c:v>4891</c:v>
                </c:pt>
                <c:pt idx="7">
                  <c:v>7885969</c:v>
                </c:pt>
                <c:pt idx="8">
                  <c:v>21901</c:v>
                </c:pt>
                <c:pt idx="9">
                  <c:v>14617</c:v>
                </c:pt>
                <c:pt idx="10">
                  <c:v>59646</c:v>
                </c:pt>
                <c:pt idx="11">
                  <c:v>0</c:v>
                </c:pt>
                <c:pt idx="12">
                  <c:v>121220</c:v>
                </c:pt>
                <c:pt idx="13">
                  <c:v>263956</c:v>
                </c:pt>
                <c:pt idx="14">
                  <c:v>719164</c:v>
                </c:pt>
                <c:pt idx="15">
                  <c:v>5380395</c:v>
                </c:pt>
                <c:pt idx="16">
                  <c:v>1090767</c:v>
                </c:pt>
                <c:pt idx="17">
                  <c:v>61</c:v>
                </c:pt>
                <c:pt idx="18">
                  <c:v>0</c:v>
                </c:pt>
                <c:pt idx="19">
                  <c:v>3762</c:v>
                </c:pt>
                <c:pt idx="20">
                  <c:v>10029</c:v>
                </c:pt>
                <c:pt idx="21">
                  <c:v>499329</c:v>
                </c:pt>
                <c:pt idx="22">
                  <c:v>98442</c:v>
                </c:pt>
                <c:pt idx="23">
                  <c:v>0</c:v>
                </c:pt>
                <c:pt idx="24">
                  <c:v>679061</c:v>
                </c:pt>
                <c:pt idx="25">
                  <c:v>10588915</c:v>
                </c:pt>
                <c:pt idx="26">
                  <c:v>144666</c:v>
                </c:pt>
                <c:pt idx="27">
                  <c:v>12440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155299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21691811</c:v>
                </c:pt>
                <c:pt idx="5">
                  <c:v>229379</c:v>
                </c:pt>
                <c:pt idx="6">
                  <c:v>3861</c:v>
                </c:pt>
                <c:pt idx="7">
                  <c:v>9084063</c:v>
                </c:pt>
                <c:pt idx="8">
                  <c:v>30693</c:v>
                </c:pt>
                <c:pt idx="9">
                  <c:v>82631</c:v>
                </c:pt>
                <c:pt idx="10">
                  <c:v>9877</c:v>
                </c:pt>
                <c:pt idx="11">
                  <c:v>0</c:v>
                </c:pt>
                <c:pt idx="12">
                  <c:v>332539</c:v>
                </c:pt>
                <c:pt idx="13">
                  <c:v>631317</c:v>
                </c:pt>
                <c:pt idx="14">
                  <c:v>882846</c:v>
                </c:pt>
                <c:pt idx="15">
                  <c:v>4421181</c:v>
                </c:pt>
                <c:pt idx="16">
                  <c:v>450559</c:v>
                </c:pt>
                <c:pt idx="17">
                  <c:v>732</c:v>
                </c:pt>
                <c:pt idx="18">
                  <c:v>0</c:v>
                </c:pt>
                <c:pt idx="19">
                  <c:v>3619</c:v>
                </c:pt>
                <c:pt idx="20">
                  <c:v>12048</c:v>
                </c:pt>
                <c:pt idx="21">
                  <c:v>256022</c:v>
                </c:pt>
                <c:pt idx="22">
                  <c:v>100178</c:v>
                </c:pt>
                <c:pt idx="23">
                  <c:v>0</c:v>
                </c:pt>
                <c:pt idx="24">
                  <c:v>278990</c:v>
                </c:pt>
                <c:pt idx="25">
                  <c:v>11143983</c:v>
                </c:pt>
                <c:pt idx="26">
                  <c:v>172381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98433"/>
        <c:axId val="47143936"/>
      </c:barChart>
      <c:catAx>
        <c:axId val="40984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143936"/>
        <c:crosses val="autoZero"/>
        <c:auto val="1"/>
        <c:lblAlgn val="ctr"/>
        <c:lblOffset val="100"/>
        <c:noMultiLvlLbl val="0"/>
      </c:catAx>
      <c:valAx>
        <c:axId val="471439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84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7765</c:v>
                </c:pt>
                <c:pt idx="2">
                  <c:v>122</c:v>
                </c:pt>
                <c:pt idx="3">
                  <c:v>0</c:v>
                </c:pt>
                <c:pt idx="4">
                  <c:v>15368240</c:v>
                </c:pt>
                <c:pt idx="5">
                  <c:v>72515</c:v>
                </c:pt>
                <c:pt idx="6">
                  <c:v>38</c:v>
                </c:pt>
                <c:pt idx="7">
                  <c:v>5448266</c:v>
                </c:pt>
                <c:pt idx="8">
                  <c:v>14623</c:v>
                </c:pt>
                <c:pt idx="9">
                  <c:v>3494</c:v>
                </c:pt>
                <c:pt idx="10">
                  <c:v>59646</c:v>
                </c:pt>
                <c:pt idx="11">
                  <c:v>0</c:v>
                </c:pt>
                <c:pt idx="12">
                  <c:v>67181</c:v>
                </c:pt>
                <c:pt idx="13">
                  <c:v>305</c:v>
                </c:pt>
                <c:pt idx="14">
                  <c:v>63379</c:v>
                </c:pt>
                <c:pt idx="15">
                  <c:v>3503497</c:v>
                </c:pt>
                <c:pt idx="16">
                  <c:v>1078182</c:v>
                </c:pt>
                <c:pt idx="17">
                  <c:v>61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491045</c:v>
                </c:pt>
                <c:pt idx="22">
                  <c:v>93282</c:v>
                </c:pt>
                <c:pt idx="23">
                  <c:v>0</c:v>
                </c:pt>
                <c:pt idx="24">
                  <c:v>0</c:v>
                </c:pt>
                <c:pt idx="25">
                  <c:v>10418282</c:v>
                </c:pt>
                <c:pt idx="26">
                  <c:v>100629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4679</c:v>
                </c:pt>
                <c:pt idx="2">
                  <c:v>0</c:v>
                </c:pt>
                <c:pt idx="3">
                  <c:v>0</c:v>
                </c:pt>
                <c:pt idx="4">
                  <c:v>17130977</c:v>
                </c:pt>
                <c:pt idx="5">
                  <c:v>71573</c:v>
                </c:pt>
                <c:pt idx="6">
                  <c:v>0</c:v>
                </c:pt>
                <c:pt idx="7">
                  <c:v>7202150</c:v>
                </c:pt>
                <c:pt idx="8">
                  <c:v>30693</c:v>
                </c:pt>
                <c:pt idx="9">
                  <c:v>0</c:v>
                </c:pt>
                <c:pt idx="10">
                  <c:v>5877</c:v>
                </c:pt>
                <c:pt idx="11">
                  <c:v>0</c:v>
                </c:pt>
                <c:pt idx="12">
                  <c:v>673</c:v>
                </c:pt>
                <c:pt idx="13">
                  <c:v>11</c:v>
                </c:pt>
                <c:pt idx="14">
                  <c:v>68407</c:v>
                </c:pt>
                <c:pt idx="15">
                  <c:v>3400435</c:v>
                </c:pt>
                <c:pt idx="16">
                  <c:v>408829</c:v>
                </c:pt>
                <c:pt idx="17">
                  <c:v>192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245301</c:v>
                </c:pt>
                <c:pt idx="22">
                  <c:v>83919</c:v>
                </c:pt>
                <c:pt idx="23">
                  <c:v>0</c:v>
                </c:pt>
                <c:pt idx="24">
                  <c:v>0</c:v>
                </c:pt>
                <c:pt idx="25">
                  <c:v>10986966</c:v>
                </c:pt>
                <c:pt idx="26">
                  <c:v>107211</c:v>
                </c:pt>
                <c:pt idx="27">
                  <c:v>1700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0667485"/>
        <c:axId val="16090023"/>
      </c:barChart>
      <c:catAx>
        <c:axId val="106674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090023"/>
        <c:crosses val="autoZero"/>
        <c:auto val="1"/>
        <c:lblAlgn val="ctr"/>
        <c:lblOffset val="100"/>
        <c:noMultiLvlLbl val="0"/>
      </c:catAx>
      <c:valAx>
        <c:axId val="160900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674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23951</c:v>
                </c:pt>
                <c:pt idx="2">
                  <c:v>344843</c:v>
                </c:pt>
                <c:pt idx="3">
                  <c:v>0</c:v>
                </c:pt>
                <c:pt idx="4">
                  <c:v>4641342</c:v>
                </c:pt>
                <c:pt idx="5">
                  <c:v>311397</c:v>
                </c:pt>
                <c:pt idx="6">
                  <c:v>4865030</c:v>
                </c:pt>
                <c:pt idx="7">
                  <c:v>3777899</c:v>
                </c:pt>
                <c:pt idx="8">
                  <c:v>407053</c:v>
                </c:pt>
                <c:pt idx="9">
                  <c:v>366</c:v>
                </c:pt>
                <c:pt idx="10">
                  <c:v>0</c:v>
                </c:pt>
                <c:pt idx="11">
                  <c:v>188383</c:v>
                </c:pt>
                <c:pt idx="12">
                  <c:v>7933</c:v>
                </c:pt>
                <c:pt idx="13">
                  <c:v>0</c:v>
                </c:pt>
                <c:pt idx="14">
                  <c:v>226810</c:v>
                </c:pt>
                <c:pt idx="15">
                  <c:v>1868347</c:v>
                </c:pt>
                <c:pt idx="16">
                  <c:v>140331</c:v>
                </c:pt>
                <c:pt idx="17">
                  <c:v>0</c:v>
                </c:pt>
                <c:pt idx="18">
                  <c:v>150271</c:v>
                </c:pt>
                <c:pt idx="19">
                  <c:v>239327</c:v>
                </c:pt>
                <c:pt idx="20">
                  <c:v>167304</c:v>
                </c:pt>
                <c:pt idx="21">
                  <c:v>1573750</c:v>
                </c:pt>
                <c:pt idx="22">
                  <c:v>716527</c:v>
                </c:pt>
                <c:pt idx="23">
                  <c:v>56043</c:v>
                </c:pt>
                <c:pt idx="24">
                  <c:v>129078</c:v>
                </c:pt>
                <c:pt idx="25">
                  <c:v>4546620</c:v>
                </c:pt>
                <c:pt idx="26">
                  <c:v>451108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9207</c:v>
                </c:pt>
                <c:pt idx="2">
                  <c:v>273483</c:v>
                </c:pt>
                <c:pt idx="3">
                  <c:v>0</c:v>
                </c:pt>
                <c:pt idx="4">
                  <c:v>4304148</c:v>
                </c:pt>
                <c:pt idx="5">
                  <c:v>275080</c:v>
                </c:pt>
                <c:pt idx="6">
                  <c:v>4589091</c:v>
                </c:pt>
                <c:pt idx="7">
                  <c:v>3820064</c:v>
                </c:pt>
                <c:pt idx="8">
                  <c:v>320935</c:v>
                </c:pt>
                <c:pt idx="9">
                  <c:v>2460</c:v>
                </c:pt>
                <c:pt idx="10">
                  <c:v>17304</c:v>
                </c:pt>
                <c:pt idx="11">
                  <c:v>181144</c:v>
                </c:pt>
                <c:pt idx="12">
                  <c:v>4176</c:v>
                </c:pt>
                <c:pt idx="13">
                  <c:v>0</c:v>
                </c:pt>
                <c:pt idx="14">
                  <c:v>233160</c:v>
                </c:pt>
                <c:pt idx="15">
                  <c:v>1644238</c:v>
                </c:pt>
                <c:pt idx="16">
                  <c:v>202500</c:v>
                </c:pt>
                <c:pt idx="17">
                  <c:v>0</c:v>
                </c:pt>
                <c:pt idx="18">
                  <c:v>149159</c:v>
                </c:pt>
                <c:pt idx="19">
                  <c:v>183907</c:v>
                </c:pt>
                <c:pt idx="20">
                  <c:v>204199</c:v>
                </c:pt>
                <c:pt idx="21">
                  <c:v>1560180</c:v>
                </c:pt>
                <c:pt idx="22">
                  <c:v>809491</c:v>
                </c:pt>
                <c:pt idx="23">
                  <c:v>58466</c:v>
                </c:pt>
                <c:pt idx="24">
                  <c:v>119047</c:v>
                </c:pt>
                <c:pt idx="25">
                  <c:v>4577392</c:v>
                </c:pt>
                <c:pt idx="26">
                  <c:v>560899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30003"/>
        <c:axId val="11074781"/>
      </c:barChart>
      <c:catAx>
        <c:axId val="36300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74781"/>
        <c:crosses val="autoZero"/>
        <c:auto val="1"/>
        <c:lblAlgn val="ctr"/>
        <c:lblOffset val="100"/>
        <c:noMultiLvlLbl val="0"/>
      </c:catAx>
      <c:valAx>
        <c:axId val="1107478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300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388</c:v>
                </c:pt>
                <c:pt idx="2">
                  <c:v>17916</c:v>
                </c:pt>
                <c:pt idx="3">
                  <c:v>0</c:v>
                </c:pt>
                <c:pt idx="4">
                  <c:v>192521</c:v>
                </c:pt>
                <c:pt idx="5">
                  <c:v>11220</c:v>
                </c:pt>
                <c:pt idx="6">
                  <c:v>224021</c:v>
                </c:pt>
                <c:pt idx="7">
                  <c:v>135697</c:v>
                </c:pt>
                <c:pt idx="8">
                  <c:v>15309</c:v>
                </c:pt>
                <c:pt idx="9">
                  <c:v>0</c:v>
                </c:pt>
                <c:pt idx="10">
                  <c:v>0</c:v>
                </c:pt>
                <c:pt idx="11">
                  <c:v>10597</c:v>
                </c:pt>
                <c:pt idx="12">
                  <c:v>10</c:v>
                </c:pt>
                <c:pt idx="13">
                  <c:v>0</c:v>
                </c:pt>
                <c:pt idx="14">
                  <c:v>11950</c:v>
                </c:pt>
                <c:pt idx="15">
                  <c:v>114508</c:v>
                </c:pt>
                <c:pt idx="16">
                  <c:v>7180</c:v>
                </c:pt>
                <c:pt idx="17">
                  <c:v>0</c:v>
                </c:pt>
                <c:pt idx="18">
                  <c:v>9555</c:v>
                </c:pt>
                <c:pt idx="19">
                  <c:v>9956</c:v>
                </c:pt>
                <c:pt idx="20">
                  <c:v>972</c:v>
                </c:pt>
                <c:pt idx="21">
                  <c:v>98741</c:v>
                </c:pt>
                <c:pt idx="22">
                  <c:v>15553</c:v>
                </c:pt>
                <c:pt idx="23">
                  <c:v>2882</c:v>
                </c:pt>
                <c:pt idx="24">
                  <c:v>0</c:v>
                </c:pt>
                <c:pt idx="25">
                  <c:v>171965</c:v>
                </c:pt>
                <c:pt idx="26">
                  <c:v>5970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237</c:v>
                </c:pt>
                <c:pt idx="2">
                  <c:v>14442</c:v>
                </c:pt>
                <c:pt idx="3">
                  <c:v>0</c:v>
                </c:pt>
                <c:pt idx="4">
                  <c:v>181995</c:v>
                </c:pt>
                <c:pt idx="5">
                  <c:v>8891</c:v>
                </c:pt>
                <c:pt idx="6">
                  <c:v>214089</c:v>
                </c:pt>
                <c:pt idx="7">
                  <c:v>137513</c:v>
                </c:pt>
                <c:pt idx="8">
                  <c:v>11681</c:v>
                </c:pt>
                <c:pt idx="9">
                  <c:v>0</c:v>
                </c:pt>
                <c:pt idx="10">
                  <c:v>0</c:v>
                </c:pt>
                <c:pt idx="11">
                  <c:v>10845</c:v>
                </c:pt>
                <c:pt idx="12">
                  <c:v>12</c:v>
                </c:pt>
                <c:pt idx="13">
                  <c:v>0</c:v>
                </c:pt>
                <c:pt idx="14">
                  <c:v>11640</c:v>
                </c:pt>
                <c:pt idx="15">
                  <c:v>111392</c:v>
                </c:pt>
                <c:pt idx="16">
                  <c:v>9618</c:v>
                </c:pt>
                <c:pt idx="17">
                  <c:v>0</c:v>
                </c:pt>
                <c:pt idx="18">
                  <c:v>9994</c:v>
                </c:pt>
                <c:pt idx="19">
                  <c:v>7615</c:v>
                </c:pt>
                <c:pt idx="20">
                  <c:v>1133</c:v>
                </c:pt>
                <c:pt idx="21">
                  <c:v>102553</c:v>
                </c:pt>
                <c:pt idx="22">
                  <c:v>20611</c:v>
                </c:pt>
                <c:pt idx="23">
                  <c:v>2971</c:v>
                </c:pt>
                <c:pt idx="24">
                  <c:v>0</c:v>
                </c:pt>
                <c:pt idx="25">
                  <c:v>167844</c:v>
                </c:pt>
                <c:pt idx="26">
                  <c:v>8288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896802"/>
        <c:axId val="40888976"/>
      </c:barChart>
      <c:catAx>
        <c:axId val="6589680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88976"/>
        <c:crosses val="autoZero"/>
        <c:auto val="1"/>
        <c:lblAlgn val="ctr"/>
        <c:lblOffset val="100"/>
        <c:noMultiLvlLbl val="0"/>
      </c:catAx>
      <c:valAx>
        <c:axId val="408889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89680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2</c:v>
                </c:pt>
                <c:pt idx="1">
                  <c:v>62692.75</c:v>
                </c:pt>
                <c:pt idx="2">
                  <c:v>6465</c:v>
                </c:pt>
                <c:pt idx="3">
                  <c:v>0</c:v>
                </c:pt>
                <c:pt idx="4">
                  <c:v>1445913</c:v>
                </c:pt>
                <c:pt idx="5">
                  <c:v>69692</c:v>
                </c:pt>
                <c:pt idx="6">
                  <c:v>25300</c:v>
                </c:pt>
                <c:pt idx="7">
                  <c:v>1232916.75</c:v>
                </c:pt>
                <c:pt idx="8">
                  <c:v>139425</c:v>
                </c:pt>
                <c:pt idx="9">
                  <c:v>15314</c:v>
                </c:pt>
                <c:pt idx="10">
                  <c:v>31708.5</c:v>
                </c:pt>
                <c:pt idx="11">
                  <c:v>1824</c:v>
                </c:pt>
                <c:pt idx="12">
                  <c:v>10088.25</c:v>
                </c:pt>
                <c:pt idx="13">
                  <c:v>22778</c:v>
                </c:pt>
                <c:pt idx="14">
                  <c:v>40680</c:v>
                </c:pt>
                <c:pt idx="15">
                  <c:v>469524</c:v>
                </c:pt>
                <c:pt idx="16">
                  <c:v>107471.25</c:v>
                </c:pt>
                <c:pt idx="17">
                  <c:v>13086.25</c:v>
                </c:pt>
                <c:pt idx="18">
                  <c:v>1528.75</c:v>
                </c:pt>
                <c:pt idx="19">
                  <c:v>100</c:v>
                </c:pt>
                <c:pt idx="20">
                  <c:v>0</c:v>
                </c:pt>
                <c:pt idx="21">
                  <c:v>188511</c:v>
                </c:pt>
                <c:pt idx="22">
                  <c:v>50250</c:v>
                </c:pt>
                <c:pt idx="23">
                  <c:v>49651</c:v>
                </c:pt>
                <c:pt idx="24">
                  <c:v>4534</c:v>
                </c:pt>
                <c:pt idx="25">
                  <c:v>1808575</c:v>
                </c:pt>
                <c:pt idx="26">
                  <c:v>95220</c:v>
                </c:pt>
                <c:pt idx="27">
                  <c:v>10559.5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54495.75</c:v>
                </c:pt>
                <c:pt idx="2">
                  <c:v>4867.25</c:v>
                </c:pt>
                <c:pt idx="3">
                  <c:v>0</c:v>
                </c:pt>
                <c:pt idx="4">
                  <c:v>1586245</c:v>
                </c:pt>
                <c:pt idx="5">
                  <c:v>70039</c:v>
                </c:pt>
                <c:pt idx="6">
                  <c:v>26557</c:v>
                </c:pt>
                <c:pt idx="7">
                  <c:v>1293474.5</c:v>
                </c:pt>
                <c:pt idx="8">
                  <c:v>150044.25</c:v>
                </c:pt>
                <c:pt idx="9">
                  <c:v>17266</c:v>
                </c:pt>
                <c:pt idx="10">
                  <c:v>22744.5</c:v>
                </c:pt>
                <c:pt idx="11">
                  <c:v>1841</c:v>
                </c:pt>
                <c:pt idx="12">
                  <c:v>3975.5</c:v>
                </c:pt>
                <c:pt idx="13">
                  <c:v>26761</c:v>
                </c:pt>
                <c:pt idx="14">
                  <c:v>36518.5</c:v>
                </c:pt>
                <c:pt idx="15">
                  <c:v>444007</c:v>
                </c:pt>
                <c:pt idx="16">
                  <c:v>46052</c:v>
                </c:pt>
                <c:pt idx="17">
                  <c:v>15202</c:v>
                </c:pt>
                <c:pt idx="18">
                  <c:v>1853.5</c:v>
                </c:pt>
                <c:pt idx="19">
                  <c:v>123.5</c:v>
                </c:pt>
                <c:pt idx="20">
                  <c:v>0</c:v>
                </c:pt>
                <c:pt idx="21">
                  <c:v>171061</c:v>
                </c:pt>
                <c:pt idx="22">
                  <c:v>43693.25</c:v>
                </c:pt>
                <c:pt idx="23">
                  <c:v>48512.5</c:v>
                </c:pt>
                <c:pt idx="24">
                  <c:v>3891</c:v>
                </c:pt>
                <c:pt idx="25">
                  <c:v>1707061</c:v>
                </c:pt>
                <c:pt idx="26">
                  <c:v>88607</c:v>
                </c:pt>
                <c:pt idx="27">
                  <c:v>11640.25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451800"/>
        <c:axId val="5869514"/>
      </c:barChart>
      <c:catAx>
        <c:axId val="314518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9514"/>
        <c:crosses val="autoZero"/>
        <c:auto val="1"/>
        <c:lblAlgn val="ctr"/>
        <c:lblOffset val="100"/>
        <c:noMultiLvlLbl val="0"/>
      </c:catAx>
      <c:valAx>
        <c:axId val="586951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45180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787</c:v>
                </c:pt>
                <c:pt idx="2">
                  <c:v>56</c:v>
                </c:pt>
                <c:pt idx="3">
                  <c:v>0</c:v>
                </c:pt>
                <c:pt idx="4">
                  <c:v>1253522</c:v>
                </c:pt>
                <c:pt idx="5">
                  <c:v>6100.75</c:v>
                </c:pt>
                <c:pt idx="6">
                  <c:v>6</c:v>
                </c:pt>
                <c:pt idx="7">
                  <c:v>498845</c:v>
                </c:pt>
                <c:pt idx="8">
                  <c:v>1307.25</c:v>
                </c:pt>
                <c:pt idx="9">
                  <c:v>714</c:v>
                </c:pt>
                <c:pt idx="10">
                  <c:v>4917.5</c:v>
                </c:pt>
                <c:pt idx="11">
                  <c:v>0</c:v>
                </c:pt>
                <c:pt idx="12">
                  <c:v>4298</c:v>
                </c:pt>
                <c:pt idx="13">
                  <c:v>65</c:v>
                </c:pt>
                <c:pt idx="14">
                  <c:v>5666.75</c:v>
                </c:pt>
                <c:pt idx="15">
                  <c:v>269921</c:v>
                </c:pt>
                <c:pt idx="16">
                  <c:v>95610.75</c:v>
                </c:pt>
                <c:pt idx="17">
                  <c:v>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37590</c:v>
                </c:pt>
                <c:pt idx="22">
                  <c:v>7650.75</c:v>
                </c:pt>
                <c:pt idx="23">
                  <c:v>0</c:v>
                </c:pt>
                <c:pt idx="24">
                  <c:v>0</c:v>
                </c:pt>
                <c:pt idx="25">
                  <c:v>846837</c:v>
                </c:pt>
                <c:pt idx="26">
                  <c:v>7508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500</c:v>
                </c:pt>
                <c:pt idx="2">
                  <c:v>0</c:v>
                </c:pt>
                <c:pt idx="3">
                  <c:v>0</c:v>
                </c:pt>
                <c:pt idx="4">
                  <c:v>1354108</c:v>
                </c:pt>
                <c:pt idx="5">
                  <c:v>6627.5</c:v>
                </c:pt>
                <c:pt idx="6">
                  <c:v>0</c:v>
                </c:pt>
                <c:pt idx="7">
                  <c:v>624924</c:v>
                </c:pt>
                <c:pt idx="8">
                  <c:v>2125.5</c:v>
                </c:pt>
                <c:pt idx="9">
                  <c:v>0</c:v>
                </c:pt>
                <c:pt idx="10">
                  <c:v>304</c:v>
                </c:pt>
                <c:pt idx="11">
                  <c:v>0</c:v>
                </c:pt>
                <c:pt idx="12">
                  <c:v>127.75</c:v>
                </c:pt>
                <c:pt idx="13">
                  <c:v>5</c:v>
                </c:pt>
                <c:pt idx="14">
                  <c:v>4704.25</c:v>
                </c:pt>
                <c:pt idx="15">
                  <c:v>248585</c:v>
                </c:pt>
                <c:pt idx="16">
                  <c:v>38091</c:v>
                </c:pt>
                <c:pt idx="17">
                  <c:v>12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23910</c:v>
                </c:pt>
                <c:pt idx="22">
                  <c:v>7385.5</c:v>
                </c:pt>
                <c:pt idx="23">
                  <c:v>0</c:v>
                </c:pt>
                <c:pt idx="24">
                  <c:v>0</c:v>
                </c:pt>
                <c:pt idx="25">
                  <c:v>865745</c:v>
                </c:pt>
                <c:pt idx="26">
                  <c:v>11911</c:v>
                </c:pt>
                <c:pt idx="27">
                  <c:v>169.25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509598"/>
        <c:axId val="32231375"/>
      </c:barChart>
      <c:catAx>
        <c:axId val="405095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231375"/>
        <c:crosses val="autoZero"/>
        <c:auto val="1"/>
        <c:lblAlgn val="ctr"/>
        <c:lblOffset val="100"/>
        <c:noMultiLvlLbl val="0"/>
      </c:catAx>
      <c:valAx>
        <c:axId val="322313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95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51355.25</c:v>
                </c:pt>
                <c:pt idx="2">
                  <c:v>1291</c:v>
                </c:pt>
                <c:pt idx="3">
                  <c:v>0</c:v>
                </c:pt>
                <c:pt idx="4">
                  <c:v>0</c:v>
                </c:pt>
                <c:pt idx="5">
                  <c:v>53866.75</c:v>
                </c:pt>
                <c:pt idx="6">
                  <c:v>25267</c:v>
                </c:pt>
                <c:pt idx="7">
                  <c:v>73740.25</c:v>
                </c:pt>
                <c:pt idx="8">
                  <c:v>6050.25</c:v>
                </c:pt>
                <c:pt idx="9">
                  <c:v>2682</c:v>
                </c:pt>
                <c:pt idx="10">
                  <c:v>1708.5</c:v>
                </c:pt>
                <c:pt idx="11">
                  <c:v>1782</c:v>
                </c:pt>
                <c:pt idx="12">
                  <c:v>1396</c:v>
                </c:pt>
                <c:pt idx="13">
                  <c:v>4143</c:v>
                </c:pt>
                <c:pt idx="14">
                  <c:v>28180.5</c:v>
                </c:pt>
                <c:pt idx="15">
                  <c:v>171207</c:v>
                </c:pt>
                <c:pt idx="16">
                  <c:v>2505.25</c:v>
                </c:pt>
                <c:pt idx="17">
                  <c:v>2725.75</c:v>
                </c:pt>
                <c:pt idx="18">
                  <c:v>1528.75</c:v>
                </c:pt>
                <c:pt idx="19">
                  <c:v>0</c:v>
                </c:pt>
                <c:pt idx="20">
                  <c:v>0</c:v>
                </c:pt>
                <c:pt idx="21">
                  <c:v>129120</c:v>
                </c:pt>
                <c:pt idx="22">
                  <c:v>7849.75</c:v>
                </c:pt>
                <c:pt idx="23">
                  <c:v>49047.75</c:v>
                </c:pt>
                <c:pt idx="24">
                  <c:v>0</c:v>
                </c:pt>
                <c:pt idx="25">
                  <c:v>69037</c:v>
                </c:pt>
                <c:pt idx="26">
                  <c:v>4102</c:v>
                </c:pt>
                <c:pt idx="27">
                  <c:v>8902.75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46790.75</c:v>
                </c:pt>
                <c:pt idx="2">
                  <c:v>1299.75</c:v>
                </c:pt>
                <c:pt idx="3">
                  <c:v>0</c:v>
                </c:pt>
                <c:pt idx="4">
                  <c:v>0</c:v>
                </c:pt>
                <c:pt idx="5">
                  <c:v>53155</c:v>
                </c:pt>
                <c:pt idx="6">
                  <c:v>26555</c:v>
                </c:pt>
                <c:pt idx="7">
                  <c:v>72857</c:v>
                </c:pt>
                <c:pt idx="8">
                  <c:v>6361.5</c:v>
                </c:pt>
                <c:pt idx="9">
                  <c:v>4742</c:v>
                </c:pt>
                <c:pt idx="10">
                  <c:v>2378</c:v>
                </c:pt>
                <c:pt idx="11">
                  <c:v>1766</c:v>
                </c:pt>
                <c:pt idx="12">
                  <c:v>602.75</c:v>
                </c:pt>
                <c:pt idx="13">
                  <c:v>2354</c:v>
                </c:pt>
                <c:pt idx="14">
                  <c:v>27958</c:v>
                </c:pt>
                <c:pt idx="15">
                  <c:v>168387</c:v>
                </c:pt>
                <c:pt idx="16">
                  <c:v>2468</c:v>
                </c:pt>
                <c:pt idx="17">
                  <c:v>1267.75</c:v>
                </c:pt>
                <c:pt idx="18">
                  <c:v>1841.5</c:v>
                </c:pt>
                <c:pt idx="19">
                  <c:v>0</c:v>
                </c:pt>
                <c:pt idx="20">
                  <c:v>0</c:v>
                </c:pt>
                <c:pt idx="21">
                  <c:v>129216</c:v>
                </c:pt>
                <c:pt idx="22">
                  <c:v>8649.5</c:v>
                </c:pt>
                <c:pt idx="23">
                  <c:v>47885.5</c:v>
                </c:pt>
                <c:pt idx="24">
                  <c:v>0</c:v>
                </c:pt>
                <c:pt idx="25">
                  <c:v>70420</c:v>
                </c:pt>
                <c:pt idx="26">
                  <c:v>4699</c:v>
                </c:pt>
                <c:pt idx="27">
                  <c:v>9044.25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94873"/>
        <c:axId val="21392524"/>
      </c:barChart>
      <c:catAx>
        <c:axId val="211948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392524"/>
        <c:crosses val="autoZero"/>
        <c:auto val="1"/>
        <c:lblAlgn val="ctr"/>
        <c:lblOffset val="100"/>
        <c:noMultiLvlLbl val="0"/>
      </c:catAx>
      <c:valAx>
        <c:axId val="2139252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948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2</c:v>
                </c:pt>
                <c:pt idx="1">
                  <c:v>10550.5</c:v>
                </c:pt>
                <c:pt idx="2">
                  <c:v>5118</c:v>
                </c:pt>
                <c:pt idx="3">
                  <c:v>0</c:v>
                </c:pt>
                <c:pt idx="4">
                  <c:v>192391</c:v>
                </c:pt>
                <c:pt idx="5">
                  <c:v>9724.5</c:v>
                </c:pt>
                <c:pt idx="6">
                  <c:v>27</c:v>
                </c:pt>
                <c:pt idx="7">
                  <c:v>660331.5</c:v>
                </c:pt>
                <c:pt idx="8">
                  <c:v>132067.5</c:v>
                </c:pt>
                <c:pt idx="9">
                  <c:v>11918</c:v>
                </c:pt>
                <c:pt idx="10">
                  <c:v>25082.5</c:v>
                </c:pt>
                <c:pt idx="11">
                  <c:v>42</c:v>
                </c:pt>
                <c:pt idx="12">
                  <c:v>4394.25</c:v>
                </c:pt>
                <c:pt idx="13">
                  <c:v>18570</c:v>
                </c:pt>
                <c:pt idx="14">
                  <c:v>6832.75</c:v>
                </c:pt>
                <c:pt idx="15">
                  <c:v>28396</c:v>
                </c:pt>
                <c:pt idx="16">
                  <c:v>9355.25</c:v>
                </c:pt>
                <c:pt idx="17">
                  <c:v>10355.5</c:v>
                </c:pt>
                <c:pt idx="18">
                  <c:v>0</c:v>
                </c:pt>
                <c:pt idx="19">
                  <c:v>100</c:v>
                </c:pt>
                <c:pt idx="20">
                  <c:v>0</c:v>
                </c:pt>
                <c:pt idx="21">
                  <c:v>21801</c:v>
                </c:pt>
                <c:pt idx="22">
                  <c:v>34749.5</c:v>
                </c:pt>
                <c:pt idx="23">
                  <c:v>603.25</c:v>
                </c:pt>
                <c:pt idx="24">
                  <c:v>4534</c:v>
                </c:pt>
                <c:pt idx="25">
                  <c:v>892701</c:v>
                </c:pt>
                <c:pt idx="26">
                  <c:v>83610</c:v>
                </c:pt>
                <c:pt idx="27">
                  <c:v>1654.75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7205</c:v>
                </c:pt>
                <c:pt idx="2">
                  <c:v>3567.5</c:v>
                </c:pt>
                <c:pt idx="3">
                  <c:v>0</c:v>
                </c:pt>
                <c:pt idx="4">
                  <c:v>232137</c:v>
                </c:pt>
                <c:pt idx="5">
                  <c:v>10256.5</c:v>
                </c:pt>
                <c:pt idx="6">
                  <c:v>2</c:v>
                </c:pt>
                <c:pt idx="7">
                  <c:v>595693.5</c:v>
                </c:pt>
                <c:pt idx="8">
                  <c:v>141557.25</c:v>
                </c:pt>
                <c:pt idx="9">
                  <c:v>12524</c:v>
                </c:pt>
                <c:pt idx="10">
                  <c:v>20062.5</c:v>
                </c:pt>
                <c:pt idx="11">
                  <c:v>75</c:v>
                </c:pt>
                <c:pt idx="12">
                  <c:v>3245</c:v>
                </c:pt>
                <c:pt idx="13">
                  <c:v>24402</c:v>
                </c:pt>
                <c:pt idx="14">
                  <c:v>3856.25</c:v>
                </c:pt>
                <c:pt idx="15">
                  <c:v>27035</c:v>
                </c:pt>
                <c:pt idx="16">
                  <c:v>5493</c:v>
                </c:pt>
                <c:pt idx="17">
                  <c:v>13922.25</c:v>
                </c:pt>
                <c:pt idx="18">
                  <c:v>12</c:v>
                </c:pt>
                <c:pt idx="19">
                  <c:v>123.5</c:v>
                </c:pt>
                <c:pt idx="20">
                  <c:v>0</c:v>
                </c:pt>
                <c:pt idx="21">
                  <c:v>17935</c:v>
                </c:pt>
                <c:pt idx="22">
                  <c:v>27658.25</c:v>
                </c:pt>
                <c:pt idx="23">
                  <c:v>627</c:v>
                </c:pt>
                <c:pt idx="24">
                  <c:v>3891</c:v>
                </c:pt>
                <c:pt idx="25">
                  <c:v>770896</c:v>
                </c:pt>
                <c:pt idx="26">
                  <c:v>71997</c:v>
                </c:pt>
                <c:pt idx="27">
                  <c:v>2426.75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611667"/>
        <c:axId val="526098"/>
      </c:barChart>
      <c:catAx>
        <c:axId val="366116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6098"/>
        <c:crosses val="autoZero"/>
        <c:auto val="1"/>
        <c:lblAlgn val="ctr"/>
        <c:lblOffset val="100"/>
        <c:noMultiLvlLbl val="0"/>
      </c:catAx>
      <c:valAx>
        <c:axId val="5260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116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357</c:v>
                </c:pt>
                <c:pt idx="1">
                  <c:v>255</c:v>
                </c:pt>
                <c:pt idx="2">
                  <c:v>421</c:v>
                </c:pt>
                <c:pt idx="3">
                  <c:v>263</c:v>
                </c:pt>
                <c:pt idx="4">
                  <c:v>9083</c:v>
                </c:pt>
                <c:pt idx="5">
                  <c:v>498</c:v>
                </c:pt>
                <c:pt idx="6">
                  <c:v>12230</c:v>
                </c:pt>
                <c:pt idx="7">
                  <c:v>2499</c:v>
                </c:pt>
                <c:pt idx="8">
                  <c:v>831</c:v>
                </c:pt>
                <c:pt idx="9">
                  <c:v>659</c:v>
                </c:pt>
                <c:pt idx="10">
                  <c:v>422</c:v>
                </c:pt>
                <c:pt idx="11">
                  <c:v>3280</c:v>
                </c:pt>
                <c:pt idx="12">
                  <c:v>278</c:v>
                </c:pt>
                <c:pt idx="13">
                  <c:v>380</c:v>
                </c:pt>
                <c:pt idx="14">
                  <c:v>721</c:v>
                </c:pt>
                <c:pt idx="15">
                  <c:v>5068</c:v>
                </c:pt>
                <c:pt idx="16">
                  <c:v>397</c:v>
                </c:pt>
                <c:pt idx="17">
                  <c:v>158</c:v>
                </c:pt>
                <c:pt idx="18">
                  <c:v>242</c:v>
                </c:pt>
                <c:pt idx="19">
                  <c:v>278</c:v>
                </c:pt>
                <c:pt idx="20">
                  <c:v>296</c:v>
                </c:pt>
                <c:pt idx="21">
                  <c:v>6006</c:v>
                </c:pt>
                <c:pt idx="22">
                  <c:v>496</c:v>
                </c:pt>
                <c:pt idx="23">
                  <c:v>304</c:v>
                </c:pt>
                <c:pt idx="24">
                  <c:v>707</c:v>
                </c:pt>
                <c:pt idx="25">
                  <c:v>2309</c:v>
                </c:pt>
                <c:pt idx="26">
                  <c:v>529</c:v>
                </c:pt>
                <c:pt idx="27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369</c:v>
                </c:pt>
                <c:pt idx="1">
                  <c:v>246</c:v>
                </c:pt>
                <c:pt idx="2">
                  <c:v>525</c:v>
                </c:pt>
                <c:pt idx="3">
                  <c:v>245</c:v>
                </c:pt>
                <c:pt idx="4">
                  <c:v>9364</c:v>
                </c:pt>
                <c:pt idx="5">
                  <c:v>453</c:v>
                </c:pt>
                <c:pt idx="6">
                  <c:v>12583</c:v>
                </c:pt>
                <c:pt idx="7">
                  <c:v>2642</c:v>
                </c:pt>
                <c:pt idx="8">
                  <c:v>837</c:v>
                </c:pt>
                <c:pt idx="9">
                  <c:v>676</c:v>
                </c:pt>
                <c:pt idx="10">
                  <c:v>432</c:v>
                </c:pt>
                <c:pt idx="11">
                  <c:v>3231</c:v>
                </c:pt>
                <c:pt idx="12">
                  <c:v>271</c:v>
                </c:pt>
                <c:pt idx="13">
                  <c:v>359</c:v>
                </c:pt>
                <c:pt idx="14">
                  <c:v>770</c:v>
                </c:pt>
                <c:pt idx="15">
                  <c:v>4445</c:v>
                </c:pt>
                <c:pt idx="16">
                  <c:v>491</c:v>
                </c:pt>
                <c:pt idx="17">
                  <c:v>158</c:v>
                </c:pt>
                <c:pt idx="18">
                  <c:v>379</c:v>
                </c:pt>
                <c:pt idx="19">
                  <c:v>307</c:v>
                </c:pt>
                <c:pt idx="20">
                  <c:v>287</c:v>
                </c:pt>
                <c:pt idx="21">
                  <c:v>5639</c:v>
                </c:pt>
                <c:pt idx="22">
                  <c:v>486</c:v>
                </c:pt>
                <c:pt idx="23">
                  <c:v>301</c:v>
                </c:pt>
                <c:pt idx="24">
                  <c:v>750</c:v>
                </c:pt>
                <c:pt idx="25">
                  <c:v>2453</c:v>
                </c:pt>
                <c:pt idx="26">
                  <c:v>608</c:v>
                </c:pt>
                <c:pt idx="27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299398"/>
        <c:axId val="37957325"/>
      </c:barChart>
      <c:catAx>
        <c:axId val="4929939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957325"/>
        <c:crosses val="autoZero"/>
        <c:auto val="1"/>
        <c:lblAlgn val="ctr"/>
        <c:lblOffset val="100"/>
        <c:noMultiLvlLbl val="0"/>
      </c:catAx>
      <c:valAx>
        <c:axId val="379573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29939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4363490</c:v>
                </c:pt>
                <c:pt idx="1">
                  <c:v>902833</c:v>
                </c:pt>
                <c:pt idx="2">
                  <c:v>1876552</c:v>
                </c:pt>
                <c:pt idx="3">
                  <c:v>1466518</c:v>
                </c:pt>
                <c:pt idx="4">
                  <c:v>31775041</c:v>
                </c:pt>
                <c:pt idx="5">
                  <c:v>1710708</c:v>
                </c:pt>
                <c:pt idx="6">
                  <c:v>5461016</c:v>
                </c:pt>
                <c:pt idx="7">
                  <c:v>22025697</c:v>
                </c:pt>
                <c:pt idx="8">
                  <c:v>10881929</c:v>
                </c:pt>
                <c:pt idx="9">
                  <c:v>11232106</c:v>
                </c:pt>
                <c:pt idx="10">
                  <c:v>5936227</c:v>
                </c:pt>
                <c:pt idx="11">
                  <c:v>432895</c:v>
                </c:pt>
                <c:pt idx="12">
                  <c:v>2127788</c:v>
                </c:pt>
                <c:pt idx="13">
                  <c:v>5816916</c:v>
                </c:pt>
                <c:pt idx="14">
                  <c:v>9531346</c:v>
                </c:pt>
                <c:pt idx="15">
                  <c:v>10732059</c:v>
                </c:pt>
                <c:pt idx="16">
                  <c:v>1708281</c:v>
                </c:pt>
                <c:pt idx="17">
                  <c:v>740376</c:v>
                </c:pt>
                <c:pt idx="18">
                  <c:v>175067</c:v>
                </c:pt>
                <c:pt idx="19">
                  <c:v>942216</c:v>
                </c:pt>
                <c:pt idx="20">
                  <c:v>1113181</c:v>
                </c:pt>
                <c:pt idx="21">
                  <c:v>4728329</c:v>
                </c:pt>
                <c:pt idx="22">
                  <c:v>2253640</c:v>
                </c:pt>
                <c:pt idx="23">
                  <c:v>1435703</c:v>
                </c:pt>
                <c:pt idx="24">
                  <c:v>9841593</c:v>
                </c:pt>
                <c:pt idx="25">
                  <c:v>26484783</c:v>
                </c:pt>
                <c:pt idx="26">
                  <c:v>1649520</c:v>
                </c:pt>
                <c:pt idx="27">
                  <c:v>481155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4937938</c:v>
                </c:pt>
                <c:pt idx="1">
                  <c:v>1099017</c:v>
                </c:pt>
                <c:pt idx="2">
                  <c:v>1626591</c:v>
                </c:pt>
                <c:pt idx="3">
                  <c:v>1409909</c:v>
                </c:pt>
                <c:pt idx="4">
                  <c:v>33599498</c:v>
                </c:pt>
                <c:pt idx="5">
                  <c:v>1529092</c:v>
                </c:pt>
                <c:pt idx="6">
                  <c:v>5160085</c:v>
                </c:pt>
                <c:pt idx="7">
                  <c:v>22342187</c:v>
                </c:pt>
                <c:pt idx="8">
                  <c:v>11520739</c:v>
                </c:pt>
                <c:pt idx="9">
                  <c:v>12394768</c:v>
                </c:pt>
                <c:pt idx="10">
                  <c:v>5511607</c:v>
                </c:pt>
                <c:pt idx="11">
                  <c:v>345797</c:v>
                </c:pt>
                <c:pt idx="12">
                  <c:v>2322822</c:v>
                </c:pt>
                <c:pt idx="13">
                  <c:v>4917267</c:v>
                </c:pt>
                <c:pt idx="14">
                  <c:v>10677059</c:v>
                </c:pt>
                <c:pt idx="15">
                  <c:v>9275255</c:v>
                </c:pt>
                <c:pt idx="16">
                  <c:v>1285218</c:v>
                </c:pt>
                <c:pt idx="17">
                  <c:v>786274</c:v>
                </c:pt>
                <c:pt idx="18">
                  <c:v>170010</c:v>
                </c:pt>
                <c:pt idx="19">
                  <c:v>940724</c:v>
                </c:pt>
                <c:pt idx="20">
                  <c:v>1105152</c:v>
                </c:pt>
                <c:pt idx="21">
                  <c:v>4406962</c:v>
                </c:pt>
                <c:pt idx="22">
                  <c:v>2410463</c:v>
                </c:pt>
                <c:pt idx="23">
                  <c:v>1390457</c:v>
                </c:pt>
                <c:pt idx="24">
                  <c:v>10592866</c:v>
                </c:pt>
                <c:pt idx="25">
                  <c:v>26200620</c:v>
                </c:pt>
                <c:pt idx="26">
                  <c:v>1669843</c:v>
                </c:pt>
                <c:pt idx="27">
                  <c:v>480037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474361"/>
        <c:axId val="35905325"/>
      </c:barChart>
      <c:catAx>
        <c:axId val="6147436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905325"/>
        <c:crosses val="autoZero"/>
        <c:auto val="1"/>
        <c:lblAlgn val="ctr"/>
        <c:lblOffset val="100"/>
        <c:noMultiLvlLbl val="0"/>
      </c:catAx>
      <c:valAx>
        <c:axId val="359053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7436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9044048</c:v>
                </c:pt>
                <c:pt idx="1">
                  <c:v>4126247</c:v>
                </c:pt>
                <c:pt idx="2">
                  <c:v>7346418</c:v>
                </c:pt>
                <c:pt idx="3">
                  <c:v>1846711</c:v>
                </c:pt>
                <c:pt idx="4">
                  <c:v>171749576</c:v>
                </c:pt>
                <c:pt idx="5">
                  <c:v>9984140</c:v>
                </c:pt>
                <c:pt idx="6">
                  <c:v>73716607</c:v>
                </c:pt>
                <c:pt idx="7">
                  <c:v>104961981</c:v>
                </c:pt>
                <c:pt idx="8">
                  <c:v>16410856</c:v>
                </c:pt>
                <c:pt idx="9">
                  <c:v>14642866</c:v>
                </c:pt>
                <c:pt idx="10">
                  <c:v>6407464</c:v>
                </c:pt>
                <c:pt idx="11">
                  <c:v>23677678</c:v>
                </c:pt>
                <c:pt idx="12">
                  <c:v>4892997</c:v>
                </c:pt>
                <c:pt idx="13">
                  <c:v>6337072</c:v>
                </c:pt>
                <c:pt idx="14">
                  <c:v>13108539</c:v>
                </c:pt>
                <c:pt idx="15">
                  <c:v>126838962</c:v>
                </c:pt>
                <c:pt idx="16">
                  <c:v>18841637</c:v>
                </c:pt>
                <c:pt idx="17">
                  <c:v>1094065</c:v>
                </c:pt>
                <c:pt idx="18">
                  <c:v>6823711</c:v>
                </c:pt>
                <c:pt idx="19">
                  <c:v>4703126</c:v>
                </c:pt>
                <c:pt idx="20">
                  <c:v>2280759</c:v>
                </c:pt>
                <c:pt idx="21">
                  <c:v>85718929</c:v>
                </c:pt>
                <c:pt idx="22">
                  <c:v>9152655</c:v>
                </c:pt>
                <c:pt idx="23">
                  <c:v>1900304</c:v>
                </c:pt>
                <c:pt idx="24">
                  <c:v>14201299</c:v>
                </c:pt>
                <c:pt idx="25">
                  <c:v>92793927</c:v>
                </c:pt>
                <c:pt idx="26">
                  <c:v>14647842</c:v>
                </c:pt>
                <c:pt idx="27">
                  <c:v>911834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7901918</c:v>
                </c:pt>
                <c:pt idx="1">
                  <c:v>4159661</c:v>
                </c:pt>
                <c:pt idx="2">
                  <c:v>8488984</c:v>
                </c:pt>
                <c:pt idx="3">
                  <c:v>1966130</c:v>
                </c:pt>
                <c:pt idx="4">
                  <c:v>181068735</c:v>
                </c:pt>
                <c:pt idx="5">
                  <c:v>10017691</c:v>
                </c:pt>
                <c:pt idx="6">
                  <c:v>74098805</c:v>
                </c:pt>
                <c:pt idx="7">
                  <c:v>105659684</c:v>
                </c:pt>
                <c:pt idx="8">
                  <c:v>17322607</c:v>
                </c:pt>
                <c:pt idx="9">
                  <c:v>14612372</c:v>
                </c:pt>
                <c:pt idx="10">
                  <c:v>6199535</c:v>
                </c:pt>
                <c:pt idx="11">
                  <c:v>22822541</c:v>
                </c:pt>
                <c:pt idx="12">
                  <c:v>3671119</c:v>
                </c:pt>
                <c:pt idx="13">
                  <c:v>6003572</c:v>
                </c:pt>
                <c:pt idx="14">
                  <c:v>14316338</c:v>
                </c:pt>
                <c:pt idx="15">
                  <c:v>108241185</c:v>
                </c:pt>
                <c:pt idx="16">
                  <c:v>16187090</c:v>
                </c:pt>
                <c:pt idx="17">
                  <c:v>1095862</c:v>
                </c:pt>
                <c:pt idx="18">
                  <c:v>10861145</c:v>
                </c:pt>
                <c:pt idx="19">
                  <c:v>4307113</c:v>
                </c:pt>
                <c:pt idx="20">
                  <c:v>2297676</c:v>
                </c:pt>
                <c:pt idx="21">
                  <c:v>78702598</c:v>
                </c:pt>
                <c:pt idx="22">
                  <c:v>9504257</c:v>
                </c:pt>
                <c:pt idx="23">
                  <c:v>1850315</c:v>
                </c:pt>
                <c:pt idx="24">
                  <c:v>14331611</c:v>
                </c:pt>
                <c:pt idx="25">
                  <c:v>95451180</c:v>
                </c:pt>
                <c:pt idx="26">
                  <c:v>13846656</c:v>
                </c:pt>
                <c:pt idx="27">
                  <c:v>929016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451771"/>
        <c:axId val="29907743"/>
      </c:barChart>
      <c:catAx>
        <c:axId val="474517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07743"/>
        <c:crosses val="autoZero"/>
        <c:auto val="1"/>
        <c:lblAlgn val="ctr"/>
        <c:lblOffset val="100"/>
        <c:noMultiLvlLbl val="0"/>
      </c:catAx>
      <c:valAx>
        <c:axId val="2990774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4517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37</c:v>
                </c:pt>
                <c:pt idx="1">
                  <c:v>18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84</c:v>
                </c:pt>
                <c:pt idx="6">
                  <c:v>140</c:v>
                </c:pt>
                <c:pt idx="7">
                  <c:v>175</c:v>
                </c:pt>
                <c:pt idx="8">
                  <c:v>7</c:v>
                </c:pt>
                <c:pt idx="9">
                  <c:v>43</c:v>
                </c:pt>
                <c:pt idx="10">
                  <c:v>0</c:v>
                </c:pt>
                <c:pt idx="11">
                  <c:v>5</c:v>
                </c:pt>
                <c:pt idx="12">
                  <c:v>3</c:v>
                </c:pt>
                <c:pt idx="13">
                  <c:v>6</c:v>
                </c:pt>
                <c:pt idx="14">
                  <c:v>1</c:v>
                </c:pt>
                <c:pt idx="15">
                  <c:v>435</c:v>
                </c:pt>
                <c:pt idx="16">
                  <c:v>87</c:v>
                </c:pt>
                <c:pt idx="17">
                  <c:v>0</c:v>
                </c:pt>
                <c:pt idx="18">
                  <c:v>4</c:v>
                </c:pt>
                <c:pt idx="19">
                  <c:v>10</c:v>
                </c:pt>
                <c:pt idx="20">
                  <c:v>1</c:v>
                </c:pt>
                <c:pt idx="21">
                  <c:v>377</c:v>
                </c:pt>
                <c:pt idx="22">
                  <c:v>8</c:v>
                </c:pt>
                <c:pt idx="23">
                  <c:v>22</c:v>
                </c:pt>
                <c:pt idx="24">
                  <c:v>7</c:v>
                </c:pt>
                <c:pt idx="25">
                  <c:v>70</c:v>
                </c:pt>
                <c:pt idx="26">
                  <c:v>29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27</c:v>
                </c:pt>
                <c:pt idx="1">
                  <c:v>20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  <c:pt idx="5">
                  <c:v>71</c:v>
                </c:pt>
                <c:pt idx="6">
                  <c:v>116</c:v>
                </c:pt>
                <c:pt idx="7">
                  <c:v>144</c:v>
                </c:pt>
                <c:pt idx="8">
                  <c:v>6</c:v>
                </c:pt>
                <c:pt idx="9">
                  <c:v>30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3</c:v>
                </c:pt>
                <c:pt idx="14">
                  <c:v>2</c:v>
                </c:pt>
                <c:pt idx="15">
                  <c:v>314</c:v>
                </c:pt>
                <c:pt idx="16">
                  <c:v>54</c:v>
                </c:pt>
                <c:pt idx="17">
                  <c:v>0</c:v>
                </c:pt>
                <c:pt idx="18">
                  <c:v>4</c:v>
                </c:pt>
                <c:pt idx="19">
                  <c:v>9</c:v>
                </c:pt>
                <c:pt idx="20">
                  <c:v>1</c:v>
                </c:pt>
                <c:pt idx="21">
                  <c:v>264</c:v>
                </c:pt>
                <c:pt idx="22">
                  <c:v>3</c:v>
                </c:pt>
                <c:pt idx="23">
                  <c:v>18</c:v>
                </c:pt>
                <c:pt idx="24">
                  <c:v>10</c:v>
                </c:pt>
                <c:pt idx="25">
                  <c:v>58</c:v>
                </c:pt>
                <c:pt idx="26">
                  <c:v>15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443475"/>
        <c:axId val="33527125"/>
      </c:barChart>
      <c:catAx>
        <c:axId val="614434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27125"/>
        <c:crosses val="autoZero"/>
        <c:auto val="1"/>
        <c:lblAlgn val="ctr"/>
        <c:lblOffset val="100"/>
        <c:noMultiLvlLbl val="0"/>
      </c:catAx>
      <c:valAx>
        <c:axId val="3352712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434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99447</c:v>
                </c:pt>
                <c:pt idx="1">
                  <c:v>78569</c:v>
                </c:pt>
                <c:pt idx="2">
                  <c:v>130362</c:v>
                </c:pt>
                <c:pt idx="3">
                  <c:v>0</c:v>
                </c:pt>
                <c:pt idx="4">
                  <c:v>1447175</c:v>
                </c:pt>
                <c:pt idx="5">
                  <c:v>125253</c:v>
                </c:pt>
                <c:pt idx="6">
                  <c:v>1832810</c:v>
                </c:pt>
                <c:pt idx="7">
                  <c:v>1114302</c:v>
                </c:pt>
                <c:pt idx="8">
                  <c:v>44084</c:v>
                </c:pt>
                <c:pt idx="9">
                  <c:v>48559</c:v>
                </c:pt>
                <c:pt idx="10">
                  <c:v>0</c:v>
                </c:pt>
                <c:pt idx="11">
                  <c:v>572188</c:v>
                </c:pt>
                <c:pt idx="12">
                  <c:v>3614</c:v>
                </c:pt>
                <c:pt idx="13">
                  <c:v>10927</c:v>
                </c:pt>
                <c:pt idx="14">
                  <c:v>14429</c:v>
                </c:pt>
                <c:pt idx="15">
                  <c:v>1585402</c:v>
                </c:pt>
                <c:pt idx="16">
                  <c:v>202240</c:v>
                </c:pt>
                <c:pt idx="17">
                  <c:v>0</c:v>
                </c:pt>
                <c:pt idx="18">
                  <c:v>141891</c:v>
                </c:pt>
                <c:pt idx="19">
                  <c:v>40042</c:v>
                </c:pt>
                <c:pt idx="20">
                  <c:v>422</c:v>
                </c:pt>
                <c:pt idx="21">
                  <c:v>2688880</c:v>
                </c:pt>
                <c:pt idx="22">
                  <c:v>45576</c:v>
                </c:pt>
                <c:pt idx="23">
                  <c:v>5837</c:v>
                </c:pt>
                <c:pt idx="24">
                  <c:v>4254</c:v>
                </c:pt>
                <c:pt idx="25">
                  <c:v>344440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68420</c:v>
                </c:pt>
                <c:pt idx="1">
                  <c:v>71195</c:v>
                </c:pt>
                <c:pt idx="2">
                  <c:v>123421</c:v>
                </c:pt>
                <c:pt idx="3">
                  <c:v>0</c:v>
                </c:pt>
                <c:pt idx="4">
                  <c:v>1316480</c:v>
                </c:pt>
                <c:pt idx="5">
                  <c:v>133431</c:v>
                </c:pt>
                <c:pt idx="6">
                  <c:v>1693182</c:v>
                </c:pt>
                <c:pt idx="7">
                  <c:v>961177</c:v>
                </c:pt>
                <c:pt idx="8">
                  <c:v>37564</c:v>
                </c:pt>
                <c:pt idx="9">
                  <c:v>30049</c:v>
                </c:pt>
                <c:pt idx="10">
                  <c:v>743</c:v>
                </c:pt>
                <c:pt idx="11">
                  <c:v>532074</c:v>
                </c:pt>
                <c:pt idx="12">
                  <c:v>3163</c:v>
                </c:pt>
                <c:pt idx="13">
                  <c:v>3808</c:v>
                </c:pt>
                <c:pt idx="14">
                  <c:v>17933</c:v>
                </c:pt>
                <c:pt idx="15">
                  <c:v>1327075</c:v>
                </c:pt>
                <c:pt idx="16">
                  <c:v>161933</c:v>
                </c:pt>
                <c:pt idx="17">
                  <c:v>0</c:v>
                </c:pt>
                <c:pt idx="18">
                  <c:v>143223</c:v>
                </c:pt>
                <c:pt idx="19">
                  <c:v>39463</c:v>
                </c:pt>
                <c:pt idx="20">
                  <c:v>427</c:v>
                </c:pt>
                <c:pt idx="21">
                  <c:v>2366279</c:v>
                </c:pt>
                <c:pt idx="22">
                  <c:v>54582</c:v>
                </c:pt>
                <c:pt idx="23">
                  <c:v>5900</c:v>
                </c:pt>
                <c:pt idx="24">
                  <c:v>11137</c:v>
                </c:pt>
                <c:pt idx="25">
                  <c:v>341049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04473"/>
        <c:axId val="7982431"/>
      </c:barChart>
      <c:catAx>
        <c:axId val="62044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982431"/>
        <c:crosses val="autoZero"/>
        <c:auto val="1"/>
        <c:lblAlgn val="ctr"/>
        <c:lblOffset val="100"/>
        <c:noMultiLvlLbl val="0"/>
      </c:catAx>
      <c:valAx>
        <c:axId val="798243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44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38484</c:v>
                </c:pt>
                <c:pt idx="2">
                  <c:v>127483</c:v>
                </c:pt>
                <c:pt idx="3">
                  <c:v>0</c:v>
                </c:pt>
                <c:pt idx="4">
                  <c:v>1447175</c:v>
                </c:pt>
                <c:pt idx="5">
                  <c:v>11504</c:v>
                </c:pt>
                <c:pt idx="6">
                  <c:v>1424013</c:v>
                </c:pt>
                <c:pt idx="7">
                  <c:v>360773</c:v>
                </c:pt>
                <c:pt idx="8">
                  <c:v>29618</c:v>
                </c:pt>
                <c:pt idx="9">
                  <c:v>0</c:v>
                </c:pt>
                <c:pt idx="10">
                  <c:v>0</c:v>
                </c:pt>
                <c:pt idx="11">
                  <c:v>567573</c:v>
                </c:pt>
                <c:pt idx="12">
                  <c:v>0</c:v>
                </c:pt>
                <c:pt idx="13">
                  <c:v>0</c:v>
                </c:pt>
                <c:pt idx="14">
                  <c:v>13157</c:v>
                </c:pt>
                <c:pt idx="15">
                  <c:v>434895</c:v>
                </c:pt>
                <c:pt idx="16">
                  <c:v>88801</c:v>
                </c:pt>
                <c:pt idx="17">
                  <c:v>0</c:v>
                </c:pt>
                <c:pt idx="18">
                  <c:v>139835</c:v>
                </c:pt>
                <c:pt idx="19">
                  <c:v>26829</c:v>
                </c:pt>
                <c:pt idx="20">
                  <c:v>3</c:v>
                </c:pt>
                <c:pt idx="21">
                  <c:v>1813751</c:v>
                </c:pt>
                <c:pt idx="22">
                  <c:v>39256</c:v>
                </c:pt>
                <c:pt idx="23">
                  <c:v>0</c:v>
                </c:pt>
                <c:pt idx="24">
                  <c:v>0</c:v>
                </c:pt>
                <c:pt idx="25">
                  <c:v>213392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34339</c:v>
                </c:pt>
                <c:pt idx="2">
                  <c:v>122325</c:v>
                </c:pt>
                <c:pt idx="3">
                  <c:v>0</c:v>
                </c:pt>
                <c:pt idx="4">
                  <c:v>1316480</c:v>
                </c:pt>
                <c:pt idx="5">
                  <c:v>7406</c:v>
                </c:pt>
                <c:pt idx="6">
                  <c:v>1376384</c:v>
                </c:pt>
                <c:pt idx="7">
                  <c:v>365808</c:v>
                </c:pt>
                <c:pt idx="8">
                  <c:v>18408</c:v>
                </c:pt>
                <c:pt idx="9">
                  <c:v>0</c:v>
                </c:pt>
                <c:pt idx="10">
                  <c:v>0</c:v>
                </c:pt>
                <c:pt idx="11">
                  <c:v>531960</c:v>
                </c:pt>
                <c:pt idx="12">
                  <c:v>0</c:v>
                </c:pt>
                <c:pt idx="13">
                  <c:v>0</c:v>
                </c:pt>
                <c:pt idx="14">
                  <c:v>17879</c:v>
                </c:pt>
                <c:pt idx="15">
                  <c:v>436119</c:v>
                </c:pt>
                <c:pt idx="16">
                  <c:v>84259</c:v>
                </c:pt>
                <c:pt idx="17">
                  <c:v>0</c:v>
                </c:pt>
                <c:pt idx="18">
                  <c:v>141354</c:v>
                </c:pt>
                <c:pt idx="19">
                  <c:v>30187</c:v>
                </c:pt>
                <c:pt idx="20">
                  <c:v>0</c:v>
                </c:pt>
                <c:pt idx="21">
                  <c:v>1761812</c:v>
                </c:pt>
                <c:pt idx="22">
                  <c:v>50591</c:v>
                </c:pt>
                <c:pt idx="23">
                  <c:v>0</c:v>
                </c:pt>
                <c:pt idx="24">
                  <c:v>0</c:v>
                </c:pt>
                <c:pt idx="25">
                  <c:v>210623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530459"/>
        <c:axId val="23946512"/>
      </c:barChart>
      <c:catAx>
        <c:axId val="395304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946512"/>
        <c:crosses val="autoZero"/>
        <c:auto val="1"/>
        <c:lblAlgn val="ctr"/>
        <c:lblOffset val="100"/>
        <c:noMultiLvlLbl val="0"/>
      </c:catAx>
      <c:valAx>
        <c:axId val="239465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5304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99447</c:v>
                </c:pt>
                <c:pt idx="1">
                  <c:v>40085</c:v>
                </c:pt>
                <c:pt idx="2">
                  <c:v>2879</c:v>
                </c:pt>
                <c:pt idx="3">
                  <c:v>0</c:v>
                </c:pt>
                <c:pt idx="4">
                  <c:v>0</c:v>
                </c:pt>
                <c:pt idx="5">
                  <c:v>113749</c:v>
                </c:pt>
                <c:pt idx="6">
                  <c:v>408797</c:v>
                </c:pt>
                <c:pt idx="7">
                  <c:v>753529</c:v>
                </c:pt>
                <c:pt idx="8">
                  <c:v>14466</c:v>
                </c:pt>
                <c:pt idx="9">
                  <c:v>48559</c:v>
                </c:pt>
                <c:pt idx="10">
                  <c:v>0</c:v>
                </c:pt>
                <c:pt idx="11">
                  <c:v>4615</c:v>
                </c:pt>
                <c:pt idx="12">
                  <c:v>3614</c:v>
                </c:pt>
                <c:pt idx="13">
                  <c:v>10927</c:v>
                </c:pt>
                <c:pt idx="14">
                  <c:v>1272</c:v>
                </c:pt>
                <c:pt idx="15">
                  <c:v>1150507</c:v>
                </c:pt>
                <c:pt idx="16">
                  <c:v>113439</c:v>
                </c:pt>
                <c:pt idx="17">
                  <c:v>0</c:v>
                </c:pt>
                <c:pt idx="18">
                  <c:v>2056</c:v>
                </c:pt>
                <c:pt idx="19">
                  <c:v>13213</c:v>
                </c:pt>
                <c:pt idx="20">
                  <c:v>419</c:v>
                </c:pt>
                <c:pt idx="21">
                  <c:v>875129</c:v>
                </c:pt>
                <c:pt idx="22">
                  <c:v>6320</c:v>
                </c:pt>
                <c:pt idx="23">
                  <c:v>5837</c:v>
                </c:pt>
                <c:pt idx="24">
                  <c:v>4254</c:v>
                </c:pt>
                <c:pt idx="25">
                  <c:v>131048</c:v>
                </c:pt>
                <c:pt idx="26">
                  <c:v>69247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68420</c:v>
                </c:pt>
                <c:pt idx="1">
                  <c:v>36856</c:v>
                </c:pt>
                <c:pt idx="2">
                  <c:v>1096</c:v>
                </c:pt>
                <c:pt idx="3">
                  <c:v>0</c:v>
                </c:pt>
                <c:pt idx="4">
                  <c:v>0</c:v>
                </c:pt>
                <c:pt idx="5">
                  <c:v>126025</c:v>
                </c:pt>
                <c:pt idx="6">
                  <c:v>316798</c:v>
                </c:pt>
                <c:pt idx="7">
                  <c:v>595369</c:v>
                </c:pt>
                <c:pt idx="8">
                  <c:v>19156</c:v>
                </c:pt>
                <c:pt idx="9">
                  <c:v>30049</c:v>
                </c:pt>
                <c:pt idx="10">
                  <c:v>743</c:v>
                </c:pt>
                <c:pt idx="11">
                  <c:v>114</c:v>
                </c:pt>
                <c:pt idx="12">
                  <c:v>3163</c:v>
                </c:pt>
                <c:pt idx="13">
                  <c:v>3808</c:v>
                </c:pt>
                <c:pt idx="14">
                  <c:v>54</c:v>
                </c:pt>
                <c:pt idx="15">
                  <c:v>890956</c:v>
                </c:pt>
                <c:pt idx="16">
                  <c:v>77674</c:v>
                </c:pt>
                <c:pt idx="17">
                  <c:v>0</c:v>
                </c:pt>
                <c:pt idx="18">
                  <c:v>1869</c:v>
                </c:pt>
                <c:pt idx="19">
                  <c:v>9276</c:v>
                </c:pt>
                <c:pt idx="20">
                  <c:v>427</c:v>
                </c:pt>
                <c:pt idx="21">
                  <c:v>604467</c:v>
                </c:pt>
                <c:pt idx="22">
                  <c:v>3991</c:v>
                </c:pt>
                <c:pt idx="23">
                  <c:v>5900</c:v>
                </c:pt>
                <c:pt idx="24">
                  <c:v>11137</c:v>
                </c:pt>
                <c:pt idx="25">
                  <c:v>130426</c:v>
                </c:pt>
                <c:pt idx="26">
                  <c:v>20190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21115"/>
        <c:axId val="43319497"/>
      </c:barChart>
      <c:catAx>
        <c:axId val="1102111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19497"/>
        <c:crosses val="autoZero"/>
        <c:auto val="1"/>
        <c:lblAlgn val="ctr"/>
        <c:lblOffset val="100"/>
        <c:noMultiLvlLbl val="0"/>
      </c:catAx>
      <c:valAx>
        <c:axId val="433194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2111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16304</c:v>
                </c:pt>
                <c:pt idx="2">
                  <c:v>41125</c:v>
                </c:pt>
                <c:pt idx="3">
                  <c:v>0</c:v>
                </c:pt>
                <c:pt idx="4">
                  <c:v>321002</c:v>
                </c:pt>
                <c:pt idx="5">
                  <c:v>7087</c:v>
                </c:pt>
                <c:pt idx="6">
                  <c:v>326733</c:v>
                </c:pt>
                <c:pt idx="7">
                  <c:v>110239</c:v>
                </c:pt>
                <c:pt idx="8">
                  <c:v>13688</c:v>
                </c:pt>
                <c:pt idx="9">
                  <c:v>0</c:v>
                </c:pt>
                <c:pt idx="10">
                  <c:v>0</c:v>
                </c:pt>
                <c:pt idx="11">
                  <c:v>147254</c:v>
                </c:pt>
                <c:pt idx="12">
                  <c:v>0</c:v>
                </c:pt>
                <c:pt idx="13">
                  <c:v>0</c:v>
                </c:pt>
                <c:pt idx="14">
                  <c:v>8002</c:v>
                </c:pt>
                <c:pt idx="15">
                  <c:v>190803</c:v>
                </c:pt>
                <c:pt idx="16">
                  <c:v>20158</c:v>
                </c:pt>
                <c:pt idx="17">
                  <c:v>0</c:v>
                </c:pt>
                <c:pt idx="18">
                  <c:v>36228</c:v>
                </c:pt>
                <c:pt idx="19">
                  <c:v>7479</c:v>
                </c:pt>
                <c:pt idx="20">
                  <c:v>0</c:v>
                </c:pt>
                <c:pt idx="21">
                  <c:v>562285</c:v>
                </c:pt>
                <c:pt idx="22">
                  <c:v>18853</c:v>
                </c:pt>
                <c:pt idx="23">
                  <c:v>0</c:v>
                </c:pt>
                <c:pt idx="24">
                  <c:v>0</c:v>
                </c:pt>
                <c:pt idx="25">
                  <c:v>61615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12500</c:v>
                </c:pt>
                <c:pt idx="2">
                  <c:v>37120</c:v>
                </c:pt>
                <c:pt idx="3">
                  <c:v>0</c:v>
                </c:pt>
                <c:pt idx="4">
                  <c:v>284329</c:v>
                </c:pt>
                <c:pt idx="5">
                  <c:v>4591</c:v>
                </c:pt>
                <c:pt idx="6">
                  <c:v>297346</c:v>
                </c:pt>
                <c:pt idx="7">
                  <c:v>100565</c:v>
                </c:pt>
                <c:pt idx="8">
                  <c:v>8873</c:v>
                </c:pt>
                <c:pt idx="9">
                  <c:v>0</c:v>
                </c:pt>
                <c:pt idx="10">
                  <c:v>0</c:v>
                </c:pt>
                <c:pt idx="11">
                  <c:v>131555</c:v>
                </c:pt>
                <c:pt idx="12">
                  <c:v>0</c:v>
                </c:pt>
                <c:pt idx="13">
                  <c:v>0</c:v>
                </c:pt>
                <c:pt idx="14">
                  <c:v>10694</c:v>
                </c:pt>
                <c:pt idx="15">
                  <c:v>189431</c:v>
                </c:pt>
                <c:pt idx="16">
                  <c:v>18497</c:v>
                </c:pt>
                <c:pt idx="17">
                  <c:v>0</c:v>
                </c:pt>
                <c:pt idx="18">
                  <c:v>35341</c:v>
                </c:pt>
                <c:pt idx="19">
                  <c:v>9605</c:v>
                </c:pt>
                <c:pt idx="20">
                  <c:v>0</c:v>
                </c:pt>
                <c:pt idx="21">
                  <c:v>540903</c:v>
                </c:pt>
                <c:pt idx="22">
                  <c:v>23593</c:v>
                </c:pt>
                <c:pt idx="23">
                  <c:v>0</c:v>
                </c:pt>
                <c:pt idx="24">
                  <c:v>0</c:v>
                </c:pt>
                <c:pt idx="25">
                  <c:v>59133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523850"/>
        <c:axId val="22062830"/>
      </c:barChart>
      <c:catAx>
        <c:axId val="665238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62830"/>
        <c:crosses val="autoZero"/>
        <c:auto val="1"/>
        <c:lblAlgn val="ctr"/>
        <c:lblOffset val="100"/>
        <c:noMultiLvlLbl val="0"/>
      </c:catAx>
      <c:valAx>
        <c:axId val="220628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238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2538</c:v>
                </c:pt>
                <c:pt idx="2">
                  <c:v>1725</c:v>
                </c:pt>
                <c:pt idx="3">
                  <c:v>0</c:v>
                </c:pt>
                <c:pt idx="4">
                  <c:v>2069</c:v>
                </c:pt>
                <c:pt idx="5">
                  <c:v>13277</c:v>
                </c:pt>
                <c:pt idx="6">
                  <c:v>40033</c:v>
                </c:pt>
                <c:pt idx="7">
                  <c:v>228778</c:v>
                </c:pt>
                <c:pt idx="8">
                  <c:v>6761</c:v>
                </c:pt>
                <c:pt idx="9">
                  <c:v>288</c:v>
                </c:pt>
                <c:pt idx="10">
                  <c:v>54</c:v>
                </c:pt>
                <c:pt idx="11">
                  <c:v>496</c:v>
                </c:pt>
                <c:pt idx="12">
                  <c:v>3251</c:v>
                </c:pt>
                <c:pt idx="13">
                  <c:v>145</c:v>
                </c:pt>
                <c:pt idx="14">
                  <c:v>5806</c:v>
                </c:pt>
                <c:pt idx="15">
                  <c:v>191058</c:v>
                </c:pt>
                <c:pt idx="16">
                  <c:v>45874</c:v>
                </c:pt>
                <c:pt idx="17">
                  <c:v>208</c:v>
                </c:pt>
                <c:pt idx="18">
                  <c:v>672</c:v>
                </c:pt>
                <c:pt idx="19">
                  <c:v>2138</c:v>
                </c:pt>
                <c:pt idx="20">
                  <c:v>66222</c:v>
                </c:pt>
                <c:pt idx="21">
                  <c:v>28598</c:v>
                </c:pt>
                <c:pt idx="22">
                  <c:v>130132</c:v>
                </c:pt>
                <c:pt idx="23">
                  <c:v>7043</c:v>
                </c:pt>
                <c:pt idx="24">
                  <c:v>88120</c:v>
                </c:pt>
                <c:pt idx="25">
                  <c:v>158614</c:v>
                </c:pt>
                <c:pt idx="26">
                  <c:v>216661</c:v>
                </c:pt>
                <c:pt idx="2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792</c:v>
                </c:pt>
                <c:pt idx="2">
                  <c:v>1829</c:v>
                </c:pt>
                <c:pt idx="3">
                  <c:v>0</c:v>
                </c:pt>
                <c:pt idx="4">
                  <c:v>1388</c:v>
                </c:pt>
                <c:pt idx="5">
                  <c:v>14104</c:v>
                </c:pt>
                <c:pt idx="6">
                  <c:v>44579</c:v>
                </c:pt>
                <c:pt idx="7">
                  <c:v>246429</c:v>
                </c:pt>
                <c:pt idx="8">
                  <c:v>7510</c:v>
                </c:pt>
                <c:pt idx="9">
                  <c:v>2010</c:v>
                </c:pt>
                <c:pt idx="10">
                  <c:v>179</c:v>
                </c:pt>
                <c:pt idx="11">
                  <c:v>732</c:v>
                </c:pt>
                <c:pt idx="12">
                  <c:v>0</c:v>
                </c:pt>
                <c:pt idx="13">
                  <c:v>6</c:v>
                </c:pt>
                <c:pt idx="14">
                  <c:v>7636</c:v>
                </c:pt>
                <c:pt idx="15">
                  <c:v>112319</c:v>
                </c:pt>
                <c:pt idx="16">
                  <c:v>35104</c:v>
                </c:pt>
                <c:pt idx="17">
                  <c:v>200</c:v>
                </c:pt>
                <c:pt idx="18">
                  <c:v>11478</c:v>
                </c:pt>
                <c:pt idx="19">
                  <c:v>1558</c:v>
                </c:pt>
                <c:pt idx="20">
                  <c:v>84915</c:v>
                </c:pt>
                <c:pt idx="21">
                  <c:v>26069</c:v>
                </c:pt>
                <c:pt idx="22">
                  <c:v>121696</c:v>
                </c:pt>
                <c:pt idx="23">
                  <c:v>2214</c:v>
                </c:pt>
                <c:pt idx="24">
                  <c:v>81351</c:v>
                </c:pt>
                <c:pt idx="25">
                  <c:v>192967</c:v>
                </c:pt>
                <c:pt idx="26">
                  <c:v>223036</c:v>
                </c:pt>
                <c:pt idx="27">
                  <c:v>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166633"/>
        <c:axId val="19972329"/>
      </c:barChart>
      <c:catAx>
        <c:axId val="551666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72329"/>
        <c:crosses val="autoZero"/>
        <c:auto val="1"/>
        <c:lblAlgn val="ctr"/>
        <c:lblOffset val="100"/>
        <c:noMultiLvlLbl val="0"/>
      </c:catAx>
      <c:valAx>
        <c:axId val="199723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666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2791961</c:v>
                </c:pt>
                <c:pt idx="1">
                  <c:v>292532</c:v>
                </c:pt>
                <c:pt idx="2">
                  <c:v>309740</c:v>
                </c:pt>
                <c:pt idx="3">
                  <c:v>577386</c:v>
                </c:pt>
                <c:pt idx="4">
                  <c:v>5890056</c:v>
                </c:pt>
                <c:pt idx="5">
                  <c:v>359597</c:v>
                </c:pt>
                <c:pt idx="6">
                  <c:v>60440</c:v>
                </c:pt>
                <c:pt idx="7">
                  <c:v>5915201</c:v>
                </c:pt>
                <c:pt idx="8">
                  <c:v>7302369</c:v>
                </c:pt>
                <c:pt idx="9">
                  <c:v>8118577</c:v>
                </c:pt>
                <c:pt idx="10">
                  <c:v>4210206</c:v>
                </c:pt>
                <c:pt idx="11">
                  <c:v>126212</c:v>
                </c:pt>
                <c:pt idx="12">
                  <c:v>1415606</c:v>
                </c:pt>
                <c:pt idx="13">
                  <c:v>3962418</c:v>
                </c:pt>
                <c:pt idx="14">
                  <c:v>5060085</c:v>
                </c:pt>
                <c:pt idx="15">
                  <c:v>629113</c:v>
                </c:pt>
                <c:pt idx="16">
                  <c:v>315633</c:v>
                </c:pt>
                <c:pt idx="17">
                  <c:v>522500</c:v>
                </c:pt>
                <c:pt idx="18">
                  <c:v>0</c:v>
                </c:pt>
                <c:pt idx="19">
                  <c:v>374005</c:v>
                </c:pt>
                <c:pt idx="20">
                  <c:v>741255</c:v>
                </c:pt>
                <c:pt idx="21">
                  <c:v>396234</c:v>
                </c:pt>
                <c:pt idx="22">
                  <c:v>963849</c:v>
                </c:pt>
                <c:pt idx="23">
                  <c:v>698903</c:v>
                </c:pt>
                <c:pt idx="24">
                  <c:v>7128636</c:v>
                </c:pt>
                <c:pt idx="25">
                  <c:v>5627986</c:v>
                </c:pt>
                <c:pt idx="26">
                  <c:v>567096</c:v>
                </c:pt>
                <c:pt idx="27">
                  <c:v>263945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0-46AA-A365-42DC8A4E705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3109373</c:v>
                </c:pt>
                <c:pt idx="1">
                  <c:v>372273</c:v>
                </c:pt>
                <c:pt idx="2">
                  <c:v>287429</c:v>
                </c:pt>
                <c:pt idx="3">
                  <c:v>689683</c:v>
                </c:pt>
                <c:pt idx="4">
                  <c:v>6265197</c:v>
                </c:pt>
                <c:pt idx="5">
                  <c:v>421178</c:v>
                </c:pt>
                <c:pt idx="6">
                  <c:v>158193</c:v>
                </c:pt>
                <c:pt idx="7">
                  <c:v>5340962</c:v>
                </c:pt>
                <c:pt idx="8">
                  <c:v>7672083</c:v>
                </c:pt>
                <c:pt idx="9">
                  <c:v>8467596</c:v>
                </c:pt>
                <c:pt idx="10">
                  <c:v>3864267</c:v>
                </c:pt>
                <c:pt idx="11">
                  <c:v>90089</c:v>
                </c:pt>
                <c:pt idx="12">
                  <c:v>1415044</c:v>
                </c:pt>
                <c:pt idx="13">
                  <c:v>2914210</c:v>
                </c:pt>
                <c:pt idx="14">
                  <c:v>5754771</c:v>
                </c:pt>
                <c:pt idx="15">
                  <c:v>698940</c:v>
                </c:pt>
                <c:pt idx="16">
                  <c:v>492726</c:v>
                </c:pt>
                <c:pt idx="17">
                  <c:v>512174</c:v>
                </c:pt>
                <c:pt idx="18">
                  <c:v>11</c:v>
                </c:pt>
                <c:pt idx="19">
                  <c:v>478649</c:v>
                </c:pt>
                <c:pt idx="20">
                  <c:v>683920</c:v>
                </c:pt>
                <c:pt idx="21">
                  <c:v>269271</c:v>
                </c:pt>
                <c:pt idx="22">
                  <c:v>1137676</c:v>
                </c:pt>
                <c:pt idx="23">
                  <c:v>731959</c:v>
                </c:pt>
                <c:pt idx="24">
                  <c:v>7982616</c:v>
                </c:pt>
                <c:pt idx="25">
                  <c:v>5273251</c:v>
                </c:pt>
                <c:pt idx="26">
                  <c:v>552709</c:v>
                </c:pt>
                <c:pt idx="27">
                  <c:v>264081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B0-46AA-A365-42DC8A4E7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715783"/>
        <c:axId val="2910107"/>
      </c:barChart>
      <c:catAx>
        <c:axId val="4971578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10107"/>
        <c:crosses val="autoZero"/>
        <c:auto val="1"/>
        <c:lblAlgn val="ctr"/>
        <c:lblOffset val="100"/>
        <c:noMultiLvlLbl val="0"/>
      </c:catAx>
      <c:valAx>
        <c:axId val="29101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71578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1807707</c:v>
                </c:pt>
                <c:pt idx="1">
                  <c:v>2000</c:v>
                </c:pt>
                <c:pt idx="2">
                  <c:v>12032</c:v>
                </c:pt>
                <c:pt idx="3">
                  <c:v>99189</c:v>
                </c:pt>
                <c:pt idx="4">
                  <c:v>3839547</c:v>
                </c:pt>
                <c:pt idx="5">
                  <c:v>20502</c:v>
                </c:pt>
                <c:pt idx="6">
                  <c:v>30992</c:v>
                </c:pt>
                <c:pt idx="7">
                  <c:v>2356781</c:v>
                </c:pt>
                <c:pt idx="8">
                  <c:v>5434645</c:v>
                </c:pt>
                <c:pt idx="9">
                  <c:v>6334705</c:v>
                </c:pt>
                <c:pt idx="10">
                  <c:v>2054522</c:v>
                </c:pt>
                <c:pt idx="11">
                  <c:v>125767</c:v>
                </c:pt>
                <c:pt idx="12">
                  <c:v>704395</c:v>
                </c:pt>
                <c:pt idx="13">
                  <c:v>376831</c:v>
                </c:pt>
                <c:pt idx="14">
                  <c:v>4050925</c:v>
                </c:pt>
                <c:pt idx="15">
                  <c:v>370058</c:v>
                </c:pt>
                <c:pt idx="16">
                  <c:v>12659</c:v>
                </c:pt>
                <c:pt idx="17">
                  <c:v>0</c:v>
                </c:pt>
                <c:pt idx="18">
                  <c:v>0</c:v>
                </c:pt>
                <c:pt idx="19">
                  <c:v>204552</c:v>
                </c:pt>
                <c:pt idx="20">
                  <c:v>0</c:v>
                </c:pt>
                <c:pt idx="21">
                  <c:v>140113</c:v>
                </c:pt>
                <c:pt idx="22">
                  <c:v>56912</c:v>
                </c:pt>
                <c:pt idx="23">
                  <c:v>124513</c:v>
                </c:pt>
                <c:pt idx="24">
                  <c:v>4616439</c:v>
                </c:pt>
                <c:pt idx="25">
                  <c:v>918968</c:v>
                </c:pt>
                <c:pt idx="26">
                  <c:v>6435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7-46BA-A486-77F720F8D4A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1971997</c:v>
                </c:pt>
                <c:pt idx="1">
                  <c:v>5201</c:v>
                </c:pt>
                <c:pt idx="2">
                  <c:v>27721</c:v>
                </c:pt>
                <c:pt idx="3">
                  <c:v>79347</c:v>
                </c:pt>
                <c:pt idx="4">
                  <c:v>4265976</c:v>
                </c:pt>
                <c:pt idx="5">
                  <c:v>16541</c:v>
                </c:pt>
                <c:pt idx="6">
                  <c:v>121259</c:v>
                </c:pt>
                <c:pt idx="7">
                  <c:v>1888954</c:v>
                </c:pt>
                <c:pt idx="8">
                  <c:v>5808305</c:v>
                </c:pt>
                <c:pt idx="9">
                  <c:v>6620666</c:v>
                </c:pt>
                <c:pt idx="10">
                  <c:v>1932138</c:v>
                </c:pt>
                <c:pt idx="11">
                  <c:v>89032</c:v>
                </c:pt>
                <c:pt idx="12">
                  <c:v>618181</c:v>
                </c:pt>
                <c:pt idx="13">
                  <c:v>364297</c:v>
                </c:pt>
                <c:pt idx="14">
                  <c:v>4650566</c:v>
                </c:pt>
                <c:pt idx="15">
                  <c:v>492811</c:v>
                </c:pt>
                <c:pt idx="16">
                  <c:v>25209</c:v>
                </c:pt>
                <c:pt idx="17">
                  <c:v>0</c:v>
                </c:pt>
                <c:pt idx="18">
                  <c:v>0</c:v>
                </c:pt>
                <c:pt idx="19">
                  <c:v>328208</c:v>
                </c:pt>
                <c:pt idx="20">
                  <c:v>0</c:v>
                </c:pt>
                <c:pt idx="21">
                  <c:v>109964</c:v>
                </c:pt>
                <c:pt idx="22">
                  <c:v>60209</c:v>
                </c:pt>
                <c:pt idx="23">
                  <c:v>187679</c:v>
                </c:pt>
                <c:pt idx="24">
                  <c:v>4765635</c:v>
                </c:pt>
                <c:pt idx="25">
                  <c:v>848771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7-46BA-A486-77F720F8D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751722"/>
        <c:axId val="7052192"/>
      </c:barChart>
      <c:catAx>
        <c:axId val="227517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52192"/>
        <c:crosses val="autoZero"/>
        <c:auto val="1"/>
        <c:lblAlgn val="ctr"/>
        <c:lblOffset val="100"/>
        <c:noMultiLvlLbl val="0"/>
      </c:catAx>
      <c:valAx>
        <c:axId val="70521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517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numRef>
              <c:f>'Import GS'!$A$7:$A$34</c:f>
              <c:numCache>
                <c:formatCode>General</c:formatCode>
                <c:ptCount val="28"/>
              </c:numCache>
            </c:numRef>
          </c:cat>
          <c:val>
            <c:numRef>
              <c:f>'Import GS'!$E$7:$E$34</c:f>
              <c:numCache>
                <c:formatCode>General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0-59BF-4229-8513-E5C4B44AF58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numRef>
              <c:f>'Import GS'!$A$7:$A$34</c:f>
              <c:numCache>
                <c:formatCode>General</c:formatCode>
                <c:ptCount val="28"/>
              </c:numCache>
            </c:numRef>
          </c:cat>
          <c:val>
            <c:numRef>
              <c:f>'Import GS'!$D$7:$D$34</c:f>
              <c:numCache>
                <c:formatCode>General</c:formatCode>
                <c:ptCount val="28"/>
              </c:numCache>
            </c:numRef>
          </c:val>
          <c:extLst>
            <c:ext xmlns:c16="http://schemas.microsoft.com/office/drawing/2014/chart" uri="{C3380CC4-5D6E-409C-BE32-E72D297353CC}">
              <c16:uniqueId val="{00000001-59BF-4229-8513-E5C4B44AF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354181"/>
        <c:axId val="52066737"/>
      </c:barChart>
      <c:catAx>
        <c:axId val="5035418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066737"/>
        <c:crosses val="autoZero"/>
        <c:auto val="1"/>
        <c:lblAlgn val="ctr"/>
        <c:lblOffset val="100"/>
        <c:noMultiLvlLbl val="0"/>
      </c:catAx>
      <c:valAx>
        <c:axId val="5206673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5418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2968094</c:v>
                </c:pt>
                <c:pt idx="1">
                  <c:v>17039</c:v>
                </c:pt>
                <c:pt idx="2">
                  <c:v>26263</c:v>
                </c:pt>
                <c:pt idx="3">
                  <c:v>214278</c:v>
                </c:pt>
                <c:pt idx="4">
                  <c:v>9651867</c:v>
                </c:pt>
                <c:pt idx="5">
                  <c:v>251392</c:v>
                </c:pt>
                <c:pt idx="6">
                  <c:v>442992</c:v>
                </c:pt>
                <c:pt idx="7">
                  <c:v>4898834</c:v>
                </c:pt>
                <c:pt idx="8">
                  <c:v>6826822</c:v>
                </c:pt>
                <c:pt idx="9">
                  <c:v>8530432</c:v>
                </c:pt>
                <c:pt idx="10">
                  <c:v>3007855</c:v>
                </c:pt>
                <c:pt idx="11">
                  <c:v>238002</c:v>
                </c:pt>
                <c:pt idx="12">
                  <c:v>759903</c:v>
                </c:pt>
                <c:pt idx="13">
                  <c:v>541187</c:v>
                </c:pt>
                <c:pt idx="14">
                  <c:v>7281251</c:v>
                </c:pt>
                <c:pt idx="15">
                  <c:v>3465546</c:v>
                </c:pt>
                <c:pt idx="16">
                  <c:v>38044</c:v>
                </c:pt>
                <c:pt idx="17">
                  <c:v>0</c:v>
                </c:pt>
                <c:pt idx="18">
                  <c:v>21196</c:v>
                </c:pt>
                <c:pt idx="19">
                  <c:v>425601</c:v>
                </c:pt>
                <c:pt idx="20">
                  <c:v>0</c:v>
                </c:pt>
                <c:pt idx="21">
                  <c:v>1194503</c:v>
                </c:pt>
                <c:pt idx="22">
                  <c:v>69257</c:v>
                </c:pt>
                <c:pt idx="23">
                  <c:v>138473</c:v>
                </c:pt>
                <c:pt idx="24">
                  <c:v>6373058</c:v>
                </c:pt>
                <c:pt idx="25">
                  <c:v>1265603</c:v>
                </c:pt>
                <c:pt idx="26">
                  <c:v>6454</c:v>
                </c:pt>
                <c:pt idx="27">
                  <c:v>111520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3353732</c:v>
                </c:pt>
                <c:pt idx="1">
                  <c:v>22109</c:v>
                </c:pt>
                <c:pt idx="2">
                  <c:v>63268</c:v>
                </c:pt>
                <c:pt idx="3">
                  <c:v>220694</c:v>
                </c:pt>
                <c:pt idx="4">
                  <c:v>10107526</c:v>
                </c:pt>
                <c:pt idx="5">
                  <c:v>168455</c:v>
                </c:pt>
                <c:pt idx="6">
                  <c:v>418512</c:v>
                </c:pt>
                <c:pt idx="7">
                  <c:v>4021258</c:v>
                </c:pt>
                <c:pt idx="8">
                  <c:v>7612275</c:v>
                </c:pt>
                <c:pt idx="9">
                  <c:v>9168185</c:v>
                </c:pt>
                <c:pt idx="10">
                  <c:v>2940277</c:v>
                </c:pt>
                <c:pt idx="11">
                  <c:v>160656</c:v>
                </c:pt>
                <c:pt idx="12">
                  <c:v>660647</c:v>
                </c:pt>
                <c:pt idx="13">
                  <c:v>511307</c:v>
                </c:pt>
                <c:pt idx="14">
                  <c:v>8327795</c:v>
                </c:pt>
                <c:pt idx="15">
                  <c:v>2696699</c:v>
                </c:pt>
                <c:pt idx="16">
                  <c:v>47649</c:v>
                </c:pt>
                <c:pt idx="17">
                  <c:v>0</c:v>
                </c:pt>
                <c:pt idx="18">
                  <c:v>20851</c:v>
                </c:pt>
                <c:pt idx="19">
                  <c:v>443108</c:v>
                </c:pt>
                <c:pt idx="20">
                  <c:v>0</c:v>
                </c:pt>
                <c:pt idx="21">
                  <c:v>1411364</c:v>
                </c:pt>
                <c:pt idx="22">
                  <c:v>62856</c:v>
                </c:pt>
                <c:pt idx="23">
                  <c:v>194015</c:v>
                </c:pt>
                <c:pt idx="24">
                  <c:v>6865551</c:v>
                </c:pt>
                <c:pt idx="25">
                  <c:v>1250289</c:v>
                </c:pt>
                <c:pt idx="26">
                  <c:v>9000</c:v>
                </c:pt>
                <c:pt idx="27">
                  <c:v>103803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266997"/>
        <c:axId val="15680188"/>
      </c:barChart>
      <c:catAx>
        <c:axId val="4726699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680188"/>
        <c:crosses val="autoZero"/>
        <c:auto val="1"/>
        <c:lblAlgn val="ctr"/>
        <c:lblOffset val="100"/>
        <c:noMultiLvlLbl val="0"/>
      </c:catAx>
      <c:valAx>
        <c:axId val="1568018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26699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91567</c:v>
                </c:pt>
                <c:pt idx="1">
                  <c:v>72898</c:v>
                </c:pt>
                <c:pt idx="2">
                  <c:v>212036</c:v>
                </c:pt>
                <c:pt idx="3">
                  <c:v>22355</c:v>
                </c:pt>
                <c:pt idx="4">
                  <c:v>1984290</c:v>
                </c:pt>
                <c:pt idx="5">
                  <c:v>20272</c:v>
                </c:pt>
                <c:pt idx="6">
                  <c:v>3208</c:v>
                </c:pt>
                <c:pt idx="7">
                  <c:v>2751357</c:v>
                </c:pt>
                <c:pt idx="8">
                  <c:v>1188018</c:v>
                </c:pt>
                <c:pt idx="9">
                  <c:v>155859</c:v>
                </c:pt>
                <c:pt idx="10">
                  <c:v>34478</c:v>
                </c:pt>
                <c:pt idx="11">
                  <c:v>445</c:v>
                </c:pt>
                <c:pt idx="12">
                  <c:v>24873</c:v>
                </c:pt>
                <c:pt idx="13">
                  <c:v>181022</c:v>
                </c:pt>
                <c:pt idx="14">
                  <c:v>30935</c:v>
                </c:pt>
                <c:pt idx="15">
                  <c:v>142583</c:v>
                </c:pt>
                <c:pt idx="16">
                  <c:v>50570</c:v>
                </c:pt>
                <c:pt idx="17">
                  <c:v>144189</c:v>
                </c:pt>
                <c:pt idx="18">
                  <c:v>0</c:v>
                </c:pt>
                <c:pt idx="19">
                  <c:v>119373</c:v>
                </c:pt>
                <c:pt idx="20">
                  <c:v>438048</c:v>
                </c:pt>
                <c:pt idx="21">
                  <c:v>201885</c:v>
                </c:pt>
                <c:pt idx="22">
                  <c:v>295138</c:v>
                </c:pt>
                <c:pt idx="23">
                  <c:v>42298</c:v>
                </c:pt>
                <c:pt idx="24">
                  <c:v>329285</c:v>
                </c:pt>
                <c:pt idx="25">
                  <c:v>4076814</c:v>
                </c:pt>
                <c:pt idx="26">
                  <c:v>543199</c:v>
                </c:pt>
                <c:pt idx="27">
                  <c:v>95872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1-423A-8496-3FC71DC98F9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134696</c:v>
                </c:pt>
                <c:pt idx="1">
                  <c:v>43363</c:v>
                </c:pt>
                <c:pt idx="2">
                  <c:v>173659</c:v>
                </c:pt>
                <c:pt idx="3">
                  <c:v>125426</c:v>
                </c:pt>
                <c:pt idx="4">
                  <c:v>1956597</c:v>
                </c:pt>
                <c:pt idx="5">
                  <c:v>13163</c:v>
                </c:pt>
                <c:pt idx="6">
                  <c:v>4144</c:v>
                </c:pt>
                <c:pt idx="7">
                  <c:v>2576508</c:v>
                </c:pt>
                <c:pt idx="8">
                  <c:v>1209525</c:v>
                </c:pt>
                <c:pt idx="9">
                  <c:v>141127</c:v>
                </c:pt>
                <c:pt idx="10">
                  <c:v>58064</c:v>
                </c:pt>
                <c:pt idx="11">
                  <c:v>1057</c:v>
                </c:pt>
                <c:pt idx="12">
                  <c:v>33358</c:v>
                </c:pt>
                <c:pt idx="13">
                  <c:v>288675</c:v>
                </c:pt>
                <c:pt idx="14">
                  <c:v>57796</c:v>
                </c:pt>
                <c:pt idx="15">
                  <c:v>135451</c:v>
                </c:pt>
                <c:pt idx="16">
                  <c:v>65167</c:v>
                </c:pt>
                <c:pt idx="17">
                  <c:v>111466</c:v>
                </c:pt>
                <c:pt idx="18">
                  <c:v>11</c:v>
                </c:pt>
                <c:pt idx="19">
                  <c:v>103003</c:v>
                </c:pt>
                <c:pt idx="20">
                  <c:v>466416</c:v>
                </c:pt>
                <c:pt idx="21">
                  <c:v>116572</c:v>
                </c:pt>
                <c:pt idx="22">
                  <c:v>269809</c:v>
                </c:pt>
                <c:pt idx="23">
                  <c:v>92079</c:v>
                </c:pt>
                <c:pt idx="24">
                  <c:v>353964</c:v>
                </c:pt>
                <c:pt idx="25">
                  <c:v>3798941</c:v>
                </c:pt>
                <c:pt idx="26">
                  <c:v>521985</c:v>
                </c:pt>
                <c:pt idx="27">
                  <c:v>85638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E1-423A-8496-3FC71DC9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968956"/>
        <c:axId val="51323487"/>
      </c:barChart>
      <c:catAx>
        <c:axId val="189689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323487"/>
        <c:crosses val="autoZero"/>
        <c:auto val="1"/>
        <c:lblAlgn val="ctr"/>
        <c:lblOffset val="100"/>
        <c:noMultiLvlLbl val="0"/>
      </c:catAx>
      <c:valAx>
        <c:axId val="513234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6895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754549</c:v>
                </c:pt>
                <c:pt idx="1">
                  <c:v>133683</c:v>
                </c:pt>
                <c:pt idx="2">
                  <c:v>1172312</c:v>
                </c:pt>
                <c:pt idx="3">
                  <c:v>790492</c:v>
                </c:pt>
                <c:pt idx="4">
                  <c:v>2893908</c:v>
                </c:pt>
                <c:pt idx="5">
                  <c:v>313396</c:v>
                </c:pt>
                <c:pt idx="6">
                  <c:v>1740</c:v>
                </c:pt>
                <c:pt idx="7">
                  <c:v>3832790</c:v>
                </c:pt>
                <c:pt idx="8">
                  <c:v>2675628</c:v>
                </c:pt>
                <c:pt idx="9">
                  <c:v>2295090</c:v>
                </c:pt>
                <c:pt idx="10">
                  <c:v>962179</c:v>
                </c:pt>
                <c:pt idx="11">
                  <c:v>4537</c:v>
                </c:pt>
                <c:pt idx="12">
                  <c:v>533367</c:v>
                </c:pt>
                <c:pt idx="13">
                  <c:v>1186034</c:v>
                </c:pt>
                <c:pt idx="14">
                  <c:v>1717561</c:v>
                </c:pt>
                <c:pt idx="15">
                  <c:v>428551</c:v>
                </c:pt>
                <c:pt idx="16">
                  <c:v>157512</c:v>
                </c:pt>
                <c:pt idx="17">
                  <c:v>189822</c:v>
                </c:pt>
                <c:pt idx="18">
                  <c:v>0</c:v>
                </c:pt>
                <c:pt idx="19">
                  <c:v>230056</c:v>
                </c:pt>
                <c:pt idx="20">
                  <c:v>351329</c:v>
                </c:pt>
                <c:pt idx="21">
                  <c:v>101865</c:v>
                </c:pt>
                <c:pt idx="22">
                  <c:v>907316</c:v>
                </c:pt>
                <c:pt idx="23">
                  <c:v>267654</c:v>
                </c:pt>
                <c:pt idx="24">
                  <c:v>1214532</c:v>
                </c:pt>
                <c:pt idx="25">
                  <c:v>4922533</c:v>
                </c:pt>
                <c:pt idx="26">
                  <c:v>621071</c:v>
                </c:pt>
                <c:pt idx="27">
                  <c:v>101812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8C-478D-A747-2C5116B720C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927208</c:v>
                </c:pt>
                <c:pt idx="1">
                  <c:v>320902</c:v>
                </c:pt>
                <c:pt idx="2">
                  <c:v>1005412</c:v>
                </c:pt>
                <c:pt idx="3">
                  <c:v>576951</c:v>
                </c:pt>
                <c:pt idx="4">
                  <c:v>3128393</c:v>
                </c:pt>
                <c:pt idx="5">
                  <c:v>217110</c:v>
                </c:pt>
                <c:pt idx="6">
                  <c:v>3520</c:v>
                </c:pt>
                <c:pt idx="7">
                  <c:v>3775617</c:v>
                </c:pt>
                <c:pt idx="8">
                  <c:v>2832392</c:v>
                </c:pt>
                <c:pt idx="9">
                  <c:v>2935070</c:v>
                </c:pt>
                <c:pt idx="10">
                  <c:v>1022843</c:v>
                </c:pt>
                <c:pt idx="11">
                  <c:v>0</c:v>
                </c:pt>
                <c:pt idx="12">
                  <c:v>528911</c:v>
                </c:pt>
                <c:pt idx="13">
                  <c:v>997852</c:v>
                </c:pt>
                <c:pt idx="14">
                  <c:v>2226908</c:v>
                </c:pt>
                <c:pt idx="15">
                  <c:v>124743</c:v>
                </c:pt>
                <c:pt idx="16">
                  <c:v>163229</c:v>
                </c:pt>
                <c:pt idx="17">
                  <c:v>226013</c:v>
                </c:pt>
                <c:pt idx="18">
                  <c:v>0</c:v>
                </c:pt>
                <c:pt idx="19">
                  <c:v>230206</c:v>
                </c:pt>
                <c:pt idx="20">
                  <c:v>384790</c:v>
                </c:pt>
                <c:pt idx="21">
                  <c:v>128432</c:v>
                </c:pt>
                <c:pt idx="22">
                  <c:v>830512</c:v>
                </c:pt>
                <c:pt idx="23">
                  <c:v>173485</c:v>
                </c:pt>
                <c:pt idx="24">
                  <c:v>1271460</c:v>
                </c:pt>
                <c:pt idx="25">
                  <c:v>4674415</c:v>
                </c:pt>
                <c:pt idx="26">
                  <c:v>642512</c:v>
                </c:pt>
                <c:pt idx="27">
                  <c:v>112432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8C-478D-A747-2C5116B7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594407"/>
        <c:axId val="25366623"/>
      </c:barChart>
      <c:catAx>
        <c:axId val="5959440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366623"/>
        <c:crosses val="autoZero"/>
        <c:auto val="1"/>
        <c:lblAlgn val="ctr"/>
        <c:lblOffset val="100"/>
        <c:noMultiLvlLbl val="0"/>
      </c:catAx>
      <c:valAx>
        <c:axId val="253666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59440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505855</c:v>
                </c:pt>
                <c:pt idx="1">
                  <c:v>4</c:v>
                </c:pt>
                <c:pt idx="2">
                  <c:v>14231</c:v>
                </c:pt>
                <c:pt idx="3">
                  <c:v>71070</c:v>
                </c:pt>
                <c:pt idx="4">
                  <c:v>994763</c:v>
                </c:pt>
                <c:pt idx="5">
                  <c:v>4009</c:v>
                </c:pt>
                <c:pt idx="6">
                  <c:v>0</c:v>
                </c:pt>
                <c:pt idx="7">
                  <c:v>94623</c:v>
                </c:pt>
                <c:pt idx="8">
                  <c:v>958223</c:v>
                </c:pt>
                <c:pt idx="9">
                  <c:v>1489233</c:v>
                </c:pt>
                <c:pt idx="10">
                  <c:v>372142</c:v>
                </c:pt>
                <c:pt idx="11">
                  <c:v>4537</c:v>
                </c:pt>
                <c:pt idx="12">
                  <c:v>38919</c:v>
                </c:pt>
                <c:pt idx="13">
                  <c:v>21135</c:v>
                </c:pt>
                <c:pt idx="14">
                  <c:v>1087132</c:v>
                </c:pt>
                <c:pt idx="15">
                  <c:v>65898</c:v>
                </c:pt>
                <c:pt idx="16">
                  <c:v>12800</c:v>
                </c:pt>
                <c:pt idx="17">
                  <c:v>0</c:v>
                </c:pt>
                <c:pt idx="18">
                  <c:v>0</c:v>
                </c:pt>
                <c:pt idx="19">
                  <c:v>3577</c:v>
                </c:pt>
                <c:pt idx="20">
                  <c:v>0</c:v>
                </c:pt>
                <c:pt idx="21">
                  <c:v>38641</c:v>
                </c:pt>
                <c:pt idx="22">
                  <c:v>7012</c:v>
                </c:pt>
                <c:pt idx="23">
                  <c:v>0</c:v>
                </c:pt>
                <c:pt idx="24">
                  <c:v>951665</c:v>
                </c:pt>
                <c:pt idx="25">
                  <c:v>66238</c:v>
                </c:pt>
                <c:pt idx="26">
                  <c:v>19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8E-4671-9313-242E8A199A4D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663311</c:v>
                </c:pt>
                <c:pt idx="1">
                  <c:v>3393</c:v>
                </c:pt>
                <c:pt idx="2">
                  <c:v>35547</c:v>
                </c:pt>
                <c:pt idx="3">
                  <c:v>77014</c:v>
                </c:pt>
                <c:pt idx="4">
                  <c:v>1462281</c:v>
                </c:pt>
                <c:pt idx="5">
                  <c:v>3004</c:v>
                </c:pt>
                <c:pt idx="6">
                  <c:v>0</c:v>
                </c:pt>
                <c:pt idx="7">
                  <c:v>176164</c:v>
                </c:pt>
                <c:pt idx="8">
                  <c:v>1258607</c:v>
                </c:pt>
                <c:pt idx="9">
                  <c:v>1767359</c:v>
                </c:pt>
                <c:pt idx="10">
                  <c:v>503986</c:v>
                </c:pt>
                <c:pt idx="11">
                  <c:v>0</c:v>
                </c:pt>
                <c:pt idx="12">
                  <c:v>21645</c:v>
                </c:pt>
                <c:pt idx="13">
                  <c:v>31508</c:v>
                </c:pt>
                <c:pt idx="14">
                  <c:v>1594052</c:v>
                </c:pt>
                <c:pt idx="15">
                  <c:v>48803</c:v>
                </c:pt>
                <c:pt idx="16">
                  <c:v>11955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89686</c:v>
                </c:pt>
                <c:pt idx="22">
                  <c:v>2368</c:v>
                </c:pt>
                <c:pt idx="23">
                  <c:v>0</c:v>
                </c:pt>
                <c:pt idx="24">
                  <c:v>989774</c:v>
                </c:pt>
                <c:pt idx="25">
                  <c:v>76990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8E-4671-9313-242E8A199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9431926"/>
        <c:axId val="12855562"/>
      </c:barChart>
      <c:catAx>
        <c:axId val="594319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855562"/>
        <c:crosses val="autoZero"/>
        <c:auto val="1"/>
        <c:lblAlgn val="ctr"/>
        <c:lblOffset val="100"/>
        <c:noMultiLvlLbl val="0"/>
      </c:catAx>
      <c:valAx>
        <c:axId val="128555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4319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220947</c:v>
                </c:pt>
                <c:pt idx="1">
                  <c:v>98272</c:v>
                </c:pt>
                <c:pt idx="2">
                  <c:v>1000203</c:v>
                </c:pt>
                <c:pt idx="3">
                  <c:v>317442</c:v>
                </c:pt>
                <c:pt idx="4">
                  <c:v>5140</c:v>
                </c:pt>
                <c:pt idx="5">
                  <c:v>194371</c:v>
                </c:pt>
                <c:pt idx="6">
                  <c:v>20</c:v>
                </c:pt>
                <c:pt idx="7">
                  <c:v>391837</c:v>
                </c:pt>
                <c:pt idx="8">
                  <c:v>723681</c:v>
                </c:pt>
                <c:pt idx="9">
                  <c:v>699184</c:v>
                </c:pt>
                <c:pt idx="10">
                  <c:v>327010</c:v>
                </c:pt>
                <c:pt idx="11">
                  <c:v>0</c:v>
                </c:pt>
                <c:pt idx="12">
                  <c:v>299648</c:v>
                </c:pt>
                <c:pt idx="13">
                  <c:v>880521</c:v>
                </c:pt>
                <c:pt idx="14">
                  <c:v>556175</c:v>
                </c:pt>
                <c:pt idx="15">
                  <c:v>14</c:v>
                </c:pt>
                <c:pt idx="16">
                  <c:v>99092</c:v>
                </c:pt>
                <c:pt idx="17">
                  <c:v>2596</c:v>
                </c:pt>
                <c:pt idx="18">
                  <c:v>0</c:v>
                </c:pt>
                <c:pt idx="19">
                  <c:v>197164</c:v>
                </c:pt>
                <c:pt idx="20">
                  <c:v>39638</c:v>
                </c:pt>
                <c:pt idx="21">
                  <c:v>1981</c:v>
                </c:pt>
                <c:pt idx="22">
                  <c:v>353394</c:v>
                </c:pt>
                <c:pt idx="23">
                  <c:v>172266</c:v>
                </c:pt>
                <c:pt idx="24">
                  <c:v>18142</c:v>
                </c:pt>
                <c:pt idx="25">
                  <c:v>187068</c:v>
                </c:pt>
                <c:pt idx="26">
                  <c:v>0</c:v>
                </c:pt>
                <c:pt idx="27">
                  <c:v>14622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0-4F3F-9367-7E127C778F2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226798</c:v>
                </c:pt>
                <c:pt idx="1">
                  <c:v>302551</c:v>
                </c:pt>
                <c:pt idx="2">
                  <c:v>844652</c:v>
                </c:pt>
                <c:pt idx="3">
                  <c:v>246869</c:v>
                </c:pt>
                <c:pt idx="4">
                  <c:v>0</c:v>
                </c:pt>
                <c:pt idx="5">
                  <c:v>135220</c:v>
                </c:pt>
                <c:pt idx="6">
                  <c:v>23</c:v>
                </c:pt>
                <c:pt idx="7">
                  <c:v>494702</c:v>
                </c:pt>
                <c:pt idx="8">
                  <c:v>556801</c:v>
                </c:pt>
                <c:pt idx="9">
                  <c:v>1047440</c:v>
                </c:pt>
                <c:pt idx="10">
                  <c:v>306073</c:v>
                </c:pt>
                <c:pt idx="11">
                  <c:v>0</c:v>
                </c:pt>
                <c:pt idx="12">
                  <c:v>330933</c:v>
                </c:pt>
                <c:pt idx="13">
                  <c:v>658443</c:v>
                </c:pt>
                <c:pt idx="14">
                  <c:v>550213</c:v>
                </c:pt>
                <c:pt idx="15">
                  <c:v>445</c:v>
                </c:pt>
                <c:pt idx="16">
                  <c:v>99564</c:v>
                </c:pt>
                <c:pt idx="17">
                  <c:v>4996</c:v>
                </c:pt>
                <c:pt idx="18">
                  <c:v>0</c:v>
                </c:pt>
                <c:pt idx="19">
                  <c:v>206340</c:v>
                </c:pt>
                <c:pt idx="20">
                  <c:v>37600</c:v>
                </c:pt>
                <c:pt idx="21">
                  <c:v>0</c:v>
                </c:pt>
                <c:pt idx="22">
                  <c:v>337288</c:v>
                </c:pt>
                <c:pt idx="23">
                  <c:v>99397</c:v>
                </c:pt>
                <c:pt idx="24">
                  <c:v>114672</c:v>
                </c:pt>
                <c:pt idx="25">
                  <c:v>186431</c:v>
                </c:pt>
                <c:pt idx="26">
                  <c:v>0</c:v>
                </c:pt>
                <c:pt idx="27">
                  <c:v>29268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20-4F3F-9367-7E127C778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072923"/>
        <c:axId val="7744192"/>
      </c:barChart>
      <c:catAx>
        <c:axId val="707292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44192"/>
        <c:crosses val="autoZero"/>
        <c:auto val="1"/>
        <c:lblAlgn val="ctr"/>
        <c:lblOffset val="100"/>
        <c:noMultiLvlLbl val="0"/>
      </c:catAx>
      <c:valAx>
        <c:axId val="77441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07292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27747</c:v>
                </c:pt>
                <c:pt idx="1">
                  <c:v>35407</c:v>
                </c:pt>
                <c:pt idx="2">
                  <c:v>157878</c:v>
                </c:pt>
                <c:pt idx="3">
                  <c:v>401980</c:v>
                </c:pt>
                <c:pt idx="4">
                  <c:v>1894005</c:v>
                </c:pt>
                <c:pt idx="5">
                  <c:v>115016</c:v>
                </c:pt>
                <c:pt idx="6">
                  <c:v>1720</c:v>
                </c:pt>
                <c:pt idx="7">
                  <c:v>3346330</c:v>
                </c:pt>
                <c:pt idx="8">
                  <c:v>993724</c:v>
                </c:pt>
                <c:pt idx="9">
                  <c:v>106673</c:v>
                </c:pt>
                <c:pt idx="10">
                  <c:v>263027</c:v>
                </c:pt>
                <c:pt idx="11">
                  <c:v>0</c:v>
                </c:pt>
                <c:pt idx="12">
                  <c:v>194800</c:v>
                </c:pt>
                <c:pt idx="13">
                  <c:v>284378</c:v>
                </c:pt>
                <c:pt idx="14">
                  <c:v>74254</c:v>
                </c:pt>
                <c:pt idx="15">
                  <c:v>362639</c:v>
                </c:pt>
                <c:pt idx="16">
                  <c:v>45620</c:v>
                </c:pt>
                <c:pt idx="17">
                  <c:v>187226</c:v>
                </c:pt>
                <c:pt idx="18">
                  <c:v>0</c:v>
                </c:pt>
                <c:pt idx="19">
                  <c:v>29315</c:v>
                </c:pt>
                <c:pt idx="20">
                  <c:v>311691</c:v>
                </c:pt>
                <c:pt idx="21">
                  <c:v>61243</c:v>
                </c:pt>
                <c:pt idx="22">
                  <c:v>546910</c:v>
                </c:pt>
                <c:pt idx="23">
                  <c:v>95388</c:v>
                </c:pt>
                <c:pt idx="24">
                  <c:v>244725</c:v>
                </c:pt>
                <c:pt idx="25">
                  <c:v>4669227</c:v>
                </c:pt>
                <c:pt idx="26">
                  <c:v>621052</c:v>
                </c:pt>
                <c:pt idx="27">
                  <c:v>87190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1-4B4C-8B50-6C11AAF56F78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37099</c:v>
                </c:pt>
                <c:pt idx="1">
                  <c:v>14958</c:v>
                </c:pt>
                <c:pt idx="2">
                  <c:v>125213</c:v>
                </c:pt>
                <c:pt idx="3">
                  <c:v>253068</c:v>
                </c:pt>
                <c:pt idx="4">
                  <c:v>1666112</c:v>
                </c:pt>
                <c:pt idx="5">
                  <c:v>78886</c:v>
                </c:pt>
                <c:pt idx="6">
                  <c:v>3497</c:v>
                </c:pt>
                <c:pt idx="7">
                  <c:v>3104751</c:v>
                </c:pt>
                <c:pt idx="8">
                  <c:v>1016984</c:v>
                </c:pt>
                <c:pt idx="9">
                  <c:v>120271</c:v>
                </c:pt>
                <c:pt idx="10">
                  <c:v>212784</c:v>
                </c:pt>
                <c:pt idx="11">
                  <c:v>0</c:v>
                </c:pt>
                <c:pt idx="12">
                  <c:v>176333</c:v>
                </c:pt>
                <c:pt idx="13">
                  <c:v>307901</c:v>
                </c:pt>
                <c:pt idx="14">
                  <c:v>82643</c:v>
                </c:pt>
                <c:pt idx="15">
                  <c:v>75495</c:v>
                </c:pt>
                <c:pt idx="16">
                  <c:v>51710</c:v>
                </c:pt>
                <c:pt idx="17">
                  <c:v>221017</c:v>
                </c:pt>
                <c:pt idx="18">
                  <c:v>0</c:v>
                </c:pt>
                <c:pt idx="19">
                  <c:v>20409</c:v>
                </c:pt>
                <c:pt idx="20">
                  <c:v>347190</c:v>
                </c:pt>
                <c:pt idx="21">
                  <c:v>38746</c:v>
                </c:pt>
                <c:pt idx="22">
                  <c:v>490856</c:v>
                </c:pt>
                <c:pt idx="23">
                  <c:v>74088</c:v>
                </c:pt>
                <c:pt idx="24">
                  <c:v>167014</c:v>
                </c:pt>
                <c:pt idx="25">
                  <c:v>4410994</c:v>
                </c:pt>
                <c:pt idx="26">
                  <c:v>642512</c:v>
                </c:pt>
                <c:pt idx="27">
                  <c:v>83164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1-4B4C-8B50-6C11AAF5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187947"/>
        <c:axId val="30750379"/>
      </c:barChart>
      <c:catAx>
        <c:axId val="2218794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50379"/>
        <c:crosses val="autoZero"/>
        <c:auto val="1"/>
        <c:lblAlgn val="ctr"/>
        <c:lblOffset val="100"/>
        <c:noMultiLvlLbl val="0"/>
      </c:catAx>
      <c:valAx>
        <c:axId val="307503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8794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</c:v>
              </c:pt>
              <c:pt idx="1">
                <c:v>43953359.091999993</c:v>
              </c:pt>
              <c:pt idx="2">
                <c:v>48130491.751000009</c:v>
              </c:pt>
              <c:pt idx="3">
                <c:v>47588623.952999987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CD-4267-A6CA-D4249F5BF6B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45802248.103999987</c:v>
              </c:pt>
              <c:pt idx="1">
                <c:v>43053947.325999998</c:v>
              </c:pt>
              <c:pt idx="2">
                <c:v>47402194.138999991</c:v>
              </c:pt>
              <c:pt idx="3">
                <c:v>49066162.272999987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46226834.435000002</c:v>
              </c:pt>
              <c:pt idx="8">
                <c:v>45256765.763999999</c:v>
              </c:pt>
              <c:pt idx="9">
                <c:v>46096047.083999991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1CD-4267-A6CA-D4249F5BF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507314"/>
        <c:axId val="44075714"/>
      </c:lineChart>
      <c:catAx>
        <c:axId val="4850731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075714"/>
        <c:crosses val="autoZero"/>
        <c:auto val="1"/>
        <c:lblAlgn val="ctr"/>
        <c:lblOffset val="100"/>
        <c:noMultiLvlLbl val="0"/>
      </c:catAx>
      <c:valAx>
        <c:axId val="4407571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50731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  <c:pt idx="3">
                <c:v>15680521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C2-4A5E-BB3A-35D0A7D5079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BC2-4A5E-BB3A-35D0A7D50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91945"/>
        <c:axId val="32877081"/>
      </c:lineChart>
      <c:catAx>
        <c:axId val="596919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877081"/>
        <c:crosses val="autoZero"/>
        <c:auto val="1"/>
        <c:lblAlgn val="ctr"/>
        <c:lblOffset val="100"/>
        <c:noMultiLvlLbl val="0"/>
      </c:catAx>
      <c:valAx>
        <c:axId val="3287708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69194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  <c:pt idx="3">
                <c:v>6633900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92B-4343-B18E-0239823808FB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D92B-4343-B18E-0239823808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305831"/>
        <c:axId val="41956526"/>
      </c:lineChart>
      <c:catAx>
        <c:axId val="2930583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56526"/>
        <c:crosses val="autoZero"/>
        <c:auto val="1"/>
        <c:lblAlgn val="ctr"/>
        <c:lblOffset val="100"/>
        <c:noMultiLvlLbl val="0"/>
      </c:catAx>
      <c:valAx>
        <c:axId val="4195652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30583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  <c:pt idx="3">
                <c:v>24011717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27B-4148-8B96-E05C8ADC004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27B-4148-8B96-E05C8ADC0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74006"/>
        <c:axId val="42885768"/>
      </c:lineChart>
      <c:catAx>
        <c:axId val="2147400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85768"/>
        <c:crosses val="autoZero"/>
        <c:auto val="1"/>
        <c:lblAlgn val="ctr"/>
        <c:lblOffset val="100"/>
        <c:noMultiLvlLbl val="0"/>
      </c:catAx>
      <c:valAx>
        <c:axId val="42885768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7400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  <c:pt idx="3">
                <c:v>16462435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F9-4868-8CD9-0E7D9D752AE8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AF9-4868-8CD9-0E7D9D752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62393"/>
        <c:axId val="18581300"/>
      </c:lineChart>
      <c:catAx>
        <c:axId val="5166239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581300"/>
        <c:crosses val="autoZero"/>
        <c:auto val="1"/>
        <c:lblAlgn val="ctr"/>
        <c:lblOffset val="100"/>
        <c:noMultiLvlLbl val="0"/>
      </c:catAx>
      <c:valAx>
        <c:axId val="1858130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62393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1273195</c:v>
                </c:pt>
                <c:pt idx="1">
                  <c:v>427742</c:v>
                </c:pt>
                <c:pt idx="2">
                  <c:v>1291868</c:v>
                </c:pt>
                <c:pt idx="3">
                  <c:v>819820</c:v>
                </c:pt>
                <c:pt idx="4">
                  <c:v>121520</c:v>
                </c:pt>
                <c:pt idx="5">
                  <c:v>630544</c:v>
                </c:pt>
                <c:pt idx="6">
                  <c:v>118431</c:v>
                </c:pt>
                <c:pt idx="7">
                  <c:v>1235461</c:v>
                </c:pt>
                <c:pt idx="8">
                  <c:v>1437802</c:v>
                </c:pt>
                <c:pt idx="9">
                  <c:v>2402166</c:v>
                </c:pt>
                <c:pt idx="10">
                  <c:v>2508846</c:v>
                </c:pt>
                <c:pt idx="11">
                  <c:v>2700</c:v>
                </c:pt>
                <c:pt idx="12">
                  <c:v>1058892</c:v>
                </c:pt>
                <c:pt idx="13">
                  <c:v>4754749</c:v>
                </c:pt>
                <c:pt idx="14">
                  <c:v>1701304</c:v>
                </c:pt>
                <c:pt idx="15">
                  <c:v>146607</c:v>
                </c:pt>
                <c:pt idx="16">
                  <c:v>354996</c:v>
                </c:pt>
                <c:pt idx="17">
                  <c:v>380907</c:v>
                </c:pt>
                <c:pt idx="18">
                  <c:v>3600</c:v>
                </c:pt>
                <c:pt idx="19">
                  <c:v>250844</c:v>
                </c:pt>
                <c:pt idx="20">
                  <c:v>342845</c:v>
                </c:pt>
                <c:pt idx="21">
                  <c:v>130401</c:v>
                </c:pt>
                <c:pt idx="22">
                  <c:v>971020</c:v>
                </c:pt>
                <c:pt idx="23">
                  <c:v>747000</c:v>
                </c:pt>
                <c:pt idx="24">
                  <c:v>2810598</c:v>
                </c:pt>
                <c:pt idx="25">
                  <c:v>828678</c:v>
                </c:pt>
                <c:pt idx="26">
                  <c:v>86798</c:v>
                </c:pt>
                <c:pt idx="27">
                  <c:v>111438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1412407</c:v>
                </c:pt>
                <c:pt idx="1">
                  <c:v>699307</c:v>
                </c:pt>
                <c:pt idx="2">
                  <c:v>1111422</c:v>
                </c:pt>
                <c:pt idx="3">
                  <c:v>792165</c:v>
                </c:pt>
                <c:pt idx="4">
                  <c:v>68910</c:v>
                </c:pt>
                <c:pt idx="5">
                  <c:v>617039</c:v>
                </c:pt>
                <c:pt idx="6">
                  <c:v>116428</c:v>
                </c:pt>
                <c:pt idx="7">
                  <c:v>1396997</c:v>
                </c:pt>
                <c:pt idx="8">
                  <c:v>1253486</c:v>
                </c:pt>
                <c:pt idx="9">
                  <c:v>2925668</c:v>
                </c:pt>
                <c:pt idx="10">
                  <c:v>2241146</c:v>
                </c:pt>
                <c:pt idx="11">
                  <c:v>1426</c:v>
                </c:pt>
                <c:pt idx="12">
                  <c:v>1426556</c:v>
                </c:pt>
                <c:pt idx="13">
                  <c:v>3746262</c:v>
                </c:pt>
                <c:pt idx="14">
                  <c:v>1726049</c:v>
                </c:pt>
                <c:pt idx="15">
                  <c:v>122110</c:v>
                </c:pt>
                <c:pt idx="16">
                  <c:v>540094</c:v>
                </c:pt>
                <c:pt idx="17">
                  <c:v>405704</c:v>
                </c:pt>
                <c:pt idx="18">
                  <c:v>0</c:v>
                </c:pt>
                <c:pt idx="19">
                  <c:v>284204</c:v>
                </c:pt>
                <c:pt idx="20">
                  <c:v>255104</c:v>
                </c:pt>
                <c:pt idx="21">
                  <c:v>95066</c:v>
                </c:pt>
                <c:pt idx="22">
                  <c:v>1160222</c:v>
                </c:pt>
                <c:pt idx="23">
                  <c:v>620562</c:v>
                </c:pt>
                <c:pt idx="24">
                  <c:v>3171640</c:v>
                </c:pt>
                <c:pt idx="25">
                  <c:v>825911</c:v>
                </c:pt>
                <c:pt idx="26">
                  <c:v>76352</c:v>
                </c:pt>
                <c:pt idx="27">
                  <c:v>124775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116350"/>
        <c:axId val="15346285"/>
      </c:barChart>
      <c:catAx>
        <c:axId val="211163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346285"/>
        <c:crosses val="autoZero"/>
        <c:auto val="1"/>
        <c:lblAlgn val="ctr"/>
        <c:lblOffset val="100"/>
        <c:noMultiLvlLbl val="0"/>
      </c:catAx>
      <c:valAx>
        <c:axId val="153462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163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  <c:pt idx="3">
                <c:v>1566992.75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6A-44E0-910A-D0AD198C20C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76A-44E0-910A-D0AD198C2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628515"/>
        <c:axId val="18101813"/>
      </c:lineChart>
      <c:catAx>
        <c:axId val="586285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101813"/>
        <c:crosses val="autoZero"/>
        <c:auto val="1"/>
        <c:lblAlgn val="ctr"/>
        <c:lblOffset val="100"/>
        <c:noMultiLvlLbl val="0"/>
      </c:catAx>
      <c:valAx>
        <c:axId val="1810181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62851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-5.9273275426035332E-2</c:v>
              </c:pt>
              <c:pt idx="1">
                <c:v>-2.0431186505506019E-2</c:v>
              </c:pt>
              <c:pt idx="2">
                <c:v>-7.9785170838928554E-3</c:v>
              </c:pt>
              <c:pt idx="3">
                <c:v>-1.383884748949249E-2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22-4B80-8377-BFF087B26F1E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3.813209978445764E-2</c:v>
              </c:pt>
              <c:pt idx="1">
                <c:v>2.5838305418782511E-2</c:v>
              </c:pt>
              <c:pt idx="2">
                <c:v>1.6063493503377439E-2</c:v>
              </c:pt>
              <c:pt idx="3">
                <c:v>2.366454969395226E-2</c:v>
              </c:pt>
              <c:pt idx="4">
                <c:v>3.5924640040089877E-2</c:v>
              </c:pt>
              <c:pt idx="5">
                <c:v>3.5601150428502981E-2</c:v>
              </c:pt>
              <c:pt idx="6">
                <c:v>3.2583336418717128E-2</c:v>
              </c:pt>
              <c:pt idx="7">
                <c:v>3.2505402499305891E-2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522-4B80-8377-BFF087B26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467988"/>
        <c:axId val="53067841"/>
      </c:lineChart>
      <c:catAx>
        <c:axId val="564679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067841"/>
        <c:crosses val="autoZero"/>
        <c:auto val="1"/>
        <c:lblAlgn val="ctr"/>
        <c:lblOffset val="100"/>
        <c:noMultiLvlLbl val="0"/>
      </c:catAx>
      <c:valAx>
        <c:axId val="5306784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4679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  <c:pt idx="3">
                <c:v>-3.4445451989891678E-2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B0-4100-B011-5784D1BDE13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EB0-4100-B011-5784D1BDE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49841"/>
        <c:axId val="43340307"/>
      </c:lineChart>
      <c:catAx>
        <c:axId val="1014984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340307"/>
        <c:crosses val="autoZero"/>
        <c:auto val="1"/>
        <c:lblAlgn val="ctr"/>
        <c:lblOffset val="100"/>
        <c:noMultiLvlLbl val="0"/>
      </c:catAx>
      <c:valAx>
        <c:axId val="433403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14984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  <c:pt idx="3">
                <c:v>-9.7821171552556763E-3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81-425A-9415-BD67C392738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81-425A-9415-BD67C3927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258976"/>
        <c:axId val="7300468"/>
      </c:lineChart>
      <c:catAx>
        <c:axId val="532589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00468"/>
        <c:crosses val="autoZero"/>
        <c:auto val="1"/>
        <c:lblAlgn val="ctr"/>
        <c:lblOffset val="100"/>
        <c:noMultiLvlLbl val="0"/>
      </c:catAx>
      <c:valAx>
        <c:axId val="73004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2589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  <c:pt idx="3">
                <c:v>8.8409825368351846E-4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43-4511-9F6A-2A150D07686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543-4511-9F6A-2A150D076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4689860"/>
        <c:axId val="50369665"/>
      </c:lineChart>
      <c:catAx>
        <c:axId val="546898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369665"/>
        <c:crosses val="autoZero"/>
        <c:auto val="1"/>
        <c:lblAlgn val="ctr"/>
        <c:lblOffset val="100"/>
        <c:noMultiLvlLbl val="0"/>
      </c:catAx>
      <c:valAx>
        <c:axId val="5036966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6898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  <c:pt idx="3">
                <c:v>-1.919121043277772E-2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E22-4DB1-850A-E1836BD86AFB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E22-4DB1-850A-E1836BD86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68269"/>
        <c:axId val="48645160"/>
      </c:lineChart>
      <c:catAx>
        <c:axId val="6076826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645160"/>
        <c:crosses val="autoZero"/>
        <c:auto val="1"/>
        <c:lblAlgn val="ctr"/>
        <c:lblOffset val="100"/>
        <c:noMultiLvlLbl val="0"/>
      </c:catAx>
      <c:valAx>
        <c:axId val="486451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6826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  <c:pt idx="3">
                <c:v>4.6412977783125697E-3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A8-41B7-A23E-D5260299A42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DA8-41B7-A23E-D5260299A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660359"/>
        <c:axId val="4275373"/>
      </c:lineChart>
      <c:catAx>
        <c:axId val="3666035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5373"/>
        <c:crosses val="autoZero"/>
        <c:auto val="1"/>
        <c:lblAlgn val="ctr"/>
        <c:lblOffset val="100"/>
        <c:noMultiLvlLbl val="0"/>
      </c:catAx>
      <c:valAx>
        <c:axId val="427537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66035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55E-47C8-8112-571E0277894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5E-47C8-8112-571E0277894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5E-47C8-8112-571E0277894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5E-47C8-8112-571E0277894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5E-47C8-8112-571E027789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5E-47C8-8112-571E0277894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5E-47C8-8112-571E0277894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5E-47C8-8112-571E0277894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5E-47C8-8112-571E0277894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5E-47C8-8112-571E0277894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5E-47C8-8112-571E0277894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551.28830287699986</c:v>
              </c:pt>
              <c:pt idx="1">
                <c:v>552.84502193299966</c:v>
              </c:pt>
              <c:pt idx="2">
                <c:v>553.53308289799975</c:v>
              </c:pt>
              <c:pt idx="3">
                <c:v>554.96420075399976</c:v>
              </c:pt>
              <c:pt idx="4">
                <c:v>556.15960415100005</c:v>
              </c:pt>
              <c:pt idx="5">
                <c:v>557.09193752099986</c:v>
              </c:pt>
              <c:pt idx="6">
                <c:v>556.67533589199991</c:v>
              </c:pt>
              <c:pt idx="7">
                <c:v>557.75781040299989</c:v>
              </c:pt>
              <c:pt idx="8">
                <c:v>555.04296113599992</c:v>
              </c:pt>
              <c:pt idx="9">
                <c:v>555.94237290199987</c:v>
              </c:pt>
              <c:pt idx="10">
                <c:v>556.67067051399999</c:v>
              </c:pt>
              <c:pt idx="11">
                <c:v>555.19313219399999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C55E-47C8-8112-571E0277894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869315"/>
        <c:axId val="4840874"/>
      </c:lineChart>
      <c:catAx>
        <c:axId val="488693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0874"/>
        <c:crosses val="autoZero"/>
        <c:auto val="1"/>
        <c:lblAlgn val="ctr"/>
        <c:lblOffset val="100"/>
        <c:noMultiLvlLbl val="0"/>
      </c:catAx>
      <c:valAx>
        <c:axId val="484087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86931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49-415F-9563-952FE5BA91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49-415F-9563-952FE5BA912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49-415F-9563-952FE5BA912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49-415F-9563-952FE5BA912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49-415F-9563-952FE5BA91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49-415F-9563-952FE5BA912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49-415F-9563-952FE5BA912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49-415F-9563-952FE5BA912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49-415F-9563-952FE5BA912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49-415F-9563-952FE5BA912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49-415F-9563-952FE5BA912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177.21771000000001</c:v>
              </c:pt>
              <c:pt idx="1">
                <c:v>178.755585</c:v>
              </c:pt>
              <c:pt idx="2">
                <c:v>178.77118400000001</c:v>
              </c:pt>
              <c:pt idx="3">
                <c:v>179.304485</c:v>
              </c:pt>
              <c:pt idx="4">
                <c:v>179.18114800000001</c:v>
              </c:pt>
              <c:pt idx="5">
                <c:v>178.60898</c:v>
              </c:pt>
              <c:pt idx="6">
                <c:v>178.537678</c:v>
              </c:pt>
              <c:pt idx="7">
                <c:v>178.78799699999999</c:v>
              </c:pt>
              <c:pt idx="8">
                <c:v>177.12413900000001</c:v>
              </c:pt>
              <c:pt idx="9">
                <c:v>176.705558</c:v>
              </c:pt>
              <c:pt idx="10">
                <c:v>176.823341</c:v>
              </c:pt>
              <c:pt idx="11">
                <c:v>176.69158200000001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7949-415F-9563-952FE5BA91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724429"/>
        <c:axId val="30365835"/>
      </c:lineChart>
      <c:catAx>
        <c:axId val="117244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365835"/>
        <c:crosses val="autoZero"/>
        <c:auto val="1"/>
        <c:lblAlgn val="ctr"/>
        <c:lblOffset val="100"/>
        <c:noMultiLvlLbl val="0"/>
      </c:catAx>
      <c:valAx>
        <c:axId val="3036583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244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CE-4912-97D5-33CC26A513B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CE-4912-97D5-33CC26A513B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CE-4912-97D5-33CC26A513B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CE-4912-97D5-33CC26A513B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CE-4912-97D5-33CC26A513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CE-4912-97D5-33CC26A513B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CE-4912-97D5-33CC26A513B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CE-4912-97D5-33CC26A513B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CE-4912-97D5-33CC26A513B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CE-4912-97D5-33CC26A513B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CE-4912-97D5-33CC26A513B9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86.859581999999989</c:v>
              </c:pt>
              <c:pt idx="1">
                <c:v>85.269965999999997</c:v>
              </c:pt>
              <c:pt idx="2">
                <c:v>85.147390999999999</c:v>
              </c:pt>
              <c:pt idx="3">
                <c:v>84.840806000000001</c:v>
              </c:pt>
              <c:pt idx="4">
                <c:v>84.871956999999995</c:v>
              </c:pt>
              <c:pt idx="5">
                <c:v>84.825072999999989</c:v>
              </c:pt>
              <c:pt idx="6">
                <c:v>84.887242999999998</c:v>
              </c:pt>
              <c:pt idx="7">
                <c:v>84.763587000000001</c:v>
              </c:pt>
              <c:pt idx="8">
                <c:v>83.402684999999991</c:v>
              </c:pt>
              <c:pt idx="9">
                <c:v>84.130178999999998</c:v>
              </c:pt>
              <c:pt idx="10">
                <c:v>84.853032999999996</c:v>
              </c:pt>
              <c:pt idx="11">
                <c:v>84.497346999999991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ACE-4912-97D5-33CC26A513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207552"/>
        <c:axId val="28001729"/>
      </c:lineChart>
      <c:catAx>
        <c:axId val="820755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01729"/>
        <c:crosses val="autoZero"/>
        <c:auto val="1"/>
        <c:lblAlgn val="ctr"/>
        <c:lblOffset val="100"/>
        <c:noMultiLvlLbl val="0"/>
      </c:catAx>
      <c:valAx>
        <c:axId val="2800172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0755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122201</c:v>
                </c:pt>
                <c:pt idx="1">
                  <c:v>458052</c:v>
                </c:pt>
                <c:pt idx="2">
                  <c:v>558421</c:v>
                </c:pt>
                <c:pt idx="3">
                  <c:v>432420</c:v>
                </c:pt>
                <c:pt idx="4">
                  <c:v>22001654</c:v>
                </c:pt>
                <c:pt idx="5">
                  <c:v>828772</c:v>
                </c:pt>
                <c:pt idx="6">
                  <c:v>4899593</c:v>
                </c:pt>
                <c:pt idx="7">
                  <c:v>15891402</c:v>
                </c:pt>
                <c:pt idx="8">
                  <c:v>2617305</c:v>
                </c:pt>
                <c:pt idx="9">
                  <c:v>299508</c:v>
                </c:pt>
                <c:pt idx="10">
                  <c:v>419526</c:v>
                </c:pt>
                <c:pt idx="11">
                  <c:v>192193</c:v>
                </c:pt>
                <c:pt idx="12">
                  <c:v>308993</c:v>
                </c:pt>
                <c:pt idx="13">
                  <c:v>520980</c:v>
                </c:pt>
                <c:pt idx="14">
                  <c:v>548791</c:v>
                </c:pt>
                <c:pt idx="15">
                  <c:v>7119906</c:v>
                </c:pt>
                <c:pt idx="16">
                  <c:v>1315241</c:v>
                </c:pt>
                <c:pt idx="17">
                  <c:v>359469</c:v>
                </c:pt>
                <c:pt idx="18">
                  <c:v>150271</c:v>
                </c:pt>
                <c:pt idx="19">
                  <c:v>265771</c:v>
                </c:pt>
                <c:pt idx="20">
                  <c:v>770336</c:v>
                </c:pt>
                <c:pt idx="21">
                  <c:v>3403425</c:v>
                </c:pt>
                <c:pt idx="22">
                  <c:v>1213363</c:v>
                </c:pt>
                <c:pt idx="23">
                  <c:v>550230</c:v>
                </c:pt>
                <c:pt idx="24">
                  <c:v>657937</c:v>
                </c:pt>
                <c:pt idx="25">
                  <c:v>24390502</c:v>
                </c:pt>
                <c:pt idx="26">
                  <c:v>1556268</c:v>
                </c:pt>
                <c:pt idx="27">
                  <c:v>258197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171799</c:v>
                </c:pt>
                <c:pt idx="1">
                  <c:v>377601</c:v>
                </c:pt>
                <c:pt idx="2">
                  <c:v>451901</c:v>
                </c:pt>
                <c:pt idx="3">
                  <c:v>397050</c:v>
                </c:pt>
                <c:pt idx="4">
                  <c:v>23423062</c:v>
                </c:pt>
                <c:pt idx="5">
                  <c:v>743598</c:v>
                </c:pt>
                <c:pt idx="6">
                  <c:v>4625145</c:v>
                </c:pt>
                <c:pt idx="7">
                  <c:v>16923932</c:v>
                </c:pt>
                <c:pt idx="8">
                  <c:v>2654978</c:v>
                </c:pt>
                <c:pt idx="9">
                  <c:v>300915</c:v>
                </c:pt>
                <c:pt idx="10">
                  <c:v>330184</c:v>
                </c:pt>
                <c:pt idx="11">
                  <c:v>183715</c:v>
                </c:pt>
                <c:pt idx="12">
                  <c:v>235619</c:v>
                </c:pt>
                <c:pt idx="13">
                  <c:v>659698</c:v>
                </c:pt>
                <c:pt idx="14">
                  <c:v>623215</c:v>
                </c:pt>
                <c:pt idx="15">
                  <c:v>6456446</c:v>
                </c:pt>
                <c:pt idx="16">
                  <c:v>697475</c:v>
                </c:pt>
                <c:pt idx="17">
                  <c:v>380570</c:v>
                </c:pt>
                <c:pt idx="18">
                  <c:v>149159</c:v>
                </c:pt>
                <c:pt idx="19">
                  <c:v>213412</c:v>
                </c:pt>
                <c:pt idx="20">
                  <c:v>850048</c:v>
                </c:pt>
                <c:pt idx="21">
                  <c:v>2900532</c:v>
                </c:pt>
                <c:pt idx="22">
                  <c:v>1187385</c:v>
                </c:pt>
                <c:pt idx="23">
                  <c:v>575880</c:v>
                </c:pt>
                <c:pt idx="24">
                  <c:v>555675</c:v>
                </c:pt>
                <c:pt idx="25">
                  <c:v>24124420</c:v>
                </c:pt>
                <c:pt idx="26">
                  <c:v>1584491</c:v>
                </c:pt>
                <c:pt idx="27">
                  <c:v>251459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246634"/>
        <c:axId val="13357912"/>
      </c:barChart>
      <c:catAx>
        <c:axId val="1324663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57912"/>
        <c:crosses val="autoZero"/>
        <c:auto val="1"/>
        <c:lblAlgn val="ctr"/>
        <c:lblOffset val="100"/>
        <c:noMultiLvlLbl val="0"/>
      </c:catAx>
      <c:valAx>
        <c:axId val="1335791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4663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8F-48EC-8F43-401DB27F8D8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F-48EC-8F43-401DB27F8D8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F-48EC-8F43-401DB27F8D8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F-48EC-8F43-401DB27F8D8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F-48EC-8F43-401DB27F8D8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F-48EC-8F43-401DB27F8D8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F-48EC-8F43-401DB27F8D8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F-48EC-8F43-401DB27F8D8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8F-48EC-8F43-401DB27F8D8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F-48EC-8F43-401DB27F8D8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8F-48EC-8F43-401DB27F8D8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271.42850299999998</c:v>
              </c:pt>
              <c:pt idx="1">
                <c:v>272.957718</c:v>
              </c:pt>
              <c:pt idx="2">
                <c:v>273.760852</c:v>
              </c:pt>
              <c:pt idx="3">
                <c:v>274.98017499999997</c:v>
              </c:pt>
              <c:pt idx="4">
                <c:v>276.26904500000001</c:v>
              </c:pt>
              <c:pt idx="5">
                <c:v>277.760244</c:v>
              </c:pt>
              <c:pt idx="6">
                <c:v>277.42839700000002</c:v>
              </c:pt>
              <c:pt idx="7">
                <c:v>278.50822499999998</c:v>
              </c:pt>
              <c:pt idx="8">
                <c:v>279.034963</c:v>
              </c:pt>
              <c:pt idx="9">
                <c:v>279.51891899999998</c:v>
              </c:pt>
              <c:pt idx="10">
                <c:v>279.36150199999997</c:v>
              </c:pt>
              <c:pt idx="11">
                <c:v>278.58958799999999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A8F-48EC-8F43-401DB27F8D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3685981"/>
        <c:axId val="43683776"/>
      </c:lineChart>
      <c:catAx>
        <c:axId val="336859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83776"/>
        <c:crosses val="autoZero"/>
        <c:auto val="1"/>
        <c:lblAlgn val="ctr"/>
        <c:lblOffset val="100"/>
        <c:noMultiLvlLbl val="0"/>
      </c:catAx>
      <c:valAx>
        <c:axId val="436837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859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3D-4102-A2D9-7265B6EAD38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3D-4102-A2D9-7265B6EAD38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3D-4102-A2D9-7265B6EAD38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3D-4102-A2D9-7265B6EAD38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3D-4102-A2D9-7265B6EAD3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3D-4102-A2D9-7265B6EAD3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3D-4102-A2D9-7265B6EAD38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3D-4102-A2D9-7265B6EAD38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3D-4102-A2D9-7265B6EAD38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3D-4102-A2D9-7265B6EAD38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3D-4102-A2D9-7265B6EAD38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186.638926</c:v>
              </c:pt>
              <c:pt idx="1">
                <c:v>188.568522</c:v>
              </c:pt>
              <c:pt idx="2">
                <c:v>189.30317299999999</c:v>
              </c:pt>
              <c:pt idx="3">
                <c:v>190.546772</c:v>
              </c:pt>
              <c:pt idx="4">
                <c:v>191.68956</c:v>
              </c:pt>
              <c:pt idx="5">
                <c:v>192.72677100000001</c:v>
              </c:pt>
              <c:pt idx="6">
                <c:v>192.44849199999999</c:v>
              </c:pt>
              <c:pt idx="7">
                <c:v>192.98977600000001</c:v>
              </c:pt>
              <c:pt idx="8">
                <c:v>193.370374</c:v>
              </c:pt>
              <c:pt idx="9">
                <c:v>193.27979999999999</c:v>
              </c:pt>
              <c:pt idx="10">
                <c:v>192.39098100000001</c:v>
              </c:pt>
              <c:pt idx="11">
                <c:v>191.76684399999999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43D-4102-A2D9-7265B6EAD38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905105"/>
        <c:axId val="64060169"/>
      </c:lineChart>
      <c:catAx>
        <c:axId val="139051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060169"/>
        <c:crosses val="autoZero"/>
        <c:auto val="1"/>
        <c:lblAlgn val="ctr"/>
        <c:lblOffset val="100"/>
        <c:noMultiLvlLbl val="0"/>
      </c:catAx>
      <c:valAx>
        <c:axId val="6406016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9051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B4-469C-93D6-AD206AB1A9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69C-93D6-AD206AB1A9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69C-93D6-AD206AB1A91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69C-93D6-AD206AB1A91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69C-93D6-AD206AB1A9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69C-93D6-AD206AB1A91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69C-93D6-AD206AB1A91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B4-469C-93D6-AD206AB1A91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B4-469C-93D6-AD206AB1A91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B4-469C-93D6-AD206AB1A91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B4-469C-93D6-AD206AB1A91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#,##0.00</c:formatCode>
              <c:ptCount val="12"/>
              <c:pt idx="0">
                <c:v>17.222191250000002</c:v>
              </c:pt>
              <c:pt idx="1">
                <c:v>17.4286925</c:v>
              </c:pt>
              <c:pt idx="2">
                <c:v>17.526011499999999</c:v>
              </c:pt>
              <c:pt idx="3">
                <c:v>17.6713825</c:v>
              </c:pt>
              <c:pt idx="4">
                <c:v>17.83876575</c:v>
              </c:pt>
              <c:pt idx="5">
                <c:v>17.9965735</c:v>
              </c:pt>
              <c:pt idx="6">
                <c:v>18.037866000000001</c:v>
              </c:pt>
              <c:pt idx="7">
                <c:v>18.132217499999999</c:v>
              </c:pt>
              <c:pt idx="8">
                <c:v>18.200631250000001</c:v>
              </c:pt>
              <c:pt idx="9">
                <c:v>18.22310775</c:v>
              </c:pt>
              <c:pt idx="10">
                <c:v>18.167519500000001</c:v>
              </c:pt>
              <c:pt idx="11">
                <c:v>18.15949225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2B4-469C-93D6-AD206AB1A9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7014884"/>
        <c:axId val="28069983"/>
      </c:lineChart>
      <c:catAx>
        <c:axId val="570148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069983"/>
        <c:crosses val="autoZero"/>
        <c:auto val="1"/>
        <c:lblAlgn val="ctr"/>
        <c:lblOffset val="100"/>
        <c:noMultiLvlLbl val="0"/>
      </c:catAx>
      <c:valAx>
        <c:axId val="280699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0148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00-4EB1-B387-DED709994A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00-4EB1-B387-DED709994A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00-4EB1-B387-DED709994A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00-4EB1-B387-DED709994A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00-4EB1-B387-DED709994A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00-4EB1-B387-DED709994A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00-4EB1-B387-DED709994A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00-4EB1-B387-DED709994A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00-4EB1-B387-DED709994A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00-4EB1-B387-DED709994A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00-4EB1-B387-DED709994AA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-3.5829329887449549E-3</c:v>
              </c:pt>
              <c:pt idx="1">
                <c:v>3.9397780689143591E-3</c:v>
              </c:pt>
              <c:pt idx="2">
                <c:v>8.6532660051424019E-3</c:v>
              </c:pt>
              <c:pt idx="3">
                <c:v>1.65008344952845E-2</c:v>
              </c:pt>
              <c:pt idx="4">
                <c:v>1.949623536877754E-2</c:v>
              </c:pt>
              <c:pt idx="5">
                <c:v>2.4294353117628131E-2</c:v>
              </c:pt>
              <c:pt idx="6">
                <c:v>1.976064437864123E-2</c:v>
              </c:pt>
              <c:pt idx="7">
                <c:v>2.701346167614534E-2</c:v>
              </c:pt>
              <c:pt idx="8">
                <c:v>1.885830777850447E-2</c:v>
              </c:pt>
              <c:pt idx="9">
                <c:v>1.9469410894732159E-2</c:v>
              </c:pt>
              <c:pt idx="10">
                <c:v>2.096198740902637E-2</c:v>
              </c:pt>
              <c:pt idx="11">
                <c:v>1.4289654746756709E-2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500-4EB1-B387-DED709994A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8386821"/>
        <c:axId val="2995226"/>
      </c:lineChart>
      <c:catAx>
        <c:axId val="383868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95226"/>
        <c:crosses val="autoZero"/>
        <c:auto val="1"/>
        <c:lblAlgn val="ctr"/>
        <c:lblOffset val="100"/>
        <c:noMultiLvlLbl val="0"/>
      </c:catAx>
      <c:valAx>
        <c:axId val="299522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3868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5DA-4D16-916D-3125FC9A90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DA-4D16-916D-3125FC9A90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DA-4D16-916D-3125FC9A907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DA-4D16-916D-3125FC9A907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DA-4D16-916D-3125FC9A90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DA-4D16-916D-3125FC9A907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DA-4D16-916D-3125FC9A90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DA-4D16-916D-3125FC9A907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5DA-4D16-916D-3125FC9A90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DA-4D16-916D-3125FC9A907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5DA-4D16-916D-3125FC9A907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-1.588838797319661E-2</c:v>
              </c:pt>
              <c:pt idx="1">
                <c:v>3.1724344033834209E-3</c:v>
              </c:pt>
              <c:pt idx="2">
                <c:v>1.0811289341053959E-2</c:v>
              </c:pt>
              <c:pt idx="3">
                <c:v>1.9206978127012501E-2</c:v>
              </c:pt>
              <c:pt idx="4">
                <c:v>1.4726981860435801E-2</c:v>
              </c:pt>
              <c:pt idx="5">
                <c:v>1.238626899594039E-2</c:v>
              </c:pt>
              <c:pt idx="6">
                <c:v>1.1148513256508379E-2</c:v>
              </c:pt>
              <c:pt idx="7">
                <c:v>2.3075330917992451E-2</c:v>
              </c:pt>
              <c:pt idx="8">
                <c:v>8.3390112749728712E-3</c:v>
              </c:pt>
              <c:pt idx="9">
                <c:v>8.3775736280363236E-3</c:v>
              </c:pt>
              <c:pt idx="10">
                <c:v>7.8810855940718606E-3</c:v>
              </c:pt>
              <c:pt idx="11">
                <c:v>6.8382962711719423E-3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5DA-4D16-916D-3125FC9A90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203026"/>
        <c:axId val="46060724"/>
      </c:lineChart>
      <c:catAx>
        <c:axId val="372030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060724"/>
        <c:crosses val="autoZero"/>
        <c:auto val="1"/>
        <c:lblAlgn val="ctr"/>
        <c:lblOffset val="100"/>
        <c:noMultiLvlLbl val="0"/>
      </c:catAx>
      <c:valAx>
        <c:axId val="4606072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030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7A-40FE-87BA-F5A78ACF49C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7A-40FE-87BA-F5A78ACF49C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7A-40FE-87BA-F5A78ACF49C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7A-40FE-87BA-F5A78ACF49C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7A-40FE-87BA-F5A78ACF49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7A-40FE-87BA-F5A78ACF49C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7A-40FE-87BA-F5A78ACF49C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7A-40FE-87BA-F5A78ACF49C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7A-40FE-87BA-F5A78ACF49C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7A-40FE-87BA-F5A78ACF49C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7A-40FE-87BA-F5A78ACF49C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-7.8628978471584079E-2</c:v>
              </c:pt>
              <c:pt idx="1">
                <c:v>-0.101244466503741</c:v>
              </c:pt>
              <c:pt idx="2">
                <c:v>-0.10467311339302331</c:v>
              </c:pt>
              <c:pt idx="3">
                <c:v>-0.102091292487088</c:v>
              </c:pt>
              <c:pt idx="4">
                <c:v>-9.7340734805556814E-2</c:v>
              </c:pt>
              <c:pt idx="5">
                <c:v>-8.3230623548760457E-2</c:v>
              </c:pt>
              <c:pt idx="6">
                <c:v>-7.5895009075497802E-2</c:v>
              </c:pt>
              <c:pt idx="7">
                <c:v>-6.3873681836189508E-2</c:v>
              </c:pt>
              <c:pt idx="8">
                <c:v>-7.2303938416846208E-2</c:v>
              </c:pt>
              <c:pt idx="9">
                <c:v>-5.3851810791412873E-2</c:v>
              </c:pt>
              <c:pt idx="10">
                <c:v>-2.7239897545253969E-2</c:v>
              </c:pt>
              <c:pt idx="11">
                <c:v>-2.335512090347458E-2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47A-40FE-87BA-F5A78ACF49C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649501"/>
        <c:axId val="62031867"/>
      </c:lineChart>
      <c:catAx>
        <c:axId val="864950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31867"/>
        <c:crosses val="autoZero"/>
        <c:auto val="1"/>
        <c:lblAlgn val="ctr"/>
        <c:lblOffset val="100"/>
        <c:noMultiLvlLbl val="0"/>
      </c:catAx>
      <c:valAx>
        <c:axId val="6203186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64950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18-4467-8637-541D541BB99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18-4467-8637-541D541BB99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18-4467-8637-541D541BB99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18-4467-8637-541D541BB99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18-4467-8637-541D541BB9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18-4467-8637-541D541BB99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18-4467-8637-541D541BB99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18-4467-8637-541D541BB99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18-4467-8637-541D541BB9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18-4467-8637-541D541BB99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18-4467-8637-541D541BB998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2.9148701948470988E-2</c:v>
              </c:pt>
              <c:pt idx="1">
                <c:v>4.0427490591296592E-2</c:v>
              </c:pt>
              <c:pt idx="2">
                <c:v>4.6457423716765221E-2</c:v>
              </c:pt>
              <c:pt idx="3">
                <c:v>5.6483718442880623E-2</c:v>
              </c:pt>
              <c:pt idx="4">
                <c:v>6.3358675346498333E-2</c:v>
              </c:pt>
              <c:pt idx="5">
                <c:v>6.8702135116166199E-2</c:v>
              </c:pt>
              <c:pt idx="6">
                <c:v>5.7535493199258061E-2</c:v>
              </c:pt>
              <c:pt idx="7">
                <c:v>6.0955507015301107E-2</c:v>
              </c:pt>
              <c:pt idx="8">
                <c:v>5.810228962315931E-2</c:v>
              </c:pt>
              <c:pt idx="9">
                <c:v>5.2791529985188962E-2</c:v>
              </c:pt>
              <c:pt idx="10">
                <c:v>4.6037559436151641E-2</c:v>
              </c:pt>
              <c:pt idx="11">
                <c:v>3.3342141550471507E-2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418-4467-8637-541D541BB9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8302826"/>
        <c:axId val="35337856"/>
      </c:lineChart>
      <c:catAx>
        <c:axId val="830282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37856"/>
        <c:crosses val="autoZero"/>
        <c:auto val="1"/>
        <c:lblAlgn val="ctr"/>
        <c:lblOffset val="100"/>
        <c:noMultiLvlLbl val="0"/>
      </c:catAx>
      <c:valAx>
        <c:axId val="3533785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30282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B4-48A0-BF63-6337BBCD3B8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B4-48A0-BF63-6337BBCD3B8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B4-48A0-BF63-6337BBCD3B8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B4-48A0-BF63-6337BBCD3B8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B4-48A0-BF63-6337BBCD3B8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B4-48A0-BF63-6337BBCD3B8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B4-48A0-BF63-6337BBCD3B8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B4-48A0-BF63-6337BBCD3B89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B4-48A0-BF63-6337BBCD3B89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B4-48A0-BF63-6337BBCD3B89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B4-48A0-BF63-6337BBCD3B89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3.4140061047859861E-2</c:v>
              </c:pt>
              <c:pt idx="1">
                <c:v>5.1974690574786861E-2</c:v>
              </c:pt>
              <c:pt idx="2">
                <c:v>6.1442030786158702E-2</c:v>
              </c:pt>
              <c:pt idx="3">
                <c:v>7.7063439517779428E-2</c:v>
              </c:pt>
              <c:pt idx="4">
                <c:v>8.6737282963357559E-2</c:v>
              </c:pt>
              <c:pt idx="5">
                <c:v>9.2949367184870665E-2</c:v>
              </c:pt>
              <c:pt idx="6">
                <c:v>7.9493255363599205E-2</c:v>
              </c:pt>
              <c:pt idx="7">
                <c:v>7.9861239320340963E-2</c:v>
              </c:pt>
              <c:pt idx="8">
                <c:v>7.6707693825816339E-2</c:v>
              </c:pt>
              <c:pt idx="9">
                <c:v>6.6245543373948737E-2</c:v>
              </c:pt>
              <c:pt idx="10">
                <c:v>5.0222876857871447E-2</c:v>
              </c:pt>
              <c:pt idx="11">
                <c:v>3.5997449363312443E-2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7B4-48A0-BF63-6337BBCD3B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265160"/>
        <c:axId val="66369136"/>
      </c:lineChart>
      <c:catAx>
        <c:axId val="252651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369136"/>
        <c:crosses val="autoZero"/>
        <c:auto val="1"/>
        <c:lblAlgn val="ctr"/>
        <c:lblOffset val="100"/>
        <c:noMultiLvlLbl val="0"/>
      </c:catAx>
      <c:valAx>
        <c:axId val="6636913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2651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9A-40AD-8CAE-12A41B04AA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9A-40AD-8CAE-12A41B04AA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A-40AD-8CAE-12A41B04AA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A-40AD-8CAE-12A41B04AA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9A-40AD-8CAE-12A41B04AA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9A-40AD-8CAE-12A41B04AAB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9A-40AD-8CAE-12A41B04AA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9A-40AD-8CAE-12A41B04AA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9A-40AD-8CAE-12A41B04AAB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9A-40AD-8CAE-12A41B04AAB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9A-40AD-8CAE-12A41B04AABA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may.-24</c:v>
              </c:pt>
              <c:pt idx="1">
                <c:v>jun.-24</c:v>
              </c:pt>
              <c:pt idx="2">
                <c:v>jul.-24</c:v>
              </c:pt>
              <c:pt idx="3">
                <c:v>ago.-24</c:v>
              </c:pt>
              <c:pt idx="4">
                <c:v>sep.-24</c:v>
              </c:pt>
              <c:pt idx="5">
                <c:v>oct.-24</c:v>
              </c:pt>
              <c:pt idx="6">
                <c:v>nov.-24</c:v>
              </c:pt>
              <c:pt idx="7">
                <c:v>dic.-24</c:v>
              </c:pt>
              <c:pt idx="8">
                <c:v>ene.-25</c:v>
              </c:pt>
              <c:pt idx="9">
                <c:v>feb.-25</c:v>
              </c:pt>
              <c:pt idx="10">
                <c:v>mar.-25</c:v>
              </c:pt>
              <c:pt idx="11">
                <c:v>abr.-25</c:v>
              </c:pt>
            </c:strLit>
          </c:cat>
          <c:val>
            <c:numLit>
              <c:formatCode>0.00%</c:formatCode>
              <c:ptCount val="12"/>
              <c:pt idx="0">
                <c:v>4.0011118007235953E-2</c:v>
              </c:pt>
              <c:pt idx="1">
                <c:v>5.8325567218605413E-2</c:v>
              </c:pt>
              <c:pt idx="2">
                <c:v>7.0470715764588826E-2</c:v>
              </c:pt>
              <c:pt idx="3">
                <c:v>8.7396385062163962E-2</c:v>
              </c:pt>
              <c:pt idx="4">
                <c:v>0.1020878751010806</c:v>
              </c:pt>
              <c:pt idx="5">
                <c:v>0.11180481033933171</c:v>
              </c:pt>
              <c:pt idx="6">
                <c:v>0.1040515405789391</c:v>
              </c:pt>
              <c:pt idx="7">
                <c:v>0.107325615826835</c:v>
              </c:pt>
              <c:pt idx="8">
                <c:v>0.10629421281402281</c:v>
              </c:pt>
              <c:pt idx="9">
                <c:v>9.6474125171742378E-2</c:v>
              </c:pt>
              <c:pt idx="10">
                <c:v>8.1060256704749492E-2</c:v>
              </c:pt>
              <c:pt idx="11">
                <c:v>6.7146079972993863E-2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09A-40AD-8CAE-12A41B04AA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427087"/>
        <c:axId val="54797117"/>
      </c:lineChart>
      <c:catAx>
        <c:axId val="942708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797117"/>
        <c:crosses val="autoZero"/>
        <c:auto val="1"/>
        <c:lblAlgn val="ctr"/>
        <c:lblOffset val="100"/>
        <c:noMultiLvlLbl val="0"/>
      </c:catAx>
      <c:valAx>
        <c:axId val="5479711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2708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13</c:v>
                </c:pt>
                <c:pt idx="1">
                  <c:v>415840</c:v>
                </c:pt>
                <c:pt idx="2">
                  <c:v>99413</c:v>
                </c:pt>
                <c:pt idx="3">
                  <c:v>0</c:v>
                </c:pt>
                <c:pt idx="4">
                  <c:v>17321054</c:v>
                </c:pt>
                <c:pt idx="5">
                  <c:v>524011</c:v>
                </c:pt>
                <c:pt idx="6">
                  <c:v>93006</c:v>
                </c:pt>
                <c:pt idx="7">
                  <c:v>12128183</c:v>
                </c:pt>
                <c:pt idx="8">
                  <c:v>1519973</c:v>
                </c:pt>
                <c:pt idx="9">
                  <c:v>189609</c:v>
                </c:pt>
                <c:pt idx="10">
                  <c:v>415559</c:v>
                </c:pt>
                <c:pt idx="11">
                  <c:v>22245</c:v>
                </c:pt>
                <c:pt idx="12">
                  <c:v>119494</c:v>
                </c:pt>
                <c:pt idx="13">
                  <c:v>330220</c:v>
                </c:pt>
                <c:pt idx="14">
                  <c:v>280638</c:v>
                </c:pt>
                <c:pt idx="15">
                  <c:v>4998026</c:v>
                </c:pt>
                <c:pt idx="16">
                  <c:v>1177724</c:v>
                </c:pt>
                <c:pt idx="17">
                  <c:v>136726</c:v>
                </c:pt>
                <c:pt idx="18">
                  <c:v>10337</c:v>
                </c:pt>
                <c:pt idx="19">
                  <c:v>621</c:v>
                </c:pt>
                <c:pt idx="20">
                  <c:v>0</c:v>
                </c:pt>
                <c:pt idx="21">
                  <c:v>1620166</c:v>
                </c:pt>
                <c:pt idx="22">
                  <c:v>451801</c:v>
                </c:pt>
                <c:pt idx="23">
                  <c:v>355674</c:v>
                </c:pt>
                <c:pt idx="24">
                  <c:v>46696</c:v>
                </c:pt>
                <c:pt idx="25">
                  <c:v>19190395</c:v>
                </c:pt>
                <c:pt idx="26">
                  <c:v>964556</c:v>
                </c:pt>
                <c:pt idx="27">
                  <c:v>88635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14</c:v>
                </c:pt>
                <c:pt idx="1">
                  <c:v>356323</c:v>
                </c:pt>
                <c:pt idx="2">
                  <c:v>79660</c:v>
                </c:pt>
                <c:pt idx="3">
                  <c:v>0</c:v>
                </c:pt>
                <c:pt idx="4">
                  <c:v>19141310</c:v>
                </c:pt>
                <c:pt idx="5">
                  <c:v>521779</c:v>
                </c:pt>
                <c:pt idx="6">
                  <c:v>100036</c:v>
                </c:pt>
                <c:pt idx="7">
                  <c:v>13153269</c:v>
                </c:pt>
                <c:pt idx="8">
                  <c:v>1659974</c:v>
                </c:pt>
                <c:pt idx="9">
                  <c:v>200571</c:v>
                </c:pt>
                <c:pt idx="10">
                  <c:v>320524</c:v>
                </c:pt>
                <c:pt idx="11">
                  <c:v>23482</c:v>
                </c:pt>
                <c:pt idx="12">
                  <c:v>39797</c:v>
                </c:pt>
                <c:pt idx="13">
                  <c:v>366519</c:v>
                </c:pt>
                <c:pt idx="14">
                  <c:v>277217</c:v>
                </c:pt>
                <c:pt idx="15">
                  <c:v>4861443</c:v>
                </c:pt>
                <c:pt idx="16">
                  <c:v>490080</c:v>
                </c:pt>
                <c:pt idx="17">
                  <c:v>147587</c:v>
                </c:pt>
                <c:pt idx="18">
                  <c:v>12735</c:v>
                </c:pt>
                <c:pt idx="19">
                  <c:v>812</c:v>
                </c:pt>
                <c:pt idx="20">
                  <c:v>0</c:v>
                </c:pt>
                <c:pt idx="21">
                  <c:v>1367911</c:v>
                </c:pt>
                <c:pt idx="22">
                  <c:v>385195</c:v>
                </c:pt>
                <c:pt idx="23">
                  <c:v>350566</c:v>
                </c:pt>
                <c:pt idx="24">
                  <c:v>39809</c:v>
                </c:pt>
                <c:pt idx="25">
                  <c:v>18853817</c:v>
                </c:pt>
                <c:pt idx="26">
                  <c:v>877562</c:v>
                </c:pt>
                <c:pt idx="27">
                  <c:v>95555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926276"/>
        <c:axId val="10601655"/>
      </c:barChart>
      <c:catAx>
        <c:axId val="219262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601655"/>
        <c:crosses val="autoZero"/>
        <c:auto val="1"/>
        <c:lblAlgn val="ctr"/>
        <c:lblOffset val="100"/>
        <c:noMultiLvlLbl val="0"/>
      </c:catAx>
      <c:valAx>
        <c:axId val="1060165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92627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6015.3959999999997</c:v>
                </c:pt>
                <c:pt idx="1">
                  <c:v>0</c:v>
                </c:pt>
                <c:pt idx="2">
                  <c:v>750.97700000000009</c:v>
                </c:pt>
                <c:pt idx="3">
                  <c:v>3686.1120000000001</c:v>
                </c:pt>
                <c:pt idx="4">
                  <c:v>319.053</c:v>
                </c:pt>
                <c:pt idx="5">
                  <c:v>3268.3850000000002</c:v>
                </c:pt>
                <c:pt idx="6">
                  <c:v>549.11299999999994</c:v>
                </c:pt>
                <c:pt idx="7">
                  <c:v>474.62400000000008</c:v>
                </c:pt>
                <c:pt idx="8">
                  <c:v>0</c:v>
                </c:pt>
                <c:pt idx="9">
                  <c:v>77.080999999999989</c:v>
                </c:pt>
                <c:pt idx="10">
                  <c:v>584.86900000000003</c:v>
                </c:pt>
                <c:pt idx="11">
                  <c:v>0</c:v>
                </c:pt>
                <c:pt idx="12">
                  <c:v>60</c:v>
                </c:pt>
                <c:pt idx="13">
                  <c:v>3522.6640000000011</c:v>
                </c:pt>
                <c:pt idx="14">
                  <c:v>45.922999999999988</c:v>
                </c:pt>
                <c:pt idx="15">
                  <c:v>79.435000000000002</c:v>
                </c:pt>
                <c:pt idx="16">
                  <c:v>6.9279999999999999</c:v>
                </c:pt>
                <c:pt idx="17">
                  <c:v>623.98500000000001</c:v>
                </c:pt>
                <c:pt idx="18">
                  <c:v>0</c:v>
                </c:pt>
                <c:pt idx="19">
                  <c:v>217.97300000000001</c:v>
                </c:pt>
                <c:pt idx="20">
                  <c:v>8554.2090000000007</c:v>
                </c:pt>
                <c:pt idx="21">
                  <c:v>502.55</c:v>
                </c:pt>
                <c:pt idx="22">
                  <c:v>1348.3309999999999</c:v>
                </c:pt>
                <c:pt idx="23">
                  <c:v>0</c:v>
                </c:pt>
                <c:pt idx="24">
                  <c:v>385.42500000000001</c:v>
                </c:pt>
                <c:pt idx="25">
                  <c:v>394.50099999999998</c:v>
                </c:pt>
                <c:pt idx="26">
                  <c:v>9044.099000000002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5313.0019999999986</c:v>
                </c:pt>
                <c:pt idx="1">
                  <c:v>129.179</c:v>
                </c:pt>
                <c:pt idx="2">
                  <c:v>932.09500000000003</c:v>
                </c:pt>
                <c:pt idx="3">
                  <c:v>3755.9859999999999</c:v>
                </c:pt>
                <c:pt idx="4">
                  <c:v>308.93599999999998</c:v>
                </c:pt>
                <c:pt idx="5">
                  <c:v>3396.1060000000002</c:v>
                </c:pt>
                <c:pt idx="6">
                  <c:v>494.92800000000011</c:v>
                </c:pt>
                <c:pt idx="7">
                  <c:v>692.46999999999991</c:v>
                </c:pt>
                <c:pt idx="8">
                  <c:v>0</c:v>
                </c:pt>
                <c:pt idx="9">
                  <c:v>94.393000000000015</c:v>
                </c:pt>
                <c:pt idx="10">
                  <c:v>916.61000000000013</c:v>
                </c:pt>
                <c:pt idx="11">
                  <c:v>0</c:v>
                </c:pt>
                <c:pt idx="12">
                  <c:v>44.991999999999997</c:v>
                </c:pt>
                <c:pt idx="13">
                  <c:v>2639.5509999999999</c:v>
                </c:pt>
                <c:pt idx="14">
                  <c:v>38.453999999999994</c:v>
                </c:pt>
                <c:pt idx="15">
                  <c:v>160.82300000000001</c:v>
                </c:pt>
                <c:pt idx="16">
                  <c:v>79.182999999999993</c:v>
                </c:pt>
                <c:pt idx="17">
                  <c:v>665.14499999999998</c:v>
                </c:pt>
                <c:pt idx="18">
                  <c:v>0</c:v>
                </c:pt>
                <c:pt idx="19">
                  <c:v>265.61900000000003</c:v>
                </c:pt>
                <c:pt idx="20">
                  <c:v>7649.4979999999996</c:v>
                </c:pt>
                <c:pt idx="21">
                  <c:v>966.20099999999979</c:v>
                </c:pt>
                <c:pt idx="22">
                  <c:v>2064.4650000000001</c:v>
                </c:pt>
                <c:pt idx="23">
                  <c:v>0</c:v>
                </c:pt>
                <c:pt idx="24">
                  <c:v>565.12099999999998</c:v>
                </c:pt>
                <c:pt idx="25">
                  <c:v>932.09900000000016</c:v>
                </c:pt>
                <c:pt idx="26">
                  <c:v>9385.985999999999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972291"/>
        <c:axId val="36056182"/>
      </c:barChart>
      <c:catAx>
        <c:axId val="309722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56182"/>
        <c:crosses val="autoZero"/>
        <c:auto val="1"/>
        <c:lblAlgn val="ctr"/>
        <c:lblOffset val="100"/>
        <c:noMultiLvlLbl val="0"/>
      </c:catAx>
      <c:valAx>
        <c:axId val="360561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722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21184</c:v>
                </c:pt>
                <c:pt idx="1">
                  <c:v>3278</c:v>
                </c:pt>
                <c:pt idx="2">
                  <c:v>20274</c:v>
                </c:pt>
                <c:pt idx="3">
                  <c:v>14984</c:v>
                </c:pt>
                <c:pt idx="4">
                  <c:v>981871</c:v>
                </c:pt>
                <c:pt idx="5">
                  <c:v>34654</c:v>
                </c:pt>
                <c:pt idx="6">
                  <c:v>30965</c:v>
                </c:pt>
                <c:pt idx="7">
                  <c:v>524298</c:v>
                </c:pt>
                <c:pt idx="8">
                  <c:v>7494</c:v>
                </c:pt>
                <c:pt idx="9">
                  <c:v>80279</c:v>
                </c:pt>
                <c:pt idx="10">
                  <c:v>5502</c:v>
                </c:pt>
                <c:pt idx="11">
                  <c:v>238415</c:v>
                </c:pt>
                <c:pt idx="12">
                  <c:v>4535</c:v>
                </c:pt>
                <c:pt idx="13">
                  <c:v>0</c:v>
                </c:pt>
                <c:pt idx="14">
                  <c:v>44771</c:v>
                </c:pt>
                <c:pt idx="15">
                  <c:v>1033824</c:v>
                </c:pt>
                <c:pt idx="16">
                  <c:v>22594</c:v>
                </c:pt>
                <c:pt idx="17">
                  <c:v>7848</c:v>
                </c:pt>
                <c:pt idx="18">
                  <c:v>664</c:v>
                </c:pt>
                <c:pt idx="19">
                  <c:v>6741</c:v>
                </c:pt>
                <c:pt idx="20">
                  <c:v>11696</c:v>
                </c:pt>
                <c:pt idx="21">
                  <c:v>291220</c:v>
                </c:pt>
                <c:pt idx="22">
                  <c:v>18259</c:v>
                </c:pt>
                <c:pt idx="23">
                  <c:v>12536</c:v>
                </c:pt>
                <c:pt idx="24">
                  <c:v>33958</c:v>
                </c:pt>
                <c:pt idx="25">
                  <c:v>170789</c:v>
                </c:pt>
                <c:pt idx="26">
                  <c:v>36643</c:v>
                </c:pt>
                <c:pt idx="27">
                  <c:v>2433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15161</c:v>
                </c:pt>
                <c:pt idx="1">
                  <c:v>7155</c:v>
                </c:pt>
                <c:pt idx="2">
                  <c:v>23970</c:v>
                </c:pt>
                <c:pt idx="3">
                  <c:v>12503</c:v>
                </c:pt>
                <c:pt idx="4">
                  <c:v>1252852</c:v>
                </c:pt>
                <c:pt idx="5">
                  <c:v>32801</c:v>
                </c:pt>
                <c:pt idx="6">
                  <c:v>29143</c:v>
                </c:pt>
                <c:pt idx="7">
                  <c:v>483835</c:v>
                </c:pt>
                <c:pt idx="8">
                  <c:v>44210</c:v>
                </c:pt>
                <c:pt idx="9">
                  <c:v>60861</c:v>
                </c:pt>
                <c:pt idx="10">
                  <c:v>9460</c:v>
                </c:pt>
                <c:pt idx="11">
                  <c:v>156044</c:v>
                </c:pt>
                <c:pt idx="12">
                  <c:v>4043</c:v>
                </c:pt>
                <c:pt idx="13">
                  <c:v>12633</c:v>
                </c:pt>
                <c:pt idx="14">
                  <c:v>44264</c:v>
                </c:pt>
                <c:pt idx="15">
                  <c:v>975717</c:v>
                </c:pt>
                <c:pt idx="16">
                  <c:v>25039</c:v>
                </c:pt>
                <c:pt idx="17">
                  <c:v>7706</c:v>
                </c:pt>
                <c:pt idx="18">
                  <c:v>1789</c:v>
                </c:pt>
                <c:pt idx="19">
                  <c:v>7479</c:v>
                </c:pt>
                <c:pt idx="20">
                  <c:v>9569</c:v>
                </c:pt>
                <c:pt idx="21">
                  <c:v>350493</c:v>
                </c:pt>
                <c:pt idx="22">
                  <c:v>18195</c:v>
                </c:pt>
                <c:pt idx="23">
                  <c:v>10843</c:v>
                </c:pt>
                <c:pt idx="24">
                  <c:v>36339</c:v>
                </c:pt>
                <c:pt idx="25">
                  <c:v>209765</c:v>
                </c:pt>
                <c:pt idx="26">
                  <c:v>33957</c:v>
                </c:pt>
                <c:pt idx="27">
                  <c:v>3445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4862640"/>
        <c:axId val="35375130"/>
      </c:barChart>
      <c:catAx>
        <c:axId val="248626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75130"/>
        <c:crosses val="autoZero"/>
        <c:auto val="1"/>
        <c:lblAlgn val="ctr"/>
        <c:lblOffset val="100"/>
        <c:noMultiLvlLbl val="0"/>
      </c:catAx>
      <c:valAx>
        <c:axId val="353751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8626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11161</c:v>
                </c:pt>
                <c:pt idx="1">
                  <c:v>508</c:v>
                </c:pt>
                <c:pt idx="2">
                  <c:v>7603</c:v>
                </c:pt>
                <c:pt idx="3">
                  <c:v>4479</c:v>
                </c:pt>
                <c:pt idx="4">
                  <c:v>940652</c:v>
                </c:pt>
                <c:pt idx="5">
                  <c:v>8196</c:v>
                </c:pt>
                <c:pt idx="6">
                  <c:v>62</c:v>
                </c:pt>
                <c:pt idx="7">
                  <c:v>431964</c:v>
                </c:pt>
                <c:pt idx="8">
                  <c:v>6318</c:v>
                </c:pt>
                <c:pt idx="9">
                  <c:v>8289</c:v>
                </c:pt>
                <c:pt idx="10">
                  <c:v>0</c:v>
                </c:pt>
                <c:pt idx="11">
                  <c:v>227235</c:v>
                </c:pt>
                <c:pt idx="12">
                  <c:v>2424</c:v>
                </c:pt>
                <c:pt idx="13">
                  <c:v>0</c:v>
                </c:pt>
                <c:pt idx="14">
                  <c:v>37495</c:v>
                </c:pt>
                <c:pt idx="15">
                  <c:v>928008</c:v>
                </c:pt>
                <c:pt idx="16">
                  <c:v>12114</c:v>
                </c:pt>
                <c:pt idx="17">
                  <c:v>5735</c:v>
                </c:pt>
                <c:pt idx="18">
                  <c:v>0</c:v>
                </c:pt>
                <c:pt idx="19">
                  <c:v>4459</c:v>
                </c:pt>
                <c:pt idx="20">
                  <c:v>3477</c:v>
                </c:pt>
                <c:pt idx="21">
                  <c:v>231036</c:v>
                </c:pt>
                <c:pt idx="22">
                  <c:v>10812</c:v>
                </c:pt>
                <c:pt idx="23">
                  <c:v>5891</c:v>
                </c:pt>
                <c:pt idx="24">
                  <c:v>12919</c:v>
                </c:pt>
                <c:pt idx="25">
                  <c:v>134918</c:v>
                </c:pt>
                <c:pt idx="26">
                  <c:v>18815</c:v>
                </c:pt>
                <c:pt idx="27">
                  <c:v>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7670</c:v>
                </c:pt>
                <c:pt idx="1">
                  <c:v>417</c:v>
                </c:pt>
                <c:pt idx="2">
                  <c:v>10364</c:v>
                </c:pt>
                <c:pt idx="3">
                  <c:v>4149</c:v>
                </c:pt>
                <c:pt idx="4">
                  <c:v>1195762</c:v>
                </c:pt>
                <c:pt idx="5">
                  <c:v>10888</c:v>
                </c:pt>
                <c:pt idx="6">
                  <c:v>444</c:v>
                </c:pt>
                <c:pt idx="7">
                  <c:v>418248</c:v>
                </c:pt>
                <c:pt idx="8">
                  <c:v>23204</c:v>
                </c:pt>
                <c:pt idx="9">
                  <c:v>2635</c:v>
                </c:pt>
                <c:pt idx="10">
                  <c:v>0</c:v>
                </c:pt>
                <c:pt idx="11">
                  <c:v>148447</c:v>
                </c:pt>
                <c:pt idx="12">
                  <c:v>2153</c:v>
                </c:pt>
                <c:pt idx="13">
                  <c:v>12633</c:v>
                </c:pt>
                <c:pt idx="14">
                  <c:v>35786</c:v>
                </c:pt>
                <c:pt idx="15">
                  <c:v>872656</c:v>
                </c:pt>
                <c:pt idx="16">
                  <c:v>10938</c:v>
                </c:pt>
                <c:pt idx="17">
                  <c:v>4468</c:v>
                </c:pt>
                <c:pt idx="18">
                  <c:v>0</c:v>
                </c:pt>
                <c:pt idx="19">
                  <c:v>4575</c:v>
                </c:pt>
                <c:pt idx="20">
                  <c:v>3923</c:v>
                </c:pt>
                <c:pt idx="21">
                  <c:v>285477</c:v>
                </c:pt>
                <c:pt idx="22">
                  <c:v>12837</c:v>
                </c:pt>
                <c:pt idx="23">
                  <c:v>5825</c:v>
                </c:pt>
                <c:pt idx="24">
                  <c:v>14691</c:v>
                </c:pt>
                <c:pt idx="25">
                  <c:v>190699</c:v>
                </c:pt>
                <c:pt idx="26">
                  <c:v>15997</c:v>
                </c:pt>
                <c:pt idx="27">
                  <c:v>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1942122"/>
        <c:axId val="43624327"/>
      </c:barChart>
      <c:catAx>
        <c:axId val="3194212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624327"/>
        <c:crosses val="autoZero"/>
        <c:auto val="1"/>
        <c:lblAlgn val="ctr"/>
        <c:lblOffset val="100"/>
        <c:noMultiLvlLbl val="0"/>
      </c:catAx>
      <c:valAx>
        <c:axId val="4362432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94212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EE7851B8-A079-43F2-9ECD-E332AF747BD5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CA2DE991-22A7-465B-82E3-64C528B19A46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FA0A17F9-3686-4D32-B394-C7F26D9602F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D915A589-195B-43F1-A1DC-E20EA0A2F26B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7BD25D6-F4BC-4AFC-A9BC-BEC65C2D8F57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29ADC2D-9B35-4429-9019-675FA2902C3E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2D91B722-F71D-4093-843C-B393DE386FA9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EC8C6C0-E959-4673-A611-9757A609C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FA14BDF-6988-439E-A865-0EDBE9825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FE7831-615B-4A29-B993-2543D8BC7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1F40BFCC-FAAF-49C6-86D4-B2CA2BCC5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ABF486-D025-4111-884C-F8B55221C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F129FCF-FB1B-4B14-B66C-5B7D51E54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60C91A3-0C65-4BEA-A0B0-B0D2BEDB9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50AFE46-74F9-48D3-A0CD-2DAA6BFD4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B39B3A-3647-4DD9-8597-4F4AFA202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CC5FB8A-6CD0-4BB0-A1E3-8C613E1ED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DE1D610-0DC9-4FFB-A2E5-4A1850CD2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97EFFA0-FDEA-4820-86B1-23DBE1D14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06798D-05CE-4B18-986C-1C321AA8C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E3036BD-A206-43E8-8F5C-19940117F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EFF12B-7B2C-4CC8-9FFD-EBDEB693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32138B9-D5B7-4E7E-94AA-2C2611B3E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4B06EA2D-C492-468C-8EB8-0744C4D92B14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A5D37CF7-9B0E-4DA7-BA41-5481B3B8FFE8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2B9BD2DD-B97A-4B9D-ADC8-47C3A80AE73B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F7EC329-21D5-4420-A8FB-BA4CABD0AB7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9BDB766-2E0E-47A6-9FA4-6184F93E5775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61D3A11-8ED3-4690-8D4F-E26D5DB33442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F6490575-633F-4D5A-AFFD-CD3EA0AB9FB5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BDCAE78-08CB-4330-85C3-8ED6E739B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36BEE4A-5538-40BD-ACA8-B1B16C088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B2FF449-9579-44BE-B3F3-1FF0C2ADC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14B9241-87A9-4D4D-B877-F933BD73B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154613C-FB17-4B1B-9390-8CE5D08871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39283B7-102E-4AB4-B54D-2E0953BADE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489539F-2A4F-49DD-AA12-24EACD3CE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F14827E-237B-4F64-870D-F9665133C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A6C14B4-9D62-4CDD-9CE9-2B5DFCA7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BFBAF067-D8C7-491B-84F7-60BD5E8DD8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F081196-8744-43E6-9E80-2B2FD6EAC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A6ACA8A-43B6-41F7-9F94-4F487E0474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0254995-F547-436A-ACD4-6836E7218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CBF2C37-25B4-4131-A76B-A4406C728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05DA33-75B5-4309-B84F-61D3149BD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50ACFDD-D845-46EE-8174-1D8CD8248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92BBB17-A3D7-4216-BF1E-E275FDD79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DEABE03-251B-4476-8059-75A90BD29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42F5AD2-A321-4C9C-8FEB-FAABB423B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AD6615F-515D-42B0-BB60-A5DB6C0E6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7BC3058-37EC-4CD7-948F-FF7DD85727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4B393D3E-1ECC-4BF8-A64A-3966D1D881B9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AABB21E-8CCB-4262-9B65-2E4C17742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0CE0A92-B2F1-4E25-B5C8-C4A1360F1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0C74AAB-9AB0-480D-98D8-419B83831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5DD8D79-4281-4FB7-83F6-2F387CCF4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287F74D-B0F2-42E4-B47B-B026AB259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3B717E0-68C4-47F4-AD88-A54941ACC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2B1756D-0D83-4A99-8859-41D778A3E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D55C8-CCD8-453A-89F7-7DE479CBD700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B9314-4FB6-4CB3-B785-DFDB31FD62FB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77264</v>
      </c>
      <c r="C7" s="189">
        <v>34096</v>
      </c>
      <c r="D7" s="189">
        <v>171799</v>
      </c>
      <c r="E7" s="189">
        <v>122201</v>
      </c>
      <c r="F7" s="190">
        <v>-28.869783875342691</v>
      </c>
      <c r="G7" s="13"/>
    </row>
    <row r="8" spans="1:14" ht="15.6" customHeight="1">
      <c r="A8" s="188" t="s">
        <v>11</v>
      </c>
      <c r="B8" s="189">
        <v>88469</v>
      </c>
      <c r="C8" s="189">
        <v>102270</v>
      </c>
      <c r="D8" s="189">
        <v>377601</v>
      </c>
      <c r="E8" s="189">
        <v>458052</v>
      </c>
      <c r="F8" s="190">
        <v>21.30582281296924</v>
      </c>
      <c r="G8" s="6"/>
    </row>
    <row r="9" spans="1:14" ht="15.6" customHeight="1">
      <c r="A9" s="188" t="s">
        <v>8</v>
      </c>
      <c r="B9" s="189">
        <v>129632</v>
      </c>
      <c r="C9" s="189">
        <v>141089</v>
      </c>
      <c r="D9" s="189">
        <v>451901</v>
      </c>
      <c r="E9" s="189">
        <v>558421</v>
      </c>
      <c r="F9" s="190">
        <v>23.57153447325852</v>
      </c>
      <c r="G9" s="6"/>
    </row>
    <row r="10" spans="1:14" ht="15.6" customHeight="1">
      <c r="A10" s="188" t="s">
        <v>10</v>
      </c>
      <c r="B10" s="189">
        <v>102711</v>
      </c>
      <c r="C10" s="189">
        <v>131407</v>
      </c>
      <c r="D10" s="189">
        <v>397050</v>
      </c>
      <c r="E10" s="189">
        <v>432420</v>
      </c>
      <c r="F10" s="190">
        <v>8.9081979599546628</v>
      </c>
    </row>
    <row r="11" spans="1:14" ht="15.6" customHeight="1">
      <c r="A11" s="188" t="s">
        <v>9</v>
      </c>
      <c r="B11" s="189">
        <v>6194853</v>
      </c>
      <c r="C11" s="189">
        <v>5820348</v>
      </c>
      <c r="D11" s="189">
        <v>23423062</v>
      </c>
      <c r="E11" s="189">
        <v>22001654</v>
      </c>
      <c r="F11" s="190">
        <v>-6.0684124048341772</v>
      </c>
    </row>
    <row r="12" spans="1:14" ht="15.6" customHeight="1">
      <c r="A12" s="188" t="s">
        <v>6</v>
      </c>
      <c r="B12" s="189">
        <v>197333</v>
      </c>
      <c r="C12" s="189">
        <v>193075</v>
      </c>
      <c r="D12" s="189">
        <v>743598</v>
      </c>
      <c r="E12" s="189">
        <v>828772</v>
      </c>
      <c r="F12" s="190">
        <v>11.454307300449971</v>
      </c>
    </row>
    <row r="13" spans="1:14" ht="15.6" customHeight="1">
      <c r="A13" s="188" t="s">
        <v>175</v>
      </c>
      <c r="B13" s="189">
        <v>1340843</v>
      </c>
      <c r="C13" s="189">
        <v>1372337</v>
      </c>
      <c r="D13" s="189">
        <v>4625145</v>
      </c>
      <c r="E13" s="189">
        <v>4899593</v>
      </c>
      <c r="F13" s="190">
        <v>5.9338247773853539</v>
      </c>
    </row>
    <row r="14" spans="1:14" ht="15.6" customHeight="1">
      <c r="A14" s="188" t="s">
        <v>148</v>
      </c>
      <c r="B14" s="189">
        <v>4458466</v>
      </c>
      <c r="C14" s="189">
        <v>3863295</v>
      </c>
      <c r="D14" s="189">
        <v>16923932</v>
      </c>
      <c r="E14" s="189">
        <v>15891402</v>
      </c>
      <c r="F14" s="190">
        <v>-6.101005369201431</v>
      </c>
    </row>
    <row r="15" spans="1:14" ht="15.6" customHeight="1">
      <c r="A15" s="188" t="s">
        <v>145</v>
      </c>
      <c r="B15" s="189">
        <v>749547</v>
      </c>
      <c r="C15" s="189">
        <v>608770</v>
      </c>
      <c r="D15" s="189">
        <v>2654978</v>
      </c>
      <c r="E15" s="189">
        <v>2617305</v>
      </c>
      <c r="F15" s="190">
        <v>-1.4189571439010109</v>
      </c>
    </row>
    <row r="16" spans="1:14" ht="15.6" customHeight="1">
      <c r="A16" s="188" t="s">
        <v>144</v>
      </c>
      <c r="B16" s="189">
        <v>101392</v>
      </c>
      <c r="C16" s="189">
        <v>68734</v>
      </c>
      <c r="D16" s="189">
        <v>300915</v>
      </c>
      <c r="E16" s="189">
        <v>299508</v>
      </c>
      <c r="F16" s="190">
        <v>-0.46757389960620799</v>
      </c>
      <c r="G16" s="1"/>
    </row>
    <row r="17" spans="1:7" ht="15.6" customHeight="1">
      <c r="A17" s="188" t="s">
        <v>150</v>
      </c>
      <c r="B17" s="189">
        <v>83017</v>
      </c>
      <c r="C17" s="189">
        <v>120016</v>
      </c>
      <c r="D17" s="189">
        <v>330184</v>
      </c>
      <c r="E17" s="189">
        <v>419526</v>
      </c>
      <c r="F17" s="190">
        <v>27.05824631114773</v>
      </c>
      <c r="G17" s="2"/>
    </row>
    <row r="18" spans="1:7" ht="15.6" customHeight="1">
      <c r="A18" s="188" t="s">
        <v>147</v>
      </c>
      <c r="B18" s="189">
        <v>46670</v>
      </c>
      <c r="C18" s="189">
        <v>45525</v>
      </c>
      <c r="D18" s="189">
        <v>183715</v>
      </c>
      <c r="E18" s="189">
        <v>192193</v>
      </c>
      <c r="F18" s="190">
        <v>4.6147565522684602</v>
      </c>
    </row>
    <row r="19" spans="1:7" ht="15.6" customHeight="1">
      <c r="A19" s="188" t="s">
        <v>143</v>
      </c>
      <c r="B19" s="189">
        <v>73080</v>
      </c>
      <c r="C19" s="189">
        <v>148794</v>
      </c>
      <c r="D19" s="189">
        <v>235619</v>
      </c>
      <c r="E19" s="189">
        <v>308993</v>
      </c>
      <c r="F19" s="190">
        <v>31.140952130346019</v>
      </c>
    </row>
    <row r="20" spans="1:7" ht="15.6" customHeight="1">
      <c r="A20" s="188" t="s">
        <v>142</v>
      </c>
      <c r="B20" s="189">
        <v>165191</v>
      </c>
      <c r="C20" s="189">
        <v>139603</v>
      </c>
      <c r="D20" s="189">
        <v>659698</v>
      </c>
      <c r="E20" s="189">
        <v>520980</v>
      </c>
      <c r="F20" s="190">
        <v>-21.027500462332771</v>
      </c>
    </row>
    <row r="21" spans="1:7" ht="15.6" customHeight="1">
      <c r="A21" s="188" t="s">
        <v>149</v>
      </c>
      <c r="B21" s="189">
        <v>176122</v>
      </c>
      <c r="C21" s="189">
        <v>179507</v>
      </c>
      <c r="D21" s="189">
        <v>623215</v>
      </c>
      <c r="E21" s="189">
        <v>548791</v>
      </c>
      <c r="F21" s="190">
        <v>-11.94194619834246</v>
      </c>
    </row>
    <row r="22" spans="1:7" ht="15.6" customHeight="1">
      <c r="A22" s="188" t="s">
        <v>146</v>
      </c>
      <c r="B22" s="189">
        <v>1661198</v>
      </c>
      <c r="C22" s="189">
        <v>1662028</v>
      </c>
      <c r="D22" s="189">
        <v>6456446</v>
      </c>
      <c r="E22" s="189">
        <v>7119906</v>
      </c>
      <c r="F22" s="190">
        <v>10.275931991067541</v>
      </c>
    </row>
    <row r="23" spans="1:7" ht="15.6" customHeight="1">
      <c r="A23" s="188" t="s">
        <v>165</v>
      </c>
      <c r="B23" s="189">
        <v>341997</v>
      </c>
      <c r="C23" s="189">
        <v>369356</v>
      </c>
      <c r="D23" s="189">
        <v>697475</v>
      </c>
      <c r="E23" s="189">
        <v>1315241</v>
      </c>
      <c r="F23" s="190">
        <v>88.571776766192329</v>
      </c>
    </row>
    <row r="24" spans="1:7" ht="15.6" customHeight="1">
      <c r="A24" s="188" t="s">
        <v>141</v>
      </c>
      <c r="B24" s="189">
        <v>119707</v>
      </c>
      <c r="C24" s="189">
        <v>93568</v>
      </c>
      <c r="D24" s="189">
        <v>380570</v>
      </c>
      <c r="E24" s="189">
        <v>359469</v>
      </c>
      <c r="F24" s="190">
        <v>-5.5445778700370454</v>
      </c>
    </row>
    <row r="25" spans="1:7" ht="15.6" customHeight="1">
      <c r="A25" s="188" t="s">
        <v>140</v>
      </c>
      <c r="B25" s="189">
        <v>41085</v>
      </c>
      <c r="C25" s="189">
        <v>33901</v>
      </c>
      <c r="D25" s="189">
        <v>149159</v>
      </c>
      <c r="E25" s="189">
        <v>150271</v>
      </c>
      <c r="F25" s="190">
        <v>0.74551317721358146</v>
      </c>
    </row>
    <row r="26" spans="1:7" ht="15.6" customHeight="1">
      <c r="A26" s="188" t="s">
        <v>152</v>
      </c>
      <c r="B26" s="189">
        <v>60361</v>
      </c>
      <c r="C26" s="189">
        <v>70942</v>
      </c>
      <c r="D26" s="189">
        <v>213412</v>
      </c>
      <c r="E26" s="189">
        <v>265771</v>
      </c>
      <c r="F26" s="190">
        <v>24.534234251119901</v>
      </c>
    </row>
    <row r="27" spans="1:7" ht="15.6" customHeight="1">
      <c r="A27" s="188" t="s">
        <v>173</v>
      </c>
      <c r="B27" s="189">
        <v>214223</v>
      </c>
      <c r="C27" s="189">
        <v>191734</v>
      </c>
      <c r="D27" s="189">
        <v>850048</v>
      </c>
      <c r="E27" s="189">
        <v>770336</v>
      </c>
      <c r="F27" s="190">
        <v>-9.377352808311997</v>
      </c>
    </row>
    <row r="28" spans="1:7" ht="15.6" customHeight="1">
      <c r="A28" s="188" t="s">
        <v>177</v>
      </c>
      <c r="B28" s="189">
        <v>773704</v>
      </c>
      <c r="C28" s="189">
        <v>820118</v>
      </c>
      <c r="D28" s="189">
        <v>2900532</v>
      </c>
      <c r="E28" s="189">
        <v>3403425</v>
      </c>
      <c r="F28" s="190">
        <v>17.337957312658499</v>
      </c>
    </row>
    <row r="29" spans="1:7" ht="15.6" customHeight="1">
      <c r="A29" s="188" t="s">
        <v>178</v>
      </c>
      <c r="B29" s="189">
        <v>306148</v>
      </c>
      <c r="C29" s="189">
        <v>297522</v>
      </c>
      <c r="D29" s="189">
        <v>1187385</v>
      </c>
      <c r="E29" s="189">
        <v>1213363</v>
      </c>
      <c r="F29" s="190">
        <v>2.1878329269781891</v>
      </c>
    </row>
    <row r="30" spans="1:7" ht="15.6" customHeight="1">
      <c r="A30" s="188" t="s">
        <v>179</v>
      </c>
      <c r="B30" s="189">
        <v>153570</v>
      </c>
      <c r="C30" s="189">
        <v>143241</v>
      </c>
      <c r="D30" s="189">
        <v>575880</v>
      </c>
      <c r="E30" s="189">
        <v>550230</v>
      </c>
      <c r="F30" s="190">
        <v>-4.4540529276932688</v>
      </c>
    </row>
    <row r="31" spans="1:7" ht="15.6" customHeight="1">
      <c r="A31" s="188" t="s">
        <v>180</v>
      </c>
      <c r="B31" s="189">
        <v>166946</v>
      </c>
      <c r="C31" s="189">
        <v>163166</v>
      </c>
      <c r="D31" s="189">
        <v>555675</v>
      </c>
      <c r="E31" s="189">
        <v>657937</v>
      </c>
      <c r="F31" s="190">
        <v>18.40320331128807</v>
      </c>
    </row>
    <row r="32" spans="1:7" ht="15.6" customHeight="1">
      <c r="A32" s="188" t="s">
        <v>181</v>
      </c>
      <c r="B32" s="189">
        <v>6450032</v>
      </c>
      <c r="C32" s="189">
        <v>6711809</v>
      </c>
      <c r="D32" s="189">
        <v>24124420</v>
      </c>
      <c r="E32" s="189">
        <v>24390502</v>
      </c>
      <c r="F32" s="190">
        <v>1.102957086636692</v>
      </c>
    </row>
    <row r="33" spans="1:6" ht="15.6" customHeight="1">
      <c r="A33" s="188" t="s">
        <v>182</v>
      </c>
      <c r="B33" s="189">
        <v>447283</v>
      </c>
      <c r="C33" s="189">
        <v>422644</v>
      </c>
      <c r="D33" s="189">
        <v>1584491</v>
      </c>
      <c r="E33" s="189">
        <v>1556268</v>
      </c>
      <c r="F33" s="190">
        <v>-1.781202922578927</v>
      </c>
    </row>
    <row r="34" spans="1:6" ht="15.6" customHeight="1">
      <c r="A34" s="188" t="s">
        <v>183</v>
      </c>
      <c r="B34" s="189">
        <v>62787</v>
      </c>
      <c r="C34" s="189">
        <v>62822</v>
      </c>
      <c r="D34" s="189">
        <v>251459</v>
      </c>
      <c r="E34" s="189">
        <v>258197</v>
      </c>
      <c r="F34" s="190">
        <v>2.6795620757260679</v>
      </c>
    </row>
    <row r="35" spans="1:6" ht="15.6" customHeight="1">
      <c r="A35" s="156" t="s">
        <v>153</v>
      </c>
      <c r="B35" s="76">
        <f>SUM(B7:B34)</f>
        <v>24783631</v>
      </c>
      <c r="C35" s="77">
        <f>SUM(C7:C34)</f>
        <v>24011717</v>
      </c>
      <c r="D35" s="76">
        <f>SUM(D7:D34)</f>
        <v>92029364</v>
      </c>
      <c r="E35" s="78">
        <f>SUM(E7:E34)</f>
        <v>92110727</v>
      </c>
      <c r="F35" s="177">
        <f>E35*100/D35-100</f>
        <v>8.8409825368344741E-2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0" priority="2">
      <formula>MOD(ROW(),2)=0</formula>
    </cfRule>
  </conditionalFormatting>
  <conditionalFormatting sqref="F7:F35">
    <cfRule type="expression" dxfId="5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6D85F-7361-4E52-BF02-9C4D7F5685A1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0</v>
      </c>
      <c r="D7" s="189">
        <v>14</v>
      </c>
      <c r="E7" s="189">
        <v>13</v>
      </c>
      <c r="F7" s="190">
        <v>-7.1428571428571388</v>
      </c>
      <c r="G7" s="13"/>
    </row>
    <row r="8" spans="1:14" ht="15.6" customHeight="1">
      <c r="A8" s="188" t="s">
        <v>11</v>
      </c>
      <c r="B8" s="189">
        <v>84777</v>
      </c>
      <c r="C8" s="189">
        <v>93820</v>
      </c>
      <c r="D8" s="189">
        <v>356323</v>
      </c>
      <c r="E8" s="189">
        <v>415840</v>
      </c>
      <c r="F8" s="190">
        <v>16.703103644726841</v>
      </c>
      <c r="G8" s="6"/>
    </row>
    <row r="9" spans="1:14" ht="15.6" customHeight="1">
      <c r="A9" s="188" t="s">
        <v>8</v>
      </c>
      <c r="B9" s="189">
        <v>27257</v>
      </c>
      <c r="C9" s="189">
        <v>29734</v>
      </c>
      <c r="D9" s="189">
        <v>79660</v>
      </c>
      <c r="E9" s="189">
        <v>99413</v>
      </c>
      <c r="F9" s="190">
        <v>24.79663570173236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5119546</v>
      </c>
      <c r="C11" s="189">
        <v>4690486</v>
      </c>
      <c r="D11" s="189">
        <v>19141310</v>
      </c>
      <c r="E11" s="189">
        <v>17321054</v>
      </c>
      <c r="F11" s="190">
        <v>-9.509568571848007</v>
      </c>
    </row>
    <row r="12" spans="1:14" ht="15.6" customHeight="1">
      <c r="A12" s="188" t="s">
        <v>6</v>
      </c>
      <c r="B12" s="189">
        <v>138220</v>
      </c>
      <c r="C12" s="189">
        <v>133250</v>
      </c>
      <c r="D12" s="189">
        <v>521779</v>
      </c>
      <c r="E12" s="189">
        <v>524011</v>
      </c>
      <c r="F12" s="190">
        <v>0.42776731144795122</v>
      </c>
    </row>
    <row r="13" spans="1:14" ht="15.6" customHeight="1">
      <c r="A13" s="188" t="s">
        <v>175</v>
      </c>
      <c r="B13" s="189">
        <v>25398</v>
      </c>
      <c r="C13" s="189">
        <v>29274</v>
      </c>
      <c r="D13" s="189">
        <v>100036</v>
      </c>
      <c r="E13" s="189">
        <v>93006</v>
      </c>
      <c r="F13" s="190">
        <v>-7.0274701107601203</v>
      </c>
    </row>
    <row r="14" spans="1:14" ht="15.6" customHeight="1">
      <c r="A14" s="188" t="s">
        <v>148</v>
      </c>
      <c r="B14" s="189">
        <v>3434607</v>
      </c>
      <c r="C14" s="189">
        <v>2867946</v>
      </c>
      <c r="D14" s="189">
        <v>13153269</v>
      </c>
      <c r="E14" s="189">
        <v>12128183</v>
      </c>
      <c r="F14" s="190">
        <v>-7.7933934142151324</v>
      </c>
    </row>
    <row r="15" spans="1:14" ht="15.6" customHeight="1">
      <c r="A15" s="188" t="s">
        <v>145</v>
      </c>
      <c r="B15" s="189">
        <v>425341</v>
      </c>
      <c r="C15" s="189">
        <v>386868</v>
      </c>
      <c r="D15" s="189">
        <v>1659974</v>
      </c>
      <c r="E15" s="189">
        <v>1519973</v>
      </c>
      <c r="F15" s="190">
        <v>-8.4339272783790591</v>
      </c>
    </row>
    <row r="16" spans="1:14" ht="15.6" customHeight="1">
      <c r="A16" s="188" t="s">
        <v>144</v>
      </c>
      <c r="B16" s="189">
        <v>58115</v>
      </c>
      <c r="C16" s="189">
        <v>51587</v>
      </c>
      <c r="D16" s="189">
        <v>200571</v>
      </c>
      <c r="E16" s="189">
        <v>189609</v>
      </c>
      <c r="F16" s="190">
        <v>-5.4653962935818194</v>
      </c>
      <c r="G16" s="1"/>
    </row>
    <row r="17" spans="1:7" ht="15.6" customHeight="1">
      <c r="A17" s="188" t="s">
        <v>150</v>
      </c>
      <c r="B17" s="189">
        <v>82069</v>
      </c>
      <c r="C17" s="189">
        <v>117513</v>
      </c>
      <c r="D17" s="189">
        <v>320524</v>
      </c>
      <c r="E17" s="189">
        <v>415559</v>
      </c>
      <c r="F17" s="190">
        <v>29.64988581198287</v>
      </c>
      <c r="G17" s="2"/>
    </row>
    <row r="18" spans="1:7" ht="15.6" customHeight="1">
      <c r="A18" s="188" t="s">
        <v>147</v>
      </c>
      <c r="B18" s="189">
        <v>5792</v>
      </c>
      <c r="C18" s="189">
        <v>5521</v>
      </c>
      <c r="D18" s="189">
        <v>23482</v>
      </c>
      <c r="E18" s="189">
        <v>22245</v>
      </c>
      <c r="F18" s="190">
        <v>-5.2678647474661489</v>
      </c>
    </row>
    <row r="19" spans="1:7" ht="15.6" customHeight="1">
      <c r="A19" s="188" t="s">
        <v>143</v>
      </c>
      <c r="B19" s="189">
        <v>10481</v>
      </c>
      <c r="C19" s="189">
        <v>80542</v>
      </c>
      <c r="D19" s="189">
        <v>39797</v>
      </c>
      <c r="E19" s="189">
        <v>119494</v>
      </c>
      <c r="F19" s="190">
        <v>200.25881347840291</v>
      </c>
    </row>
    <row r="20" spans="1:7" ht="15.6" customHeight="1">
      <c r="A20" s="188" t="s">
        <v>142</v>
      </c>
      <c r="B20" s="189">
        <v>104967</v>
      </c>
      <c r="C20" s="189">
        <v>80754</v>
      </c>
      <c r="D20" s="189">
        <v>366519</v>
      </c>
      <c r="E20" s="189">
        <v>330220</v>
      </c>
      <c r="F20" s="190">
        <v>-9.9037157691688549</v>
      </c>
    </row>
    <row r="21" spans="1:7" ht="15.6" customHeight="1">
      <c r="A21" s="188" t="s">
        <v>149</v>
      </c>
      <c r="B21" s="189">
        <v>72181</v>
      </c>
      <c r="C21" s="189">
        <v>93208</v>
      </c>
      <c r="D21" s="189">
        <v>277217</v>
      </c>
      <c r="E21" s="189">
        <v>280638</v>
      </c>
      <c r="F21" s="190">
        <v>1.2340513027700271</v>
      </c>
    </row>
    <row r="22" spans="1:7" ht="15.6" customHeight="1">
      <c r="A22" s="188" t="s">
        <v>146</v>
      </c>
      <c r="B22" s="189">
        <v>1241628</v>
      </c>
      <c r="C22" s="189">
        <v>1194254</v>
      </c>
      <c r="D22" s="189">
        <v>4861443</v>
      </c>
      <c r="E22" s="189">
        <v>4998026</v>
      </c>
      <c r="F22" s="190">
        <v>2.809515610899894</v>
      </c>
    </row>
    <row r="23" spans="1:7" ht="15.6" customHeight="1">
      <c r="A23" s="188" t="s">
        <v>165</v>
      </c>
      <c r="B23" s="189">
        <v>310312</v>
      </c>
      <c r="C23" s="189">
        <v>337805</v>
      </c>
      <c r="D23" s="189">
        <v>490080</v>
      </c>
      <c r="E23" s="189">
        <v>1177724</v>
      </c>
      <c r="F23" s="190">
        <v>140.3126020241593</v>
      </c>
    </row>
    <row r="24" spans="1:7" ht="15.6" customHeight="1">
      <c r="A24" s="188" t="s">
        <v>141</v>
      </c>
      <c r="B24" s="189">
        <v>46175</v>
      </c>
      <c r="C24" s="189">
        <v>29524</v>
      </c>
      <c r="D24" s="189">
        <v>147587</v>
      </c>
      <c r="E24" s="189">
        <v>136726</v>
      </c>
      <c r="F24" s="190">
        <v>-7.3590492387540962</v>
      </c>
    </row>
    <row r="25" spans="1:7" ht="15.6" customHeight="1">
      <c r="A25" s="188" t="s">
        <v>140</v>
      </c>
      <c r="B25" s="189">
        <v>3398</v>
      </c>
      <c r="C25" s="189">
        <v>2126</v>
      </c>
      <c r="D25" s="189">
        <v>12735</v>
      </c>
      <c r="E25" s="189">
        <v>10337</v>
      </c>
      <c r="F25" s="190">
        <v>-18.829996073812321</v>
      </c>
    </row>
    <row r="26" spans="1:7" ht="15.6" customHeight="1">
      <c r="A26" s="188" t="s">
        <v>152</v>
      </c>
      <c r="B26" s="189">
        <v>150</v>
      </c>
      <c r="C26" s="189">
        <v>339</v>
      </c>
      <c r="D26" s="189">
        <v>812</v>
      </c>
      <c r="E26" s="189">
        <v>621</v>
      </c>
      <c r="F26" s="190">
        <v>-23.52216748768473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384885</v>
      </c>
      <c r="C28" s="189">
        <v>368456</v>
      </c>
      <c r="D28" s="189">
        <v>1367911</v>
      </c>
      <c r="E28" s="189">
        <v>1620166</v>
      </c>
      <c r="F28" s="190">
        <v>18.44089271889764</v>
      </c>
    </row>
    <row r="29" spans="1:7" ht="15.6" customHeight="1">
      <c r="A29" s="188" t="s">
        <v>178</v>
      </c>
      <c r="B29" s="189">
        <v>113614</v>
      </c>
      <c r="C29" s="189">
        <v>106543</v>
      </c>
      <c r="D29" s="189">
        <v>385195</v>
      </c>
      <c r="E29" s="189">
        <v>451801</v>
      </c>
      <c r="F29" s="190">
        <v>17.291501706927662</v>
      </c>
    </row>
    <row r="30" spans="1:7" ht="15.6" customHeight="1">
      <c r="A30" s="188" t="s">
        <v>179</v>
      </c>
      <c r="B30" s="189">
        <v>90508</v>
      </c>
      <c r="C30" s="189">
        <v>85992</v>
      </c>
      <c r="D30" s="189">
        <v>350566</v>
      </c>
      <c r="E30" s="189">
        <v>355674</v>
      </c>
      <c r="F30" s="190">
        <v>1.45707227740283</v>
      </c>
    </row>
    <row r="31" spans="1:7" ht="15.6" customHeight="1">
      <c r="A31" s="188" t="s">
        <v>180</v>
      </c>
      <c r="B31" s="189">
        <v>11144</v>
      </c>
      <c r="C31" s="189">
        <v>10768</v>
      </c>
      <c r="D31" s="189">
        <v>39809</v>
      </c>
      <c r="E31" s="189">
        <v>46696</v>
      </c>
      <c r="F31" s="190">
        <v>17.300108015775319</v>
      </c>
    </row>
    <row r="32" spans="1:7" ht="15.6" customHeight="1">
      <c r="A32" s="188" t="s">
        <v>181</v>
      </c>
      <c r="B32" s="189">
        <v>5004775</v>
      </c>
      <c r="C32" s="189">
        <v>5353372</v>
      </c>
      <c r="D32" s="189">
        <v>18853817</v>
      </c>
      <c r="E32" s="189">
        <v>19190395</v>
      </c>
      <c r="F32" s="190">
        <v>1.7851981909021359</v>
      </c>
    </row>
    <row r="33" spans="1:6" ht="15.6" customHeight="1">
      <c r="A33" s="188" t="s">
        <v>182</v>
      </c>
      <c r="B33" s="189">
        <v>263366</v>
      </c>
      <c r="C33" s="189">
        <v>289526</v>
      </c>
      <c r="D33" s="189">
        <v>877562</v>
      </c>
      <c r="E33" s="189">
        <v>964556</v>
      </c>
      <c r="F33" s="190">
        <v>9.9131457378509964</v>
      </c>
    </row>
    <row r="34" spans="1:6" ht="15.6" customHeight="1">
      <c r="A34" s="188" t="s">
        <v>183</v>
      </c>
      <c r="B34" s="189">
        <v>27852</v>
      </c>
      <c r="C34" s="189">
        <v>23227</v>
      </c>
      <c r="D34" s="189">
        <v>95555</v>
      </c>
      <c r="E34" s="189">
        <v>88635</v>
      </c>
      <c r="F34" s="190">
        <v>-7.2419025692009882</v>
      </c>
    </row>
    <row r="35" spans="1:6" ht="15.6" customHeight="1">
      <c r="A35" s="156" t="s">
        <v>153</v>
      </c>
      <c r="B35" s="76">
        <f>SUM(B7:B34)</f>
        <v>17086572</v>
      </c>
      <c r="C35" s="77">
        <f>SUM(C7:C34)</f>
        <v>16462435</v>
      </c>
      <c r="D35" s="178">
        <f>SUM(D7:D34)</f>
        <v>63723547</v>
      </c>
      <c r="E35" s="78">
        <f>SUM(E7:E34)</f>
        <v>62500615</v>
      </c>
      <c r="F35" s="140">
        <f>E35*100/D35-100</f>
        <v>-1.9191210432777694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8" priority="2">
      <formula>MOD(ROW(),2)=0</formula>
    </cfRule>
  </conditionalFormatting>
  <conditionalFormatting sqref="F7:F35">
    <cfRule type="expression" dxfId="5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3F0BC-53C2-4E1B-ADDC-ABDF1B05A505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1716.183</v>
      </c>
      <c r="C7" s="189">
        <v>2245.201</v>
      </c>
      <c r="D7" s="189">
        <v>5313.0019999999986</v>
      </c>
      <c r="E7" s="189">
        <v>6015.3959999999997</v>
      </c>
      <c r="F7" s="190">
        <v>13.220284878492439</v>
      </c>
      <c r="G7" s="37"/>
    </row>
    <row r="8" spans="1:14" ht="15.6" customHeight="1">
      <c r="A8" s="188" t="s">
        <v>11</v>
      </c>
      <c r="B8" s="189">
        <v>33.85</v>
      </c>
      <c r="C8" s="189">
        <v>0</v>
      </c>
      <c r="D8" s="189">
        <v>129.179</v>
      </c>
      <c r="E8" s="189">
        <v>0</v>
      </c>
      <c r="F8" s="190">
        <v>-100</v>
      </c>
      <c r="G8" s="6"/>
    </row>
    <row r="9" spans="1:14" ht="15.6" customHeight="1">
      <c r="A9" s="188" t="s">
        <v>8</v>
      </c>
      <c r="B9" s="189">
        <v>450.14800000000002</v>
      </c>
      <c r="C9" s="189">
        <v>269.63299999999998</v>
      </c>
      <c r="D9" s="189">
        <v>932.09500000000003</v>
      </c>
      <c r="E9" s="189">
        <v>750.97700000000009</v>
      </c>
      <c r="F9" s="190">
        <v>-19.431281146235079</v>
      </c>
      <c r="G9" s="6"/>
    </row>
    <row r="10" spans="1:14" ht="15.6" customHeight="1">
      <c r="A10" s="188" t="s">
        <v>10</v>
      </c>
      <c r="B10" s="189">
        <v>1504.075</v>
      </c>
      <c r="C10" s="189">
        <v>1565.183</v>
      </c>
      <c r="D10" s="189">
        <v>3755.9859999999999</v>
      </c>
      <c r="E10" s="189">
        <v>3686.1120000000001</v>
      </c>
      <c r="F10" s="190">
        <v>-1.860337072608885</v>
      </c>
    </row>
    <row r="11" spans="1:14" ht="15.6" customHeight="1">
      <c r="A11" s="188" t="s">
        <v>9</v>
      </c>
      <c r="B11" s="189">
        <v>108.71</v>
      </c>
      <c r="C11" s="189">
        <v>75.196000000000012</v>
      </c>
      <c r="D11" s="189">
        <v>308.93599999999998</v>
      </c>
      <c r="E11" s="189">
        <v>319.053</v>
      </c>
      <c r="F11" s="190">
        <v>3.2747883056684941</v>
      </c>
    </row>
    <row r="12" spans="1:14" ht="15.6" customHeight="1">
      <c r="A12" s="188" t="s">
        <v>6</v>
      </c>
      <c r="B12" s="189">
        <v>1107.0989999999999</v>
      </c>
      <c r="C12" s="189">
        <v>860.38199999999995</v>
      </c>
      <c r="D12" s="189">
        <v>3396.1060000000002</v>
      </c>
      <c r="E12" s="189">
        <v>3268.3850000000002</v>
      </c>
      <c r="F12" s="190">
        <v>-3.760807230398584</v>
      </c>
    </row>
    <row r="13" spans="1:14" ht="15.6" customHeight="1">
      <c r="A13" s="188" t="s">
        <v>175</v>
      </c>
      <c r="B13" s="189">
        <v>188.376</v>
      </c>
      <c r="C13" s="189">
        <v>183.869</v>
      </c>
      <c r="D13" s="189">
        <v>494.92800000000011</v>
      </c>
      <c r="E13" s="189">
        <v>549.11299999999994</v>
      </c>
      <c r="F13" s="190">
        <v>10.94805709113243</v>
      </c>
    </row>
    <row r="14" spans="1:14" ht="15.6" customHeight="1">
      <c r="A14" s="188" t="s">
        <v>148</v>
      </c>
      <c r="B14" s="189">
        <v>235.40799999999999</v>
      </c>
      <c r="C14" s="189">
        <v>132.131</v>
      </c>
      <c r="D14" s="189">
        <v>692.46999999999991</v>
      </c>
      <c r="E14" s="189">
        <v>474.62400000000008</v>
      </c>
      <c r="F14" s="190">
        <v>-31.459268993602581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26.678000000000001</v>
      </c>
      <c r="C16" s="189">
        <v>29.957000000000001</v>
      </c>
      <c r="D16" s="189">
        <v>94.393000000000015</v>
      </c>
      <c r="E16" s="189">
        <v>77.080999999999989</v>
      </c>
      <c r="F16" s="190">
        <v>-18.340343033911441</v>
      </c>
      <c r="G16" s="1"/>
    </row>
    <row r="17" spans="1:7" ht="15.6" customHeight="1">
      <c r="A17" s="188" t="s">
        <v>150</v>
      </c>
      <c r="B17" s="189">
        <v>99.509</v>
      </c>
      <c r="C17" s="189">
        <v>96.171999999999997</v>
      </c>
      <c r="D17" s="189">
        <v>916.61000000000013</v>
      </c>
      <c r="E17" s="189">
        <v>584.86900000000003</v>
      </c>
      <c r="F17" s="190">
        <v>-36.192164606539322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12.417999999999999</v>
      </c>
      <c r="C19" s="189">
        <v>7.891</v>
      </c>
      <c r="D19" s="189">
        <v>44.991999999999997</v>
      </c>
      <c r="E19" s="189">
        <v>60</v>
      </c>
      <c r="F19" s="190">
        <v>33.357041251778071</v>
      </c>
    </row>
    <row r="20" spans="1:7" ht="15.6" customHeight="1">
      <c r="A20" s="188" t="s">
        <v>142</v>
      </c>
      <c r="B20" s="189">
        <v>1408.73</v>
      </c>
      <c r="C20" s="189">
        <v>1178.0730000000001</v>
      </c>
      <c r="D20" s="189">
        <v>2639.5509999999999</v>
      </c>
      <c r="E20" s="189">
        <v>3522.6640000000011</v>
      </c>
      <c r="F20" s="190">
        <v>33.456940214453169</v>
      </c>
    </row>
    <row r="21" spans="1:7" ht="15.6" customHeight="1">
      <c r="A21" s="188" t="s">
        <v>149</v>
      </c>
      <c r="B21" s="189">
        <v>11.263</v>
      </c>
      <c r="C21" s="189">
        <v>17.637</v>
      </c>
      <c r="D21" s="189">
        <v>38.453999999999994</v>
      </c>
      <c r="E21" s="189">
        <v>45.922999999999988</v>
      </c>
      <c r="F21" s="190">
        <v>19.42320694856193</v>
      </c>
    </row>
    <row r="22" spans="1:7" ht="15.6" customHeight="1">
      <c r="A22" s="188" t="s">
        <v>146</v>
      </c>
      <c r="B22" s="189">
        <v>99.301000000000002</v>
      </c>
      <c r="C22" s="189">
        <v>23.396000000000001</v>
      </c>
      <c r="D22" s="189">
        <v>160.82300000000001</v>
      </c>
      <c r="E22" s="189">
        <v>79.435000000000002</v>
      </c>
      <c r="F22" s="190">
        <v>-50.607189270191448</v>
      </c>
    </row>
    <row r="23" spans="1:7" ht="15.6" customHeight="1">
      <c r="A23" s="188" t="s">
        <v>165</v>
      </c>
      <c r="B23" s="189">
        <v>13.3</v>
      </c>
      <c r="C23" s="189">
        <v>3.0640000000000001</v>
      </c>
      <c r="D23" s="189">
        <v>79.182999999999993</v>
      </c>
      <c r="E23" s="189">
        <v>6.9279999999999999</v>
      </c>
      <c r="F23" s="190">
        <v>-91.250647234886273</v>
      </c>
    </row>
    <row r="24" spans="1:7" ht="15.6" customHeight="1">
      <c r="A24" s="188" t="s">
        <v>141</v>
      </c>
      <c r="B24" s="189">
        <v>163.28899999999999</v>
      </c>
      <c r="C24" s="189">
        <v>145.59700000000001</v>
      </c>
      <c r="D24" s="189">
        <v>665.14499999999998</v>
      </c>
      <c r="E24" s="189">
        <v>623.98500000000001</v>
      </c>
      <c r="F24" s="190">
        <v>-6.1881243939291446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64.436000000000007</v>
      </c>
      <c r="C26" s="189">
        <v>58.530999999999999</v>
      </c>
      <c r="D26" s="189">
        <v>265.61900000000003</v>
      </c>
      <c r="E26" s="189">
        <v>217.97300000000001</v>
      </c>
      <c r="F26" s="190">
        <v>-17.937722828562741</v>
      </c>
    </row>
    <row r="27" spans="1:7" ht="15.6" customHeight="1">
      <c r="A27" s="188" t="s">
        <v>173</v>
      </c>
      <c r="B27" s="189">
        <v>3361.326</v>
      </c>
      <c r="C27" s="189">
        <v>2716.6460000000002</v>
      </c>
      <c r="D27" s="189">
        <v>7649.4979999999996</v>
      </c>
      <c r="E27" s="189">
        <v>8554.2090000000007</v>
      </c>
      <c r="F27" s="190">
        <v>11.827063684440461</v>
      </c>
    </row>
    <row r="28" spans="1:7" ht="15.6" customHeight="1">
      <c r="A28" s="188" t="s">
        <v>177</v>
      </c>
      <c r="B28" s="189">
        <v>428.89600000000002</v>
      </c>
      <c r="C28" s="189">
        <v>174.79499999999999</v>
      </c>
      <c r="D28" s="189">
        <v>966.20099999999979</v>
      </c>
      <c r="E28" s="189">
        <v>502.55</v>
      </c>
      <c r="F28" s="190">
        <v>-47.987013054219567</v>
      </c>
    </row>
    <row r="29" spans="1:7" ht="15.6" customHeight="1">
      <c r="A29" s="188" t="s">
        <v>178</v>
      </c>
      <c r="B29" s="189">
        <v>738.11300000000006</v>
      </c>
      <c r="C29" s="189">
        <v>415.85399999999998</v>
      </c>
      <c r="D29" s="189">
        <v>2064.4650000000001</v>
      </c>
      <c r="E29" s="189">
        <v>1348.3309999999999</v>
      </c>
      <c r="F29" s="190">
        <v>-34.688599709852198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237.68600000000001</v>
      </c>
      <c r="C31" s="189">
        <v>146.05500000000001</v>
      </c>
      <c r="D31" s="189">
        <v>565.12099999999998</v>
      </c>
      <c r="E31" s="189">
        <v>385.42500000000001</v>
      </c>
      <c r="F31" s="190">
        <v>-31.797791977293361</v>
      </c>
    </row>
    <row r="32" spans="1:7" ht="15.6" customHeight="1">
      <c r="A32" s="188" t="s">
        <v>181</v>
      </c>
      <c r="B32" s="189">
        <v>266.601</v>
      </c>
      <c r="C32" s="189">
        <v>52.558999999999997</v>
      </c>
      <c r="D32" s="189">
        <v>932.09900000000016</v>
      </c>
      <c r="E32" s="189">
        <v>394.50099999999998</v>
      </c>
      <c r="F32" s="190">
        <v>-57.676062306686333</v>
      </c>
    </row>
    <row r="33" spans="1:6" ht="15.6" customHeight="1">
      <c r="A33" s="188" t="s">
        <v>182</v>
      </c>
      <c r="B33" s="189">
        <v>2754.8780000000002</v>
      </c>
      <c r="C33" s="189">
        <v>2418.1309999999999</v>
      </c>
      <c r="D33" s="189">
        <v>9385.985999999999</v>
      </c>
      <c r="E33" s="189">
        <v>9044.099000000002</v>
      </c>
      <c r="F33" s="190">
        <v>-3.6425262087541772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15030.273000000003</v>
      </c>
      <c r="C35" s="77">
        <f>SUM(C7:C34)</f>
        <v>12815.952999999998</v>
      </c>
      <c r="D35" s="76">
        <f>SUM(D7:D34)</f>
        <v>41490.841999999997</v>
      </c>
      <c r="E35" s="78">
        <f>SUM(E7:E34)</f>
        <v>40511.633000000002</v>
      </c>
      <c r="F35" s="140">
        <f>E35*100/D35-100</f>
        <v>-2.3600605646903858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6" priority="2">
      <formula>MOD(ROW(),2)=0</formula>
    </cfRule>
  </conditionalFormatting>
  <conditionalFormatting sqref="F7:F35">
    <cfRule type="expression" dxfId="5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3DA8A-1A04-486E-819B-D5C4363E478D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2996</v>
      </c>
      <c r="C7" s="189">
        <v>4956</v>
      </c>
      <c r="D7" s="189">
        <v>15161</v>
      </c>
      <c r="E7" s="189">
        <v>21184</v>
      </c>
      <c r="F7" s="190">
        <v>39.72693094123079</v>
      </c>
      <c r="G7" s="37"/>
    </row>
    <row r="8" spans="1:14" ht="15.6" customHeight="1">
      <c r="A8" s="188" t="s">
        <v>11</v>
      </c>
      <c r="B8" s="189">
        <v>1596</v>
      </c>
      <c r="C8" s="189">
        <v>1116</v>
      </c>
      <c r="D8" s="189">
        <v>7155</v>
      </c>
      <c r="E8" s="189">
        <v>3278</v>
      </c>
      <c r="F8" s="190">
        <v>-54.185883997204748</v>
      </c>
      <c r="G8" s="6"/>
    </row>
    <row r="9" spans="1:14" ht="15.6" customHeight="1">
      <c r="A9" s="188" t="s">
        <v>8</v>
      </c>
      <c r="B9" s="189">
        <v>7329</v>
      </c>
      <c r="C9" s="189">
        <v>5206</v>
      </c>
      <c r="D9" s="189">
        <v>23970</v>
      </c>
      <c r="E9" s="189">
        <v>20274</v>
      </c>
      <c r="F9" s="190">
        <v>-15.419274092615771</v>
      </c>
      <c r="G9" s="6"/>
    </row>
    <row r="10" spans="1:14" ht="15.6" customHeight="1">
      <c r="A10" s="188" t="s">
        <v>10</v>
      </c>
      <c r="B10" s="189">
        <v>3372</v>
      </c>
      <c r="C10" s="189">
        <v>4133</v>
      </c>
      <c r="D10" s="189">
        <v>12503</v>
      </c>
      <c r="E10" s="189">
        <v>14984</v>
      </c>
      <c r="F10" s="190">
        <v>19.843237622970491</v>
      </c>
    </row>
    <row r="11" spans="1:14" ht="15.6" customHeight="1">
      <c r="A11" s="188" t="s">
        <v>9</v>
      </c>
      <c r="B11" s="189">
        <v>339498</v>
      </c>
      <c r="C11" s="189">
        <v>233877</v>
      </c>
      <c r="D11" s="189">
        <v>1252852</v>
      </c>
      <c r="E11" s="189">
        <v>981871</v>
      </c>
      <c r="F11" s="190">
        <v>-21.629130974767971</v>
      </c>
    </row>
    <row r="12" spans="1:14" ht="15.6" customHeight="1">
      <c r="A12" s="188" t="s">
        <v>6</v>
      </c>
      <c r="B12" s="189">
        <v>6794</v>
      </c>
      <c r="C12" s="189">
        <v>8874</v>
      </c>
      <c r="D12" s="189">
        <v>32801</v>
      </c>
      <c r="E12" s="189">
        <v>34654</v>
      </c>
      <c r="F12" s="190">
        <v>5.6492180116459849</v>
      </c>
    </row>
    <row r="13" spans="1:14" ht="15.6" customHeight="1">
      <c r="A13" s="188" t="s">
        <v>175</v>
      </c>
      <c r="B13" s="189">
        <v>10550</v>
      </c>
      <c r="C13" s="189">
        <v>8901</v>
      </c>
      <c r="D13" s="189">
        <v>29143</v>
      </c>
      <c r="E13" s="189">
        <v>30965</v>
      </c>
      <c r="F13" s="190">
        <v>6.2519301375973697</v>
      </c>
    </row>
    <row r="14" spans="1:14" ht="15.6" customHeight="1">
      <c r="A14" s="188" t="s">
        <v>148</v>
      </c>
      <c r="B14" s="189">
        <v>161332</v>
      </c>
      <c r="C14" s="189">
        <v>149591</v>
      </c>
      <c r="D14" s="189">
        <v>483835</v>
      </c>
      <c r="E14" s="189">
        <v>524298</v>
      </c>
      <c r="F14" s="190">
        <v>8.3629749811402689</v>
      </c>
    </row>
    <row r="15" spans="1:14" ht="15.6" customHeight="1">
      <c r="A15" s="188" t="s">
        <v>145</v>
      </c>
      <c r="B15" s="189">
        <v>13330</v>
      </c>
      <c r="C15" s="189">
        <v>1899</v>
      </c>
      <c r="D15" s="189">
        <v>44210</v>
      </c>
      <c r="E15" s="189">
        <v>7494</v>
      </c>
      <c r="F15" s="190">
        <v>-83.049083917665683</v>
      </c>
    </row>
    <row r="16" spans="1:14" ht="15.6" customHeight="1">
      <c r="A16" s="188" t="s">
        <v>144</v>
      </c>
      <c r="B16" s="189">
        <v>21159</v>
      </c>
      <c r="C16" s="189">
        <v>22234</v>
      </c>
      <c r="D16" s="189">
        <v>60861</v>
      </c>
      <c r="E16" s="189">
        <v>80279</v>
      </c>
      <c r="F16" s="190">
        <v>31.905489558173539</v>
      </c>
      <c r="G16" s="1"/>
    </row>
    <row r="17" spans="1:7" ht="15.6" customHeight="1">
      <c r="A17" s="188" t="s">
        <v>150</v>
      </c>
      <c r="B17" s="189">
        <v>2932</v>
      </c>
      <c r="C17" s="189">
        <v>1456</v>
      </c>
      <c r="D17" s="189">
        <v>9460</v>
      </c>
      <c r="E17" s="189">
        <v>5502</v>
      </c>
      <c r="F17" s="190">
        <v>-41.839323467230443</v>
      </c>
      <c r="G17" s="2"/>
    </row>
    <row r="18" spans="1:7" ht="15.6" customHeight="1">
      <c r="A18" s="188" t="s">
        <v>147</v>
      </c>
      <c r="B18" s="189">
        <v>46627</v>
      </c>
      <c r="C18" s="189">
        <v>58639</v>
      </c>
      <c r="D18" s="189">
        <v>156044</v>
      </c>
      <c r="E18" s="189">
        <v>238415</v>
      </c>
      <c r="F18" s="190">
        <v>52.787034426187489</v>
      </c>
    </row>
    <row r="19" spans="1:7" ht="15.6" customHeight="1">
      <c r="A19" s="188" t="s">
        <v>143</v>
      </c>
      <c r="B19" s="189">
        <v>1577</v>
      </c>
      <c r="C19" s="189">
        <v>1799</v>
      </c>
      <c r="D19" s="189">
        <v>4043</v>
      </c>
      <c r="E19" s="189">
        <v>4535</v>
      </c>
      <c r="F19" s="190">
        <v>12.16918130101409</v>
      </c>
    </row>
    <row r="20" spans="1:7" ht="15.6" customHeight="1">
      <c r="A20" s="188" t="s">
        <v>142</v>
      </c>
      <c r="B20" s="189">
        <v>6868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15510</v>
      </c>
      <c r="C21" s="189">
        <v>13355</v>
      </c>
      <c r="D21" s="189">
        <v>44264</v>
      </c>
      <c r="E21" s="189">
        <v>44771</v>
      </c>
      <c r="F21" s="190">
        <v>1.1454003253208069</v>
      </c>
    </row>
    <row r="22" spans="1:7" ht="15.6" customHeight="1">
      <c r="A22" s="188" t="s">
        <v>146</v>
      </c>
      <c r="B22" s="189">
        <v>277285</v>
      </c>
      <c r="C22" s="189">
        <v>298630</v>
      </c>
      <c r="D22" s="189">
        <v>975717</v>
      </c>
      <c r="E22" s="189">
        <v>1033824</v>
      </c>
      <c r="F22" s="190">
        <v>5.955312862233626</v>
      </c>
    </row>
    <row r="23" spans="1:7" ht="15.6" customHeight="1">
      <c r="A23" s="188" t="s">
        <v>165</v>
      </c>
      <c r="B23" s="189">
        <v>10520</v>
      </c>
      <c r="C23" s="189">
        <v>11158</v>
      </c>
      <c r="D23" s="189">
        <v>25039</v>
      </c>
      <c r="E23" s="189">
        <v>22594</v>
      </c>
      <c r="F23" s="190">
        <v>-9.7647669635368857</v>
      </c>
    </row>
    <row r="24" spans="1:7" ht="15.6" customHeight="1">
      <c r="A24" s="188" t="s">
        <v>141</v>
      </c>
      <c r="B24" s="189">
        <v>1857</v>
      </c>
      <c r="C24" s="189">
        <v>1515</v>
      </c>
      <c r="D24" s="189">
        <v>7706</v>
      </c>
      <c r="E24" s="189">
        <v>7848</v>
      </c>
      <c r="F24" s="190">
        <v>1.8427199584739209</v>
      </c>
    </row>
    <row r="25" spans="1:7" ht="15.6" customHeight="1">
      <c r="A25" s="188" t="s">
        <v>140</v>
      </c>
      <c r="B25" s="189">
        <v>0</v>
      </c>
      <c r="C25" s="189">
        <v>664</v>
      </c>
      <c r="D25" s="189">
        <v>1789</v>
      </c>
      <c r="E25" s="189">
        <v>664</v>
      </c>
      <c r="F25" s="190">
        <v>-62.88429290106204</v>
      </c>
    </row>
    <row r="26" spans="1:7" ht="15.6" customHeight="1">
      <c r="A26" s="188" t="s">
        <v>152</v>
      </c>
      <c r="B26" s="189">
        <v>2062</v>
      </c>
      <c r="C26" s="189">
        <v>2199</v>
      </c>
      <c r="D26" s="189">
        <v>7479</v>
      </c>
      <c r="E26" s="189">
        <v>6741</v>
      </c>
      <c r="F26" s="190">
        <v>-9.8676293622142026</v>
      </c>
    </row>
    <row r="27" spans="1:7" ht="15.6" customHeight="1">
      <c r="A27" s="188" t="s">
        <v>173</v>
      </c>
      <c r="B27" s="189">
        <v>2868</v>
      </c>
      <c r="C27" s="189">
        <v>2201</v>
      </c>
      <c r="D27" s="189">
        <v>9569</v>
      </c>
      <c r="E27" s="189">
        <v>11696</v>
      </c>
      <c r="F27" s="190">
        <v>22.228028007106271</v>
      </c>
    </row>
    <row r="28" spans="1:7" ht="15.6" customHeight="1">
      <c r="A28" s="188" t="s">
        <v>177</v>
      </c>
      <c r="B28" s="189">
        <v>90067</v>
      </c>
      <c r="C28" s="189">
        <v>77801</v>
      </c>
      <c r="D28" s="189">
        <v>350493</v>
      </c>
      <c r="E28" s="189">
        <v>291220</v>
      </c>
      <c r="F28" s="190">
        <v>-16.911322052080919</v>
      </c>
    </row>
    <row r="29" spans="1:7" ht="15.6" customHeight="1">
      <c r="A29" s="188" t="s">
        <v>178</v>
      </c>
      <c r="B29" s="189">
        <v>4409</v>
      </c>
      <c r="C29" s="189">
        <v>4768</v>
      </c>
      <c r="D29" s="189">
        <v>18195</v>
      </c>
      <c r="E29" s="189">
        <v>18259</v>
      </c>
      <c r="F29" s="190">
        <v>0.35174498488595418</v>
      </c>
    </row>
    <row r="30" spans="1:7" ht="15.6" customHeight="1">
      <c r="A30" s="188" t="s">
        <v>179</v>
      </c>
      <c r="B30" s="189">
        <v>4105</v>
      </c>
      <c r="C30" s="189">
        <v>4628</v>
      </c>
      <c r="D30" s="189">
        <v>10843</v>
      </c>
      <c r="E30" s="189">
        <v>12536</v>
      </c>
      <c r="F30" s="190">
        <v>15.61376002951212</v>
      </c>
    </row>
    <row r="31" spans="1:7" ht="15.6" customHeight="1">
      <c r="A31" s="188" t="s">
        <v>180</v>
      </c>
      <c r="B31" s="189">
        <v>10840</v>
      </c>
      <c r="C31" s="189">
        <v>8458</v>
      </c>
      <c r="D31" s="189">
        <v>36339</v>
      </c>
      <c r="E31" s="189">
        <v>33958</v>
      </c>
      <c r="F31" s="190">
        <v>-6.5521891081207562</v>
      </c>
    </row>
    <row r="32" spans="1:7" ht="15.6" customHeight="1">
      <c r="A32" s="188" t="s">
        <v>181</v>
      </c>
      <c r="B32" s="189">
        <v>54061</v>
      </c>
      <c r="C32" s="189">
        <v>42723</v>
      </c>
      <c r="D32" s="189">
        <v>209765</v>
      </c>
      <c r="E32" s="189">
        <v>170789</v>
      </c>
      <c r="F32" s="190">
        <v>-18.580792791933831</v>
      </c>
    </row>
    <row r="33" spans="1:6" ht="15.6" customHeight="1">
      <c r="A33" s="188" t="s">
        <v>182</v>
      </c>
      <c r="B33" s="189">
        <v>9038</v>
      </c>
      <c r="C33" s="189">
        <v>10839</v>
      </c>
      <c r="D33" s="189">
        <v>33957</v>
      </c>
      <c r="E33" s="189">
        <v>36643</v>
      </c>
      <c r="F33" s="190">
        <v>7.910003828371174</v>
      </c>
    </row>
    <row r="34" spans="1:6" ht="15.6" customHeight="1">
      <c r="A34" s="188" t="s">
        <v>183</v>
      </c>
      <c r="B34" s="189">
        <v>657</v>
      </c>
      <c r="C34" s="189">
        <v>638</v>
      </c>
      <c r="D34" s="189">
        <v>3445</v>
      </c>
      <c r="E34" s="189">
        <v>2433</v>
      </c>
      <c r="F34" s="190">
        <v>-29.37590711175617</v>
      </c>
    </row>
    <row r="35" spans="1:6" ht="15.6" customHeight="1">
      <c r="A35" s="156" t="s">
        <v>153</v>
      </c>
      <c r="B35" s="76">
        <f>SUM(B7:B34)</f>
        <v>1109239</v>
      </c>
      <c r="C35" s="77">
        <f>SUM(C7:C34)</f>
        <v>982258</v>
      </c>
      <c r="D35" s="178">
        <f>SUM(D7:D34)</f>
        <v>3879271</v>
      </c>
      <c r="E35" s="178">
        <f>SUM(E7:E34)</f>
        <v>3661709</v>
      </c>
      <c r="F35" s="140">
        <f>E35*100/D35-100</f>
        <v>-5.6083217697345731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4" priority="2">
      <formula>MOD(ROW(),2)=0</formula>
    </cfRule>
  </conditionalFormatting>
  <conditionalFormatting sqref="F7:F35">
    <cfRule type="expression" dxfId="5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B0F7A-CA73-4425-A4A4-D9238E5250A7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2034</v>
      </c>
      <c r="C7" s="189">
        <v>3138</v>
      </c>
      <c r="D7" s="189">
        <v>7670</v>
      </c>
      <c r="E7" s="189">
        <v>11161</v>
      </c>
      <c r="F7" s="190">
        <v>45.514993481095189</v>
      </c>
      <c r="G7" s="37"/>
    </row>
    <row r="8" spans="1:14" ht="15.6" customHeight="1">
      <c r="A8" s="188" t="s">
        <v>11</v>
      </c>
      <c r="B8" s="189">
        <v>181</v>
      </c>
      <c r="C8" s="189">
        <v>260</v>
      </c>
      <c r="D8" s="189">
        <v>417</v>
      </c>
      <c r="E8" s="189">
        <v>508</v>
      </c>
      <c r="F8" s="190">
        <v>21.822541966426851</v>
      </c>
      <c r="G8" s="6"/>
    </row>
    <row r="9" spans="1:14" ht="15.6" customHeight="1">
      <c r="A9" s="188" t="s">
        <v>8</v>
      </c>
      <c r="B9" s="189">
        <v>3234</v>
      </c>
      <c r="C9" s="189">
        <v>1965</v>
      </c>
      <c r="D9" s="189">
        <v>10364</v>
      </c>
      <c r="E9" s="189">
        <v>7603</v>
      </c>
      <c r="F9" s="190">
        <v>-26.640293323041291</v>
      </c>
      <c r="G9" s="6"/>
    </row>
    <row r="10" spans="1:14" ht="15.6" customHeight="1">
      <c r="A10" s="188" t="s">
        <v>10</v>
      </c>
      <c r="B10" s="189">
        <v>753</v>
      </c>
      <c r="C10" s="189">
        <v>1009</v>
      </c>
      <c r="D10" s="189">
        <v>4149</v>
      </c>
      <c r="E10" s="189">
        <v>4479</v>
      </c>
      <c r="F10" s="190">
        <v>7.9537237888647923</v>
      </c>
    </row>
    <row r="11" spans="1:14" ht="15.6" customHeight="1">
      <c r="A11" s="188" t="s">
        <v>9</v>
      </c>
      <c r="B11" s="189">
        <v>327331</v>
      </c>
      <c r="C11" s="189">
        <v>223504</v>
      </c>
      <c r="D11" s="189">
        <v>1195762</v>
      </c>
      <c r="E11" s="189">
        <v>940652</v>
      </c>
      <c r="F11" s="190">
        <v>-21.33451305527355</v>
      </c>
    </row>
    <row r="12" spans="1:14" ht="15.6" customHeight="1">
      <c r="A12" s="188" t="s">
        <v>6</v>
      </c>
      <c r="B12" s="189">
        <v>2006</v>
      </c>
      <c r="C12" s="189">
        <v>1812</v>
      </c>
      <c r="D12" s="189">
        <v>10888</v>
      </c>
      <c r="E12" s="189">
        <v>8196</v>
      </c>
      <c r="F12" s="190">
        <v>-24.724467303453341</v>
      </c>
    </row>
    <row r="13" spans="1:14" ht="15.6" customHeight="1">
      <c r="A13" s="188" t="s">
        <v>175</v>
      </c>
      <c r="B13" s="189">
        <v>11</v>
      </c>
      <c r="C13" s="189">
        <v>0</v>
      </c>
      <c r="D13" s="189">
        <v>444</v>
      </c>
      <c r="E13" s="189">
        <v>62</v>
      </c>
      <c r="F13" s="190">
        <v>-86.036036036036037</v>
      </c>
    </row>
    <row r="14" spans="1:14" ht="15.6" customHeight="1">
      <c r="A14" s="188" t="s">
        <v>148</v>
      </c>
      <c r="B14" s="189">
        <v>139218</v>
      </c>
      <c r="C14" s="189">
        <v>116190</v>
      </c>
      <c r="D14" s="189">
        <v>418248</v>
      </c>
      <c r="E14" s="189">
        <v>431964</v>
      </c>
      <c r="F14" s="190">
        <v>3.2793940437252469</v>
      </c>
    </row>
    <row r="15" spans="1:14" ht="15.6" customHeight="1">
      <c r="A15" s="188" t="s">
        <v>145</v>
      </c>
      <c r="B15" s="189">
        <v>6932</v>
      </c>
      <c r="C15" s="189">
        <v>1642</v>
      </c>
      <c r="D15" s="189">
        <v>23204</v>
      </c>
      <c r="E15" s="189">
        <v>6318</v>
      </c>
      <c r="F15" s="190">
        <v>-72.771935873125329</v>
      </c>
    </row>
    <row r="16" spans="1:14" ht="15.6" customHeight="1">
      <c r="A16" s="188" t="s">
        <v>144</v>
      </c>
      <c r="B16" s="189">
        <v>1018</v>
      </c>
      <c r="C16" s="189">
        <v>2058</v>
      </c>
      <c r="D16" s="189">
        <v>2635</v>
      </c>
      <c r="E16" s="189">
        <v>8289</v>
      </c>
      <c r="F16" s="190">
        <v>214.57305502846299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44595</v>
      </c>
      <c r="C18" s="189">
        <v>55565</v>
      </c>
      <c r="D18" s="189">
        <v>148447</v>
      </c>
      <c r="E18" s="189">
        <v>227235</v>
      </c>
      <c r="F18" s="190">
        <v>53.07483478952085</v>
      </c>
    </row>
    <row r="19" spans="1:7" ht="15.6" customHeight="1">
      <c r="A19" s="188" t="s">
        <v>143</v>
      </c>
      <c r="B19" s="189">
        <v>907</v>
      </c>
      <c r="C19" s="189">
        <v>683</v>
      </c>
      <c r="D19" s="189">
        <v>2153</v>
      </c>
      <c r="E19" s="189">
        <v>2424</v>
      </c>
      <c r="F19" s="190">
        <v>12.587087784486769</v>
      </c>
    </row>
    <row r="20" spans="1:7" ht="15.6" customHeight="1">
      <c r="A20" s="188" t="s">
        <v>142</v>
      </c>
      <c r="B20" s="189">
        <v>6868</v>
      </c>
      <c r="C20" s="189">
        <v>0</v>
      </c>
      <c r="D20" s="189">
        <v>12633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13362</v>
      </c>
      <c r="C21" s="189">
        <v>10604</v>
      </c>
      <c r="D21" s="189">
        <v>35786</v>
      </c>
      <c r="E21" s="189">
        <v>37495</v>
      </c>
      <c r="F21" s="190">
        <v>4.7756105739674686</v>
      </c>
    </row>
    <row r="22" spans="1:7" ht="15.6" customHeight="1">
      <c r="A22" s="188" t="s">
        <v>146</v>
      </c>
      <c r="B22" s="189">
        <v>255262</v>
      </c>
      <c r="C22" s="189">
        <v>274047</v>
      </c>
      <c r="D22" s="189">
        <v>872656</v>
      </c>
      <c r="E22" s="189">
        <v>928008</v>
      </c>
      <c r="F22" s="190">
        <v>6.3429346729982967</v>
      </c>
    </row>
    <row r="23" spans="1:7" ht="15.6" customHeight="1">
      <c r="A23" s="188" t="s">
        <v>165</v>
      </c>
      <c r="B23" s="189">
        <v>2676</v>
      </c>
      <c r="C23" s="189">
        <v>5199</v>
      </c>
      <c r="D23" s="189">
        <v>10938</v>
      </c>
      <c r="E23" s="189">
        <v>12114</v>
      </c>
      <c r="F23" s="190">
        <v>10.75150850246845</v>
      </c>
    </row>
    <row r="24" spans="1:7" ht="15.6" customHeight="1">
      <c r="A24" s="188" t="s">
        <v>141</v>
      </c>
      <c r="B24" s="189">
        <v>1093</v>
      </c>
      <c r="C24" s="189">
        <v>1129</v>
      </c>
      <c r="D24" s="189">
        <v>4468</v>
      </c>
      <c r="E24" s="189">
        <v>5735</v>
      </c>
      <c r="F24" s="190">
        <v>28.357206803939139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1121</v>
      </c>
      <c r="C26" s="189">
        <v>1195</v>
      </c>
      <c r="D26" s="189">
        <v>4575</v>
      </c>
      <c r="E26" s="189">
        <v>4459</v>
      </c>
      <c r="F26" s="190">
        <v>-2.535519125683066</v>
      </c>
    </row>
    <row r="27" spans="1:7" ht="15.6" customHeight="1">
      <c r="A27" s="188" t="s">
        <v>173</v>
      </c>
      <c r="B27" s="189">
        <v>1257</v>
      </c>
      <c r="C27" s="189">
        <v>771</v>
      </c>
      <c r="D27" s="189">
        <v>3923</v>
      </c>
      <c r="E27" s="189">
        <v>3477</v>
      </c>
      <c r="F27" s="190">
        <v>-11.368850369615091</v>
      </c>
    </row>
    <row r="28" spans="1:7" ht="15.6" customHeight="1">
      <c r="A28" s="188" t="s">
        <v>177</v>
      </c>
      <c r="B28" s="189">
        <v>77074</v>
      </c>
      <c r="C28" s="189">
        <v>65978</v>
      </c>
      <c r="D28" s="189">
        <v>285477</v>
      </c>
      <c r="E28" s="189">
        <v>231036</v>
      </c>
      <c r="F28" s="190">
        <v>-19.070187790960389</v>
      </c>
    </row>
    <row r="29" spans="1:7" ht="15.6" customHeight="1">
      <c r="A29" s="188" t="s">
        <v>178</v>
      </c>
      <c r="B29" s="189">
        <v>2846</v>
      </c>
      <c r="C29" s="189">
        <v>2631</v>
      </c>
      <c r="D29" s="189">
        <v>12837</v>
      </c>
      <c r="E29" s="189">
        <v>10812</v>
      </c>
      <c r="F29" s="190">
        <v>-15.77471371815845</v>
      </c>
    </row>
    <row r="30" spans="1:7" ht="15.6" customHeight="1">
      <c r="A30" s="188" t="s">
        <v>179</v>
      </c>
      <c r="B30" s="189">
        <v>1338</v>
      </c>
      <c r="C30" s="189">
        <v>1498</v>
      </c>
      <c r="D30" s="189">
        <v>5825</v>
      </c>
      <c r="E30" s="189">
        <v>5891</v>
      </c>
      <c r="F30" s="190">
        <v>1.133047210300433</v>
      </c>
    </row>
    <row r="31" spans="1:7" ht="15.6" customHeight="1">
      <c r="A31" s="188" t="s">
        <v>180</v>
      </c>
      <c r="B31" s="189">
        <v>4779</v>
      </c>
      <c r="C31" s="189">
        <v>2929</v>
      </c>
      <c r="D31" s="189">
        <v>14691</v>
      </c>
      <c r="E31" s="189">
        <v>12919</v>
      </c>
      <c r="F31" s="190">
        <v>-12.06180654822681</v>
      </c>
    </row>
    <row r="32" spans="1:7" ht="15.6" customHeight="1">
      <c r="A32" s="188" t="s">
        <v>181</v>
      </c>
      <c r="B32" s="189">
        <v>47560</v>
      </c>
      <c r="C32" s="189">
        <v>32936</v>
      </c>
      <c r="D32" s="189">
        <v>190699</v>
      </c>
      <c r="E32" s="189">
        <v>134918</v>
      </c>
      <c r="F32" s="190">
        <v>-29.250808866328619</v>
      </c>
    </row>
    <row r="33" spans="1:6" ht="15.6" customHeight="1">
      <c r="A33" s="188" t="s">
        <v>182</v>
      </c>
      <c r="B33" s="189">
        <v>3609</v>
      </c>
      <c r="C33" s="189">
        <v>4960</v>
      </c>
      <c r="D33" s="189">
        <v>15997</v>
      </c>
      <c r="E33" s="189">
        <v>18815</v>
      </c>
      <c r="F33" s="190">
        <v>17.615802963055572</v>
      </c>
    </row>
    <row r="34" spans="1:6" ht="15.6" customHeight="1">
      <c r="A34" s="188" t="s">
        <v>183</v>
      </c>
      <c r="B34" s="189">
        <v>223</v>
      </c>
      <c r="C34" s="189">
        <v>206</v>
      </c>
      <c r="D34" s="189">
        <v>1075</v>
      </c>
      <c r="E34" s="189">
        <v>853</v>
      </c>
      <c r="F34" s="190">
        <v>-20.651162790697668</v>
      </c>
    </row>
    <row r="35" spans="1:6" ht="15.6" customHeight="1">
      <c r="A35" s="156" t="s">
        <v>153</v>
      </c>
      <c r="B35" s="76">
        <f>SUM(B7:B34)</f>
        <v>947288</v>
      </c>
      <c r="C35" s="77">
        <f>SUM(C7:C34)</f>
        <v>811909</v>
      </c>
      <c r="D35" s="76">
        <f>SUM(D7:D34)</f>
        <v>3295961</v>
      </c>
      <c r="E35" s="78">
        <f>SUM(E7:E34)</f>
        <v>3055423</v>
      </c>
      <c r="F35" s="140">
        <f>E35*100/D35-100</f>
        <v>-7.297962566911437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2" priority="2">
      <formula>MOD(ROW(),2)=0</formula>
    </cfRule>
  </conditionalFormatting>
  <conditionalFormatting sqref="F7:F35">
    <cfRule type="expression" dxfId="5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B377D5-595F-4227-9B05-3B7F45E4A79A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356263</v>
      </c>
      <c r="C11" s="189">
        <v>261239</v>
      </c>
      <c r="D11" s="189">
        <v>1272595</v>
      </c>
      <c r="E11" s="189">
        <v>1094404</v>
      </c>
      <c r="F11" s="190">
        <v>-14.002176654788039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5996</v>
      </c>
      <c r="D21" s="189">
        <v>20212</v>
      </c>
      <c r="E21" s="189">
        <v>53126</v>
      </c>
      <c r="F21" s="190">
        <v>162.84385513556299</v>
      </c>
    </row>
    <row r="22" spans="1:7" ht="15.6" customHeight="1">
      <c r="A22" s="188" t="s">
        <v>146</v>
      </c>
      <c r="B22" s="189">
        <v>6</v>
      </c>
      <c r="C22" s="189">
        <v>0</v>
      </c>
      <c r="D22" s="189">
        <v>12</v>
      </c>
      <c r="E22" s="189">
        <v>0</v>
      </c>
      <c r="F22" s="190">
        <v>-100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127</v>
      </c>
      <c r="C28" s="189">
        <v>177</v>
      </c>
      <c r="D28" s="189">
        <v>614</v>
      </c>
      <c r="E28" s="189">
        <v>679</v>
      </c>
      <c r="F28" s="190">
        <v>10.586319218241041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2100</v>
      </c>
      <c r="E31" s="189">
        <v>67695</v>
      </c>
      <c r="F31" s="190">
        <v>3123.571428571428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356396</v>
      </c>
      <c r="C35" s="77">
        <f>SUM(C7:C34)</f>
        <v>267412</v>
      </c>
      <c r="D35" s="178">
        <f>SUM(D7:D34)</f>
        <v>1295533</v>
      </c>
      <c r="E35" s="178">
        <f>SUM(E7:E34)</f>
        <v>1230688</v>
      </c>
      <c r="F35" s="140">
        <f>E35*100/D35-100</f>
        <v>-5.0052758208397563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0" priority="2">
      <formula>MOD(ROW(),2)=0</formula>
    </cfRule>
  </conditionalFormatting>
  <conditionalFormatting sqref="F7:F35">
    <cfRule type="expression" dxfId="4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F1738-CB79-403C-B0D1-E1D9545889ED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98438</v>
      </c>
      <c r="C7" s="189">
        <v>0</v>
      </c>
      <c r="D7" s="189">
        <v>155299</v>
      </c>
      <c r="E7" s="189">
        <v>132053</v>
      </c>
      <c r="F7" s="190">
        <v>-14.968544549546371</v>
      </c>
      <c r="G7" s="13"/>
    </row>
    <row r="8" spans="1:14" ht="15.6" customHeight="1">
      <c r="A8" s="188" t="s">
        <v>11</v>
      </c>
      <c r="B8" s="189">
        <v>1901</v>
      </c>
      <c r="C8" s="189">
        <v>2516</v>
      </c>
      <c r="D8" s="189">
        <v>4679</v>
      </c>
      <c r="E8" s="189">
        <v>7765</v>
      </c>
      <c r="F8" s="190">
        <v>65.954263731566584</v>
      </c>
      <c r="G8" s="6"/>
    </row>
    <row r="9" spans="1:14" ht="15.6" customHeight="1">
      <c r="A9" s="188" t="s">
        <v>8</v>
      </c>
      <c r="B9" s="189">
        <v>0</v>
      </c>
      <c r="C9" s="189">
        <v>105</v>
      </c>
      <c r="D9" s="189">
        <v>0</v>
      </c>
      <c r="E9" s="189">
        <v>122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5752046</v>
      </c>
      <c r="C11" s="189">
        <v>5480031</v>
      </c>
      <c r="D11" s="189">
        <v>21691811</v>
      </c>
      <c r="E11" s="189">
        <v>20394804</v>
      </c>
      <c r="F11" s="190">
        <v>-5.9792471914862233</v>
      </c>
    </row>
    <row r="12" spans="1:14" ht="15.6" customHeight="1">
      <c r="A12" s="188" t="s">
        <v>6</v>
      </c>
      <c r="B12" s="189">
        <v>65453</v>
      </c>
      <c r="C12" s="189">
        <v>115635</v>
      </c>
      <c r="D12" s="189">
        <v>229379</v>
      </c>
      <c r="E12" s="189">
        <v>319090</v>
      </c>
      <c r="F12" s="190">
        <v>39.110380636413957</v>
      </c>
    </row>
    <row r="13" spans="1:14" ht="15.6" customHeight="1">
      <c r="A13" s="188" t="s">
        <v>175</v>
      </c>
      <c r="B13" s="189">
        <v>1300</v>
      </c>
      <c r="C13" s="189">
        <v>1077</v>
      </c>
      <c r="D13" s="189">
        <v>3861</v>
      </c>
      <c r="E13" s="189">
        <v>4891</v>
      </c>
      <c r="F13" s="190">
        <v>26.677026677026671</v>
      </c>
    </row>
    <row r="14" spans="1:14" ht="15.6" customHeight="1">
      <c r="A14" s="188" t="s">
        <v>148</v>
      </c>
      <c r="B14" s="189">
        <v>2306278</v>
      </c>
      <c r="C14" s="189">
        <v>2024122</v>
      </c>
      <c r="D14" s="189">
        <v>9084063</v>
      </c>
      <c r="E14" s="189">
        <v>7885969</v>
      </c>
      <c r="F14" s="190">
        <v>-13.188966214787371</v>
      </c>
    </row>
    <row r="15" spans="1:14" ht="15.6" customHeight="1">
      <c r="A15" s="188" t="s">
        <v>145</v>
      </c>
      <c r="B15" s="189">
        <v>18228</v>
      </c>
      <c r="C15" s="189">
        <v>3257</v>
      </c>
      <c r="D15" s="189">
        <v>30693</v>
      </c>
      <c r="E15" s="189">
        <v>21901</v>
      </c>
      <c r="F15" s="190">
        <v>-28.644967907992051</v>
      </c>
    </row>
    <row r="16" spans="1:14" ht="15.6" customHeight="1">
      <c r="A16" s="188" t="s">
        <v>144</v>
      </c>
      <c r="B16" s="189">
        <v>0</v>
      </c>
      <c r="C16" s="189">
        <v>916</v>
      </c>
      <c r="D16" s="189">
        <v>82631</v>
      </c>
      <c r="E16" s="189">
        <v>14617</v>
      </c>
      <c r="F16" s="190">
        <v>-82.310513003594295</v>
      </c>
      <c r="G16" s="1"/>
    </row>
    <row r="17" spans="1:7" ht="15.6" customHeight="1">
      <c r="A17" s="188" t="s">
        <v>150</v>
      </c>
      <c r="B17" s="189">
        <v>66</v>
      </c>
      <c r="C17" s="189">
        <v>23350</v>
      </c>
      <c r="D17" s="189">
        <v>9877</v>
      </c>
      <c r="E17" s="189">
        <v>59646</v>
      </c>
      <c r="F17" s="190">
        <v>503.8878201883162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1348</v>
      </c>
      <c r="C19" s="189">
        <v>73228</v>
      </c>
      <c r="D19" s="189">
        <v>332539</v>
      </c>
      <c r="E19" s="189">
        <v>121220</v>
      </c>
      <c r="F19" s="190">
        <v>-63.547132817504107</v>
      </c>
    </row>
    <row r="20" spans="1:7" ht="15.6" customHeight="1">
      <c r="A20" s="188" t="s">
        <v>142</v>
      </c>
      <c r="B20" s="189">
        <v>81812</v>
      </c>
      <c r="C20" s="189">
        <v>244600</v>
      </c>
      <c r="D20" s="189">
        <v>631317</v>
      </c>
      <c r="E20" s="189">
        <v>263956</v>
      </c>
      <c r="F20" s="190">
        <v>-58.189625813973002</v>
      </c>
    </row>
    <row r="21" spans="1:7" ht="15.6" customHeight="1">
      <c r="A21" s="188" t="s">
        <v>149</v>
      </c>
      <c r="B21" s="189">
        <v>206539</v>
      </c>
      <c r="C21" s="189">
        <v>208789</v>
      </c>
      <c r="D21" s="189">
        <v>882846</v>
      </c>
      <c r="E21" s="189">
        <v>719164</v>
      </c>
      <c r="F21" s="190">
        <v>-18.540266365821449</v>
      </c>
    </row>
    <row r="22" spans="1:7" ht="15.6" customHeight="1">
      <c r="A22" s="188" t="s">
        <v>146</v>
      </c>
      <c r="B22" s="189">
        <v>1087396</v>
      </c>
      <c r="C22" s="189">
        <v>1339445</v>
      </c>
      <c r="D22" s="189">
        <v>4421181</v>
      </c>
      <c r="E22" s="189">
        <v>5380395</v>
      </c>
      <c r="F22" s="190">
        <v>21.695877187565941</v>
      </c>
    </row>
    <row r="23" spans="1:7" ht="15.6" customHeight="1">
      <c r="A23" s="188" t="s">
        <v>165</v>
      </c>
      <c r="B23" s="189">
        <v>293469</v>
      </c>
      <c r="C23" s="189">
        <v>303048</v>
      </c>
      <c r="D23" s="189">
        <v>450559</v>
      </c>
      <c r="E23" s="189">
        <v>1090767</v>
      </c>
      <c r="F23" s="190">
        <v>142.0919346855795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732</v>
      </c>
      <c r="E24" s="189">
        <v>61</v>
      </c>
      <c r="F24" s="190">
        <v>-91.666666666666671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2586</v>
      </c>
      <c r="D26" s="189">
        <v>3619</v>
      </c>
      <c r="E26" s="189">
        <v>3762</v>
      </c>
      <c r="F26" s="190">
        <v>3.9513677811550139</v>
      </c>
    </row>
    <row r="27" spans="1:7" ht="15.6" customHeight="1">
      <c r="A27" s="188" t="s">
        <v>173</v>
      </c>
      <c r="B27" s="189">
        <v>3008</v>
      </c>
      <c r="C27" s="189">
        <v>2314</v>
      </c>
      <c r="D27" s="189">
        <v>12048</v>
      </c>
      <c r="E27" s="189">
        <v>10029</v>
      </c>
      <c r="F27" s="190">
        <v>-16.757968127490049</v>
      </c>
    </row>
    <row r="28" spans="1:7" ht="15.6" customHeight="1">
      <c r="A28" s="188" t="s">
        <v>177</v>
      </c>
      <c r="B28" s="189">
        <v>93785</v>
      </c>
      <c r="C28" s="189">
        <v>79860</v>
      </c>
      <c r="D28" s="189">
        <v>256022</v>
      </c>
      <c r="E28" s="189">
        <v>499329</v>
      </c>
      <c r="F28" s="190">
        <v>95.033629922428531</v>
      </c>
    </row>
    <row r="29" spans="1:7" ht="15.6" customHeight="1">
      <c r="A29" s="188" t="s">
        <v>178</v>
      </c>
      <c r="B29" s="189">
        <v>29176</v>
      </c>
      <c r="C29" s="189">
        <v>27580</v>
      </c>
      <c r="D29" s="189">
        <v>100178</v>
      </c>
      <c r="E29" s="189">
        <v>98442</v>
      </c>
      <c r="F29" s="190">
        <v>-1.7329154105691911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59596</v>
      </c>
      <c r="C31" s="189">
        <v>236703</v>
      </c>
      <c r="D31" s="189">
        <v>278990</v>
      </c>
      <c r="E31" s="189">
        <v>679061</v>
      </c>
      <c r="F31" s="190">
        <v>143.39976343238109</v>
      </c>
    </row>
    <row r="32" spans="1:7" ht="15.6" customHeight="1">
      <c r="A32" s="188" t="s">
        <v>181</v>
      </c>
      <c r="B32" s="189">
        <v>2941076</v>
      </c>
      <c r="C32" s="189">
        <v>3038660</v>
      </c>
      <c r="D32" s="189">
        <v>11143983</v>
      </c>
      <c r="E32" s="189">
        <v>10588915</v>
      </c>
      <c r="F32" s="190">
        <v>-4.9808762271083822</v>
      </c>
    </row>
    <row r="33" spans="1:6" ht="15.6" customHeight="1">
      <c r="A33" s="188" t="s">
        <v>182</v>
      </c>
      <c r="B33" s="189">
        <v>53113</v>
      </c>
      <c r="C33" s="189">
        <v>48425</v>
      </c>
      <c r="D33" s="189">
        <v>172381</v>
      </c>
      <c r="E33" s="189">
        <v>144666</v>
      </c>
      <c r="F33" s="190">
        <v>-16.077757989569619</v>
      </c>
    </row>
    <row r="34" spans="1:6" ht="15.6" customHeight="1">
      <c r="A34" s="188" t="s">
        <v>183</v>
      </c>
      <c r="B34" s="189">
        <v>1259</v>
      </c>
      <c r="C34" s="189">
        <v>0</v>
      </c>
      <c r="D34" s="189">
        <v>1700</v>
      </c>
      <c r="E34" s="189">
        <v>12440</v>
      </c>
      <c r="F34" s="190">
        <v>631.76470588235293</v>
      </c>
    </row>
    <row r="35" spans="1:6" ht="15.6" customHeight="1">
      <c r="A35" s="156" t="s">
        <v>153</v>
      </c>
      <c r="B35" s="76">
        <f>SUM(B7:B34)</f>
        <v>13095287</v>
      </c>
      <c r="C35" s="77">
        <f>SUM(C7:C34)</f>
        <v>13256247</v>
      </c>
      <c r="D35" s="178">
        <f>SUM(D7:D34)</f>
        <v>49980388</v>
      </c>
      <c r="E35" s="178">
        <f>SUM(E7:E34)</f>
        <v>48453065</v>
      </c>
      <c r="F35" s="177">
        <f>E35*100/D35-100</f>
        <v>-3.0558446244955064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8" priority="2">
      <formula>MOD(ROW(),2)=0</formula>
    </cfRule>
  </conditionalFormatting>
  <conditionalFormatting sqref="F7:F35">
    <cfRule type="expression" dxfId="4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02637-0B9D-4EA4-A1DE-0F6E2FFB0242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1901</v>
      </c>
      <c r="C8" s="189">
        <v>2516</v>
      </c>
      <c r="D8" s="189">
        <v>4679</v>
      </c>
      <c r="E8" s="189">
        <v>7765</v>
      </c>
      <c r="F8" s="190">
        <v>65.954263731566584</v>
      </c>
      <c r="G8" s="6"/>
    </row>
    <row r="9" spans="1:14" ht="15.6" customHeight="1">
      <c r="A9" s="188" t="s">
        <v>8</v>
      </c>
      <c r="B9" s="189">
        <v>0</v>
      </c>
      <c r="C9" s="189">
        <v>105</v>
      </c>
      <c r="D9" s="189">
        <v>0</v>
      </c>
      <c r="E9" s="189">
        <v>122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4592037</v>
      </c>
      <c r="C11" s="189">
        <v>4198002</v>
      </c>
      <c r="D11" s="189">
        <v>17130977</v>
      </c>
      <c r="E11" s="189">
        <v>15368240</v>
      </c>
      <c r="F11" s="190">
        <v>-10.289763391778539</v>
      </c>
    </row>
    <row r="12" spans="1:14" ht="15.6" customHeight="1">
      <c r="A12" s="188" t="s">
        <v>6</v>
      </c>
      <c r="B12" s="189">
        <v>22196</v>
      </c>
      <c r="C12" s="189">
        <v>19694</v>
      </c>
      <c r="D12" s="189">
        <v>71573</v>
      </c>
      <c r="E12" s="189">
        <v>72515</v>
      </c>
      <c r="F12" s="190">
        <v>1.316138767412298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38</v>
      </c>
      <c r="F13" s="190" t="s">
        <v>151</v>
      </c>
    </row>
    <row r="14" spans="1:14" ht="15.6" customHeight="1">
      <c r="A14" s="188" t="s">
        <v>148</v>
      </c>
      <c r="B14" s="189">
        <v>1844678</v>
      </c>
      <c r="C14" s="189">
        <v>1182708</v>
      </c>
      <c r="D14" s="189">
        <v>7202150</v>
      </c>
      <c r="E14" s="189">
        <v>5448266</v>
      </c>
      <c r="F14" s="190">
        <v>-24.35222815409287</v>
      </c>
    </row>
    <row r="15" spans="1:14" ht="15.6" customHeight="1">
      <c r="A15" s="188" t="s">
        <v>145</v>
      </c>
      <c r="B15" s="189">
        <v>18228</v>
      </c>
      <c r="C15" s="189">
        <v>3241</v>
      </c>
      <c r="D15" s="189">
        <v>30693</v>
      </c>
      <c r="E15" s="189">
        <v>14623</v>
      </c>
      <c r="F15" s="190">
        <v>-52.357215000162903</v>
      </c>
    </row>
    <row r="16" spans="1:14" ht="15.6" customHeight="1">
      <c r="A16" s="188" t="s">
        <v>144</v>
      </c>
      <c r="B16" s="189">
        <v>0</v>
      </c>
      <c r="C16" s="189">
        <v>536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66</v>
      </c>
      <c r="C17" s="189">
        <v>23350</v>
      </c>
      <c r="D17" s="189">
        <v>5877</v>
      </c>
      <c r="E17" s="189">
        <v>59646</v>
      </c>
      <c r="F17" s="190">
        <v>914.90556406329756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185</v>
      </c>
      <c r="C19" s="189">
        <v>66227</v>
      </c>
      <c r="D19" s="189">
        <v>673</v>
      </c>
      <c r="E19" s="189">
        <v>67181</v>
      </c>
      <c r="F19" s="190">
        <v>9882.3179791976218</v>
      </c>
    </row>
    <row r="20" spans="1:7" ht="15.6" customHeight="1">
      <c r="A20" s="188" t="s">
        <v>142</v>
      </c>
      <c r="B20" s="189">
        <v>3</v>
      </c>
      <c r="C20" s="189">
        <v>224</v>
      </c>
      <c r="D20" s="189">
        <v>11</v>
      </c>
      <c r="E20" s="189">
        <v>305</v>
      </c>
      <c r="F20" s="190">
        <v>2672.727272727273</v>
      </c>
    </row>
    <row r="21" spans="1:7" ht="15.6" customHeight="1">
      <c r="A21" s="188" t="s">
        <v>149</v>
      </c>
      <c r="B21" s="189">
        <v>22203</v>
      </c>
      <c r="C21" s="189">
        <v>34606</v>
      </c>
      <c r="D21" s="189">
        <v>68407</v>
      </c>
      <c r="E21" s="189">
        <v>63379</v>
      </c>
      <c r="F21" s="190">
        <v>-7.3501249872089156</v>
      </c>
    </row>
    <row r="22" spans="1:7" ht="15.6" customHeight="1">
      <c r="A22" s="188" t="s">
        <v>146</v>
      </c>
      <c r="B22" s="189">
        <v>865998</v>
      </c>
      <c r="C22" s="189">
        <v>805135</v>
      </c>
      <c r="D22" s="189">
        <v>3400435</v>
      </c>
      <c r="E22" s="189">
        <v>3503497</v>
      </c>
      <c r="F22" s="190">
        <v>3.0308475239197321</v>
      </c>
    </row>
    <row r="23" spans="1:7" ht="15.6" customHeight="1">
      <c r="A23" s="188" t="s">
        <v>165</v>
      </c>
      <c r="B23" s="189">
        <v>288364</v>
      </c>
      <c r="C23" s="189">
        <v>303048</v>
      </c>
      <c r="D23" s="189">
        <v>408829</v>
      </c>
      <c r="E23" s="189">
        <v>1078182</v>
      </c>
      <c r="F23" s="190">
        <v>163.72444224847061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192</v>
      </c>
      <c r="E24" s="189">
        <v>61</v>
      </c>
      <c r="F24" s="190">
        <v>-68.229166666666671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92109</v>
      </c>
      <c r="C28" s="189">
        <v>76444</v>
      </c>
      <c r="D28" s="189">
        <v>245301</v>
      </c>
      <c r="E28" s="189">
        <v>491045</v>
      </c>
      <c r="F28" s="190">
        <v>100.18059445334509</v>
      </c>
    </row>
    <row r="29" spans="1:7" ht="15.6" customHeight="1">
      <c r="A29" s="188" t="s">
        <v>178</v>
      </c>
      <c r="B29" s="189">
        <v>25198</v>
      </c>
      <c r="C29" s="189">
        <v>23656</v>
      </c>
      <c r="D29" s="189">
        <v>83919</v>
      </c>
      <c r="E29" s="189">
        <v>93282</v>
      </c>
      <c r="F29" s="190">
        <v>11.157187287741751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2886930</v>
      </c>
      <c r="C32" s="189">
        <v>3004518</v>
      </c>
      <c r="D32" s="189">
        <v>10986966</v>
      </c>
      <c r="E32" s="189">
        <v>10418282</v>
      </c>
      <c r="F32" s="190">
        <v>-5.1759876202402069</v>
      </c>
    </row>
    <row r="33" spans="1:6" ht="15.6" customHeight="1">
      <c r="A33" s="188" t="s">
        <v>182</v>
      </c>
      <c r="B33" s="189">
        <v>44058</v>
      </c>
      <c r="C33" s="189">
        <v>37785</v>
      </c>
      <c r="D33" s="189">
        <v>107211</v>
      </c>
      <c r="E33" s="189">
        <v>100629</v>
      </c>
      <c r="F33" s="190">
        <v>-6.1392954081204323</v>
      </c>
    </row>
    <row r="34" spans="1:6" ht="15.6" customHeight="1">
      <c r="A34" s="188" t="s">
        <v>183</v>
      </c>
      <c r="B34" s="189">
        <v>1259</v>
      </c>
      <c r="C34" s="189">
        <v>0</v>
      </c>
      <c r="D34" s="189">
        <v>1700</v>
      </c>
      <c r="E34" s="189">
        <v>28</v>
      </c>
      <c r="F34" s="190">
        <v>-98.352941176470594</v>
      </c>
    </row>
    <row r="35" spans="1:6" ht="15.6" customHeight="1">
      <c r="A35" s="156" t="s">
        <v>153</v>
      </c>
      <c r="B35" s="76">
        <f>SUM(B7:B34)</f>
        <v>10705413</v>
      </c>
      <c r="C35" s="77">
        <f>SUM(C7:C34)</f>
        <v>9781795</v>
      </c>
      <c r="D35" s="76">
        <f>SUM(D7:D34)</f>
        <v>39749593</v>
      </c>
      <c r="E35" s="78">
        <f>SUM(E7:E34)</f>
        <v>36790580</v>
      </c>
      <c r="F35" s="140">
        <f>E35*100/D35-100</f>
        <v>-7.4441340820772695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6" priority="2">
      <formula>MOD(ROW(),2)=0</formula>
    </cfRule>
  </conditionalFormatting>
  <conditionalFormatting sqref="F7:F35">
    <cfRule type="expression" dxfId="4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2F19C-2483-4511-B702-A91616999B52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1682</v>
      </c>
      <c r="C8" s="189">
        <v>4817</v>
      </c>
      <c r="D8" s="189">
        <v>9207</v>
      </c>
      <c r="E8" s="189">
        <v>23951</v>
      </c>
      <c r="F8" s="190">
        <v>160.13902465515369</v>
      </c>
      <c r="G8" s="6"/>
    </row>
    <row r="9" spans="1:14" ht="15.6" customHeight="1">
      <c r="A9" s="188" t="s">
        <v>8</v>
      </c>
      <c r="B9" s="189">
        <v>80821</v>
      </c>
      <c r="C9" s="189">
        <v>92121</v>
      </c>
      <c r="D9" s="189">
        <v>273483</v>
      </c>
      <c r="E9" s="189">
        <v>344843</v>
      </c>
      <c r="F9" s="190">
        <v>26.09302954845457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1085934</v>
      </c>
      <c r="C11" s="189">
        <v>1120946</v>
      </c>
      <c r="D11" s="189">
        <v>4304148</v>
      </c>
      <c r="E11" s="189">
        <v>4641342</v>
      </c>
      <c r="F11" s="190">
        <v>7.8341636951145688</v>
      </c>
    </row>
    <row r="12" spans="1:14" ht="15.6" customHeight="1">
      <c r="A12" s="188" t="s">
        <v>6</v>
      </c>
      <c r="B12" s="189">
        <v>69951</v>
      </c>
      <c r="C12" s="189">
        <v>65680</v>
      </c>
      <c r="D12" s="189">
        <v>275080</v>
      </c>
      <c r="E12" s="189">
        <v>311397</v>
      </c>
      <c r="F12" s="190">
        <v>13.202341137123749</v>
      </c>
    </row>
    <row r="13" spans="1:14" ht="15.6" customHeight="1">
      <c r="A13" s="188" t="s">
        <v>175</v>
      </c>
      <c r="B13" s="189">
        <v>1336912</v>
      </c>
      <c r="C13" s="189">
        <v>1362245</v>
      </c>
      <c r="D13" s="189">
        <v>4589091</v>
      </c>
      <c r="E13" s="189">
        <v>4865030</v>
      </c>
      <c r="F13" s="190">
        <v>6.0129337160670806</v>
      </c>
    </row>
    <row r="14" spans="1:14" ht="15.6" customHeight="1">
      <c r="A14" s="188" t="s">
        <v>148</v>
      </c>
      <c r="B14" s="189">
        <v>1015382</v>
      </c>
      <c r="C14" s="189">
        <v>994186</v>
      </c>
      <c r="D14" s="189">
        <v>3820064</v>
      </c>
      <c r="E14" s="189">
        <v>3777899</v>
      </c>
      <c r="F14" s="190">
        <v>-1.103777318914027</v>
      </c>
    </row>
    <row r="15" spans="1:14" ht="15.6" customHeight="1">
      <c r="A15" s="188" t="s">
        <v>145</v>
      </c>
      <c r="B15" s="189">
        <v>126292</v>
      </c>
      <c r="C15" s="189">
        <v>101013</v>
      </c>
      <c r="D15" s="189">
        <v>320935</v>
      </c>
      <c r="E15" s="189">
        <v>407053</v>
      </c>
      <c r="F15" s="190">
        <v>26.833470952061941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2460</v>
      </c>
      <c r="E16" s="189">
        <v>366</v>
      </c>
      <c r="F16" s="190">
        <v>-85.121951219512198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17304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45955</v>
      </c>
      <c r="C18" s="189">
        <v>44675</v>
      </c>
      <c r="D18" s="189">
        <v>181144</v>
      </c>
      <c r="E18" s="189">
        <v>188383</v>
      </c>
      <c r="F18" s="190">
        <v>3.9962681623459848</v>
      </c>
    </row>
    <row r="19" spans="1:7" ht="15.6" customHeight="1">
      <c r="A19" s="188" t="s">
        <v>143</v>
      </c>
      <c r="B19" s="189">
        <v>1355</v>
      </c>
      <c r="C19" s="189">
        <v>455</v>
      </c>
      <c r="D19" s="189">
        <v>4176</v>
      </c>
      <c r="E19" s="189">
        <v>7933</v>
      </c>
      <c r="F19" s="190">
        <v>89.966475095785427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54573</v>
      </c>
      <c r="C21" s="189">
        <v>71007</v>
      </c>
      <c r="D21" s="189">
        <v>233160</v>
      </c>
      <c r="E21" s="189">
        <v>226810</v>
      </c>
      <c r="F21" s="190">
        <v>-2.7234517069823312</v>
      </c>
    </row>
    <row r="22" spans="1:7" ht="15.6" customHeight="1">
      <c r="A22" s="188" t="s">
        <v>146</v>
      </c>
      <c r="B22" s="189">
        <v>426568</v>
      </c>
      <c r="C22" s="189">
        <v>481302</v>
      </c>
      <c r="D22" s="189">
        <v>1644238</v>
      </c>
      <c r="E22" s="189">
        <v>1868347</v>
      </c>
      <c r="F22" s="190">
        <v>13.629961112685629</v>
      </c>
    </row>
    <row r="23" spans="1:7" ht="15.6" customHeight="1">
      <c r="A23" s="188" t="s">
        <v>165</v>
      </c>
      <c r="B23" s="189">
        <v>33255</v>
      </c>
      <c r="C23" s="189">
        <v>31731</v>
      </c>
      <c r="D23" s="189">
        <v>202500</v>
      </c>
      <c r="E23" s="189">
        <v>140331</v>
      </c>
      <c r="F23" s="190">
        <v>-30.700740740740741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41085</v>
      </c>
      <c r="C25" s="189">
        <v>33901</v>
      </c>
      <c r="D25" s="189">
        <v>149159</v>
      </c>
      <c r="E25" s="189">
        <v>150271</v>
      </c>
      <c r="F25" s="190">
        <v>0.74551317721358146</v>
      </c>
    </row>
    <row r="26" spans="1:7" ht="15.6" customHeight="1">
      <c r="A26" s="188" t="s">
        <v>152</v>
      </c>
      <c r="B26" s="189">
        <v>52737</v>
      </c>
      <c r="C26" s="189">
        <v>62980</v>
      </c>
      <c r="D26" s="189">
        <v>183907</v>
      </c>
      <c r="E26" s="189">
        <v>239327</v>
      </c>
      <c r="F26" s="190">
        <v>30.134796391654479</v>
      </c>
    </row>
    <row r="27" spans="1:7" ht="15.6" customHeight="1">
      <c r="A27" s="188" t="s">
        <v>173</v>
      </c>
      <c r="B27" s="189">
        <v>43666</v>
      </c>
      <c r="C27" s="189">
        <v>41698</v>
      </c>
      <c r="D27" s="189">
        <v>204199</v>
      </c>
      <c r="E27" s="189">
        <v>167304</v>
      </c>
      <c r="F27" s="190">
        <v>-18.06815900175809</v>
      </c>
    </row>
    <row r="28" spans="1:7" ht="15.6" customHeight="1">
      <c r="A28" s="188" t="s">
        <v>177</v>
      </c>
      <c r="B28" s="189">
        <v>385271</v>
      </c>
      <c r="C28" s="189">
        <v>385351</v>
      </c>
      <c r="D28" s="189">
        <v>1560180</v>
      </c>
      <c r="E28" s="189">
        <v>1573750</v>
      </c>
      <c r="F28" s="190">
        <v>0.86977143662910805</v>
      </c>
    </row>
    <row r="29" spans="1:7" ht="15.6" customHeight="1">
      <c r="A29" s="188" t="s">
        <v>178</v>
      </c>
      <c r="B29" s="189">
        <v>184953</v>
      </c>
      <c r="C29" s="189">
        <v>184595</v>
      </c>
      <c r="D29" s="189">
        <v>809491</v>
      </c>
      <c r="E29" s="189">
        <v>716527</v>
      </c>
      <c r="F29" s="190">
        <v>-11.484253685340549</v>
      </c>
    </row>
    <row r="30" spans="1:7" ht="15.6" customHeight="1">
      <c r="A30" s="188" t="s">
        <v>179</v>
      </c>
      <c r="B30" s="189">
        <v>14068</v>
      </c>
      <c r="C30" s="189">
        <v>13460</v>
      </c>
      <c r="D30" s="189">
        <v>58466</v>
      </c>
      <c r="E30" s="189">
        <v>56043</v>
      </c>
      <c r="F30" s="190">
        <v>-4.1442889884719278</v>
      </c>
    </row>
    <row r="31" spans="1:7" ht="15.6" customHeight="1">
      <c r="A31" s="188" t="s">
        <v>180</v>
      </c>
      <c r="B31" s="189">
        <v>25347</v>
      </c>
      <c r="C31" s="189">
        <v>28781</v>
      </c>
      <c r="D31" s="189">
        <v>119047</v>
      </c>
      <c r="E31" s="189">
        <v>129078</v>
      </c>
      <c r="F31" s="190">
        <v>8.4260838156358346</v>
      </c>
    </row>
    <row r="32" spans="1:7" ht="15.6" customHeight="1">
      <c r="A32" s="188" t="s">
        <v>181</v>
      </c>
      <c r="B32" s="189">
        <v>1245853</v>
      </c>
      <c r="C32" s="189">
        <v>1175151</v>
      </c>
      <c r="D32" s="189">
        <v>4577392</v>
      </c>
      <c r="E32" s="189">
        <v>4546620</v>
      </c>
      <c r="F32" s="190">
        <v>-0.6722605361306222</v>
      </c>
    </row>
    <row r="33" spans="1:6" ht="15.6" customHeight="1">
      <c r="A33" s="188" t="s">
        <v>182</v>
      </c>
      <c r="B33" s="189">
        <v>128130</v>
      </c>
      <c r="C33" s="189">
        <v>112536</v>
      </c>
      <c r="D33" s="189">
        <v>560899</v>
      </c>
      <c r="E33" s="189">
        <v>451108</v>
      </c>
      <c r="F33" s="190">
        <v>-19.574112273332631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6399790</v>
      </c>
      <c r="C35" s="77">
        <f>SUM(C7:C34)</f>
        <v>6408631</v>
      </c>
      <c r="D35" s="76">
        <f>SUM(D7:D34)</f>
        <v>24099730</v>
      </c>
      <c r="E35" s="78">
        <f>SUM(E7:E34)</f>
        <v>24833713</v>
      </c>
      <c r="F35" s="140">
        <f>E35*100/D35-100</f>
        <v>3.0456067350132088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4" priority="2">
      <formula>MOD(ROW(),2)=0</formula>
    </cfRule>
  </conditionalFormatting>
  <conditionalFormatting sqref="F7:F35">
    <cfRule type="expression" dxfId="4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68B59-A65E-437C-8215-DB15D1C973C7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103</v>
      </c>
      <c r="D8" s="189">
        <v>237</v>
      </c>
      <c r="E8" s="189">
        <v>388</v>
      </c>
      <c r="F8" s="190">
        <v>63.713080168776372</v>
      </c>
      <c r="G8" s="6"/>
    </row>
    <row r="9" spans="1:14" ht="15.6" customHeight="1">
      <c r="A9" s="188" t="s">
        <v>8</v>
      </c>
      <c r="B9" s="189">
        <v>4189</v>
      </c>
      <c r="C9" s="189">
        <v>4664</v>
      </c>
      <c r="D9" s="189">
        <v>14442</v>
      </c>
      <c r="E9" s="189">
        <v>17916</v>
      </c>
      <c r="F9" s="190">
        <v>24.05484004985459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45920</v>
      </c>
      <c r="C11" s="189">
        <v>46523</v>
      </c>
      <c r="D11" s="189">
        <v>181995</v>
      </c>
      <c r="E11" s="189">
        <v>192521</v>
      </c>
      <c r="F11" s="190">
        <v>5.7836753756971291</v>
      </c>
    </row>
    <row r="12" spans="1:14" ht="15.6" customHeight="1">
      <c r="A12" s="188" t="s">
        <v>6</v>
      </c>
      <c r="B12" s="189">
        <v>2279</v>
      </c>
      <c r="C12" s="189">
        <v>2455</v>
      </c>
      <c r="D12" s="189">
        <v>8891</v>
      </c>
      <c r="E12" s="189">
        <v>11220</v>
      </c>
      <c r="F12" s="190">
        <v>26.195028680688338</v>
      </c>
    </row>
    <row r="13" spans="1:14" ht="15.6" customHeight="1">
      <c r="A13" s="188" t="s">
        <v>175</v>
      </c>
      <c r="B13" s="189">
        <v>62862</v>
      </c>
      <c r="C13" s="189">
        <v>64552</v>
      </c>
      <c r="D13" s="189">
        <v>214089</v>
      </c>
      <c r="E13" s="189">
        <v>224021</v>
      </c>
      <c r="F13" s="190">
        <v>4.6391921116918704</v>
      </c>
    </row>
    <row r="14" spans="1:14" ht="15.6" customHeight="1">
      <c r="A14" s="188" t="s">
        <v>148</v>
      </c>
      <c r="B14" s="189">
        <v>37159</v>
      </c>
      <c r="C14" s="189">
        <v>36997</v>
      </c>
      <c r="D14" s="189">
        <v>137513</v>
      </c>
      <c r="E14" s="189">
        <v>135697</v>
      </c>
      <c r="F14" s="190">
        <v>-1.320602415771603</v>
      </c>
    </row>
    <row r="15" spans="1:14" ht="15.6" customHeight="1">
      <c r="A15" s="188" t="s">
        <v>145</v>
      </c>
      <c r="B15" s="189">
        <v>4687</v>
      </c>
      <c r="C15" s="189">
        <v>3862</v>
      </c>
      <c r="D15" s="189">
        <v>11681</v>
      </c>
      <c r="E15" s="189">
        <v>15309</v>
      </c>
      <c r="F15" s="190">
        <v>31.058984675969519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2740</v>
      </c>
      <c r="C18" s="189">
        <v>2483</v>
      </c>
      <c r="D18" s="189">
        <v>10845</v>
      </c>
      <c r="E18" s="189">
        <v>10597</v>
      </c>
      <c r="F18" s="190">
        <v>-2.2867680958967331</v>
      </c>
    </row>
    <row r="19" spans="1:7" ht="15.6" customHeight="1">
      <c r="A19" s="188" t="s">
        <v>143</v>
      </c>
      <c r="B19" s="189">
        <v>7</v>
      </c>
      <c r="C19" s="189">
        <v>8</v>
      </c>
      <c r="D19" s="189">
        <v>12</v>
      </c>
      <c r="E19" s="189">
        <v>10</v>
      </c>
      <c r="F19" s="190">
        <v>-16.666666666666671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2698</v>
      </c>
      <c r="C21" s="189">
        <v>3797</v>
      </c>
      <c r="D21" s="189">
        <v>11640</v>
      </c>
      <c r="E21" s="189">
        <v>11950</v>
      </c>
      <c r="F21" s="190">
        <v>2.6632302405498218</v>
      </c>
    </row>
    <row r="22" spans="1:7" ht="15.6" customHeight="1">
      <c r="A22" s="188" t="s">
        <v>146</v>
      </c>
      <c r="B22" s="189">
        <v>28679</v>
      </c>
      <c r="C22" s="189">
        <v>29141</v>
      </c>
      <c r="D22" s="189">
        <v>111392</v>
      </c>
      <c r="E22" s="189">
        <v>114508</v>
      </c>
      <c r="F22" s="190">
        <v>2.7973283539212872</v>
      </c>
    </row>
    <row r="23" spans="1:7" ht="15.6" customHeight="1">
      <c r="A23" s="188" t="s">
        <v>165</v>
      </c>
      <c r="B23" s="189">
        <v>1936</v>
      </c>
      <c r="C23" s="189">
        <v>1630</v>
      </c>
      <c r="D23" s="189">
        <v>9618</v>
      </c>
      <c r="E23" s="189">
        <v>7180</v>
      </c>
      <c r="F23" s="190">
        <v>-25.34830526096901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2877</v>
      </c>
      <c r="C25" s="189">
        <v>2111</v>
      </c>
      <c r="D25" s="189">
        <v>9994</v>
      </c>
      <c r="E25" s="189">
        <v>9555</v>
      </c>
      <c r="F25" s="190">
        <v>-4.3926355813488129</v>
      </c>
    </row>
    <row r="26" spans="1:7" ht="15.6" customHeight="1">
      <c r="A26" s="188" t="s">
        <v>152</v>
      </c>
      <c r="B26" s="189">
        <v>2121</v>
      </c>
      <c r="C26" s="189">
        <v>2671</v>
      </c>
      <c r="D26" s="189">
        <v>7615</v>
      </c>
      <c r="E26" s="189">
        <v>9956</v>
      </c>
      <c r="F26" s="190">
        <v>30.74195666447801</v>
      </c>
    </row>
    <row r="27" spans="1:7" ht="15.6" customHeight="1">
      <c r="A27" s="188" t="s">
        <v>173</v>
      </c>
      <c r="B27" s="189">
        <v>238</v>
      </c>
      <c r="C27" s="189">
        <v>221</v>
      </c>
      <c r="D27" s="189">
        <v>1133</v>
      </c>
      <c r="E27" s="189">
        <v>972</v>
      </c>
      <c r="F27" s="190">
        <v>-14.21006178287732</v>
      </c>
    </row>
    <row r="28" spans="1:7" ht="15.6" customHeight="1">
      <c r="A28" s="188" t="s">
        <v>177</v>
      </c>
      <c r="B28" s="189">
        <v>26922</v>
      </c>
      <c r="C28" s="189">
        <v>25092</v>
      </c>
      <c r="D28" s="189">
        <v>102553</v>
      </c>
      <c r="E28" s="189">
        <v>98741</v>
      </c>
      <c r="F28" s="190">
        <v>-3.7171023763322362</v>
      </c>
    </row>
    <row r="29" spans="1:7" ht="15.6" customHeight="1">
      <c r="A29" s="188" t="s">
        <v>178</v>
      </c>
      <c r="B29" s="189">
        <v>4357</v>
      </c>
      <c r="C29" s="189">
        <v>3900</v>
      </c>
      <c r="D29" s="189">
        <v>20611</v>
      </c>
      <c r="E29" s="189">
        <v>15553</v>
      </c>
      <c r="F29" s="190">
        <v>-24.5402940177575</v>
      </c>
    </row>
    <row r="30" spans="1:7" ht="15.6" customHeight="1">
      <c r="A30" s="188" t="s">
        <v>179</v>
      </c>
      <c r="B30" s="189">
        <v>777</v>
      </c>
      <c r="C30" s="189">
        <v>697</v>
      </c>
      <c r="D30" s="189">
        <v>2971</v>
      </c>
      <c r="E30" s="189">
        <v>2882</v>
      </c>
      <c r="F30" s="190">
        <v>-2.9956243688993571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45524</v>
      </c>
      <c r="C32" s="189">
        <v>45569</v>
      </c>
      <c r="D32" s="189">
        <v>167844</v>
      </c>
      <c r="E32" s="189">
        <v>171965</v>
      </c>
      <c r="F32" s="190">
        <v>2.4552560711136522</v>
      </c>
    </row>
    <row r="33" spans="1:6" ht="15.6" customHeight="1">
      <c r="A33" s="188" t="s">
        <v>182</v>
      </c>
      <c r="B33" s="189">
        <v>1998</v>
      </c>
      <c r="C33" s="189">
        <v>1393</v>
      </c>
      <c r="D33" s="189">
        <v>8288</v>
      </c>
      <c r="E33" s="189">
        <v>5970</v>
      </c>
      <c r="F33" s="190">
        <v>-27.968146718146709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277970</v>
      </c>
      <c r="C35" s="77">
        <f>SUM(C7:C34)</f>
        <v>277869</v>
      </c>
      <c r="D35" s="178">
        <f>SUM(D7:D34)</f>
        <v>1033364</v>
      </c>
      <c r="E35" s="178">
        <f>SUM(E7:E34)</f>
        <v>1056911</v>
      </c>
      <c r="F35" s="140">
        <f>E35*100/D35-100</f>
        <v>2.2786743103107909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2" priority="2">
      <formula>MOD(ROW(),2)=0</formula>
    </cfRule>
  </conditionalFormatting>
  <conditionalFormatting sqref="F7:F35">
    <cfRule type="expression" dxfId="4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7D01E-17B1-4D41-9E2C-9DCE394D39AB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268"/>
      <c r="I1" s="268"/>
      <c r="J1" s="268"/>
      <c r="K1" s="268"/>
      <c r="L1" s="268"/>
      <c r="M1" s="268"/>
    </row>
    <row r="2" spans="2:13" ht="18">
      <c r="H2" s="269"/>
      <c r="I2" s="269"/>
      <c r="J2" s="269"/>
      <c r="K2" s="269"/>
      <c r="L2" s="269"/>
      <c r="M2" s="269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9549E-8635-4FE0-A340-0E4E3399897C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2</v>
      </c>
      <c r="F7" s="190">
        <v>0</v>
      </c>
      <c r="G7" s="37"/>
    </row>
    <row r="8" spans="1:14" ht="15.6" customHeight="1">
      <c r="A8" s="188" t="s">
        <v>11</v>
      </c>
      <c r="B8" s="189">
        <v>13373.75</v>
      </c>
      <c r="C8" s="189">
        <v>13633.75</v>
      </c>
      <c r="D8" s="189">
        <v>54495.75</v>
      </c>
      <c r="E8" s="189">
        <v>62692.75</v>
      </c>
      <c r="F8" s="190">
        <v>15.041539936600561</v>
      </c>
      <c r="G8" s="6"/>
    </row>
    <row r="9" spans="1:14" ht="15.6" customHeight="1">
      <c r="A9" s="188" t="s">
        <v>8</v>
      </c>
      <c r="B9" s="189">
        <v>1690.5</v>
      </c>
      <c r="C9" s="189">
        <v>1869</v>
      </c>
      <c r="D9" s="189">
        <v>4867.25</v>
      </c>
      <c r="E9" s="189">
        <v>6465</v>
      </c>
      <c r="F9" s="190">
        <v>32.826544763470139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412331</v>
      </c>
      <c r="C11" s="189">
        <v>393199</v>
      </c>
      <c r="D11" s="189">
        <v>1586245</v>
      </c>
      <c r="E11" s="189">
        <v>1445913</v>
      </c>
      <c r="F11" s="190">
        <v>-8.8468048756654838</v>
      </c>
    </row>
    <row r="12" spans="1:14" ht="15.6" customHeight="1">
      <c r="A12" s="188" t="s">
        <v>6</v>
      </c>
      <c r="B12" s="189">
        <v>18096.25</v>
      </c>
      <c r="C12" s="189">
        <v>17417</v>
      </c>
      <c r="D12" s="189">
        <v>70039</v>
      </c>
      <c r="E12" s="189">
        <v>69692</v>
      </c>
      <c r="F12" s="190">
        <v>-0.49543825582890128</v>
      </c>
    </row>
    <row r="13" spans="1:14" ht="15.6" customHeight="1">
      <c r="A13" s="188" t="s">
        <v>175</v>
      </c>
      <c r="B13" s="189">
        <v>7000</v>
      </c>
      <c r="C13" s="189">
        <v>6889</v>
      </c>
      <c r="D13" s="189">
        <v>26557</v>
      </c>
      <c r="E13" s="189">
        <v>25300</v>
      </c>
      <c r="F13" s="190">
        <v>-4.7332153481191446</v>
      </c>
    </row>
    <row r="14" spans="1:14" ht="15.6" customHeight="1">
      <c r="A14" s="188" t="s">
        <v>148</v>
      </c>
      <c r="B14" s="189">
        <v>340926.75</v>
      </c>
      <c r="C14" s="189">
        <v>293940.75</v>
      </c>
      <c r="D14" s="189">
        <v>1293474.5</v>
      </c>
      <c r="E14" s="189">
        <v>1232916.75</v>
      </c>
      <c r="F14" s="190">
        <v>-4.6817892428493906</v>
      </c>
    </row>
    <row r="15" spans="1:14" ht="15.6" customHeight="1">
      <c r="A15" s="188" t="s">
        <v>145</v>
      </c>
      <c r="B15" s="189">
        <v>36287</v>
      </c>
      <c r="C15" s="189">
        <v>37473.25</v>
      </c>
      <c r="D15" s="189">
        <v>150044.25</v>
      </c>
      <c r="E15" s="189">
        <v>139425</v>
      </c>
      <c r="F15" s="190">
        <v>-7.0774121634117924</v>
      </c>
    </row>
    <row r="16" spans="1:14" ht="15.6" customHeight="1">
      <c r="A16" s="188" t="s">
        <v>144</v>
      </c>
      <c r="B16" s="189">
        <v>5748</v>
      </c>
      <c r="C16" s="189">
        <v>4439</v>
      </c>
      <c r="D16" s="189">
        <v>17266</v>
      </c>
      <c r="E16" s="189">
        <v>15314</v>
      </c>
      <c r="F16" s="190">
        <v>-11.3054558091046</v>
      </c>
      <c r="G16" s="1"/>
    </row>
    <row r="17" spans="1:7" ht="15.6" customHeight="1">
      <c r="A17" s="188" t="s">
        <v>150</v>
      </c>
      <c r="B17" s="189">
        <v>5633.25</v>
      </c>
      <c r="C17" s="189">
        <v>8324.5</v>
      </c>
      <c r="D17" s="189">
        <v>22744.5</v>
      </c>
      <c r="E17" s="189">
        <v>31708.5</v>
      </c>
      <c r="F17" s="190">
        <v>39.411725911758879</v>
      </c>
      <c r="G17" s="2"/>
    </row>
    <row r="18" spans="1:7" ht="15.6" customHeight="1">
      <c r="A18" s="188" t="s">
        <v>147</v>
      </c>
      <c r="B18" s="189">
        <v>457</v>
      </c>
      <c r="C18" s="189">
        <v>449</v>
      </c>
      <c r="D18" s="189">
        <v>1841</v>
      </c>
      <c r="E18" s="189">
        <v>1824</v>
      </c>
      <c r="F18" s="190">
        <v>-0.92341118957088497</v>
      </c>
    </row>
    <row r="19" spans="1:7" ht="15.6" customHeight="1">
      <c r="A19" s="188" t="s">
        <v>143</v>
      </c>
      <c r="B19" s="189">
        <v>1126</v>
      </c>
      <c r="C19" s="189">
        <v>6082</v>
      </c>
      <c r="D19" s="189">
        <v>3975.5</v>
      </c>
      <c r="E19" s="189">
        <v>10088.25</v>
      </c>
      <c r="F19" s="190">
        <v>153.76053326625581</v>
      </c>
    </row>
    <row r="20" spans="1:7" ht="15.6" customHeight="1">
      <c r="A20" s="188" t="s">
        <v>142</v>
      </c>
      <c r="B20" s="189">
        <v>8254</v>
      </c>
      <c r="C20" s="189">
        <v>6205</v>
      </c>
      <c r="D20" s="189">
        <v>26761</v>
      </c>
      <c r="E20" s="189">
        <v>22778</v>
      </c>
      <c r="F20" s="190">
        <v>-14.883599267590901</v>
      </c>
    </row>
    <row r="21" spans="1:7" ht="15.6" customHeight="1">
      <c r="A21" s="188" t="s">
        <v>149</v>
      </c>
      <c r="B21" s="189">
        <v>8935.5</v>
      </c>
      <c r="C21" s="189">
        <v>14420.5</v>
      </c>
      <c r="D21" s="189">
        <v>36518.5</v>
      </c>
      <c r="E21" s="189">
        <v>40680</v>
      </c>
      <c r="F21" s="190">
        <v>11.395594013992911</v>
      </c>
    </row>
    <row r="22" spans="1:7" ht="15.6" customHeight="1">
      <c r="A22" s="188" t="s">
        <v>146</v>
      </c>
      <c r="B22" s="189">
        <v>114433</v>
      </c>
      <c r="C22" s="189">
        <v>115167</v>
      </c>
      <c r="D22" s="189">
        <v>444007</v>
      </c>
      <c r="E22" s="189">
        <v>469524</v>
      </c>
      <c r="F22" s="190">
        <v>5.7469814665084158</v>
      </c>
    </row>
    <row r="23" spans="1:7" ht="15.6" customHeight="1">
      <c r="A23" s="188" t="s">
        <v>165</v>
      </c>
      <c r="B23" s="189">
        <v>28718</v>
      </c>
      <c r="C23" s="189">
        <v>31287.25</v>
      </c>
      <c r="D23" s="189">
        <v>46052</v>
      </c>
      <c r="E23" s="189">
        <v>107471.25</v>
      </c>
      <c r="F23" s="190">
        <v>133.36934335099451</v>
      </c>
    </row>
    <row r="24" spans="1:7" ht="15.6" customHeight="1">
      <c r="A24" s="188" t="s">
        <v>141</v>
      </c>
      <c r="B24" s="189">
        <v>4592.5</v>
      </c>
      <c r="C24" s="189">
        <v>2561.25</v>
      </c>
      <c r="D24" s="189">
        <v>15202</v>
      </c>
      <c r="E24" s="189">
        <v>13086.25</v>
      </c>
      <c r="F24" s="190">
        <v>-13.917576634653329</v>
      </c>
    </row>
    <row r="25" spans="1:7" ht="15.6" customHeight="1">
      <c r="A25" s="188" t="s">
        <v>140</v>
      </c>
      <c r="B25" s="189">
        <v>472</v>
      </c>
      <c r="C25" s="189">
        <v>329.25</v>
      </c>
      <c r="D25" s="189">
        <v>1853.5</v>
      </c>
      <c r="E25" s="189">
        <v>1528.75</v>
      </c>
      <c r="F25" s="190">
        <v>-17.520906393309961</v>
      </c>
    </row>
    <row r="26" spans="1:7" ht="15.6" customHeight="1">
      <c r="A26" s="188" t="s">
        <v>152</v>
      </c>
      <c r="B26" s="189">
        <v>26</v>
      </c>
      <c r="C26" s="189">
        <v>52</v>
      </c>
      <c r="D26" s="189">
        <v>123.5</v>
      </c>
      <c r="E26" s="189">
        <v>100</v>
      </c>
      <c r="F26" s="190">
        <v>-19.02834008097166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53707</v>
      </c>
      <c r="C28" s="189">
        <v>45004</v>
      </c>
      <c r="D28" s="189">
        <v>171061</v>
      </c>
      <c r="E28" s="189">
        <v>188511</v>
      </c>
      <c r="F28" s="190">
        <v>10.201039395303431</v>
      </c>
    </row>
    <row r="29" spans="1:7" ht="15.6" customHeight="1">
      <c r="A29" s="188" t="s">
        <v>178</v>
      </c>
      <c r="B29" s="189">
        <v>13060.5</v>
      </c>
      <c r="C29" s="189">
        <v>11996.75</v>
      </c>
      <c r="D29" s="189">
        <v>43693.25</v>
      </c>
      <c r="E29" s="189">
        <v>50250</v>
      </c>
      <c r="F29" s="190">
        <v>15.006322486882979</v>
      </c>
    </row>
    <row r="30" spans="1:7" ht="15.6" customHeight="1">
      <c r="A30" s="188" t="s">
        <v>179</v>
      </c>
      <c r="B30" s="189">
        <v>12122.75</v>
      </c>
      <c r="C30" s="189">
        <v>12166.25</v>
      </c>
      <c r="D30" s="189">
        <v>48512.5</v>
      </c>
      <c r="E30" s="189">
        <v>49651</v>
      </c>
      <c r="F30" s="190">
        <v>2.346817830456061</v>
      </c>
    </row>
    <row r="31" spans="1:7" ht="15.6" customHeight="1">
      <c r="A31" s="188" t="s">
        <v>180</v>
      </c>
      <c r="B31" s="189">
        <v>1039</v>
      </c>
      <c r="C31" s="189">
        <v>986</v>
      </c>
      <c r="D31" s="189">
        <v>3891</v>
      </c>
      <c r="E31" s="189">
        <v>4534</v>
      </c>
      <c r="F31" s="190">
        <v>16.525314829092778</v>
      </c>
    </row>
    <row r="32" spans="1:7" ht="15.6" customHeight="1">
      <c r="A32" s="188" t="s">
        <v>181</v>
      </c>
      <c r="B32" s="189">
        <v>454973</v>
      </c>
      <c r="C32" s="189">
        <v>513827</v>
      </c>
      <c r="D32" s="189">
        <v>1707061</v>
      </c>
      <c r="E32" s="189">
        <v>1808575</v>
      </c>
      <c r="F32" s="190">
        <v>5.9467119218352451</v>
      </c>
    </row>
    <row r="33" spans="1:6" ht="15.6" customHeight="1">
      <c r="A33" s="188" t="s">
        <v>182</v>
      </c>
      <c r="B33" s="189">
        <v>28649</v>
      </c>
      <c r="C33" s="189">
        <v>26516</v>
      </c>
      <c r="D33" s="189">
        <v>88607</v>
      </c>
      <c r="E33" s="189">
        <v>95220</v>
      </c>
      <c r="F33" s="190">
        <v>7.4632929678242164</v>
      </c>
    </row>
    <row r="34" spans="1:6" ht="15.6" customHeight="1">
      <c r="A34" s="188" t="s">
        <v>183</v>
      </c>
      <c r="B34" s="189">
        <v>3366.25</v>
      </c>
      <c r="C34" s="189">
        <v>2758.25</v>
      </c>
      <c r="D34" s="189">
        <v>11640.25</v>
      </c>
      <c r="E34" s="189">
        <v>10559.5</v>
      </c>
      <c r="F34" s="190">
        <v>-9.2845944030411687</v>
      </c>
    </row>
    <row r="35" spans="1:6" ht="15.6" customHeight="1">
      <c r="A35" s="156" t="s">
        <v>153</v>
      </c>
      <c r="B35" s="76">
        <f>SUM(B7:B34)</f>
        <v>1575020</v>
      </c>
      <c r="C35" s="77">
        <f>SUM(C7:C34)</f>
        <v>1566992.75</v>
      </c>
      <c r="D35" s="76">
        <f>SUM(D7:D34)</f>
        <v>5876535.25</v>
      </c>
      <c r="E35" s="178">
        <f>SUM(E7:E34)</f>
        <v>5903810</v>
      </c>
      <c r="F35" s="140">
        <f>E35*100/D35-100</f>
        <v>0.46412977783124632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40" priority="2">
      <formula>MOD(ROW(),2)=0</formula>
    </cfRule>
  </conditionalFormatting>
  <conditionalFormatting sqref="F7:F35">
    <cfRule type="expression" dxfId="3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5A2F32-7A7C-4265-B833-4B0416256351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203</v>
      </c>
      <c r="C8" s="189">
        <v>257</v>
      </c>
      <c r="D8" s="189">
        <v>500</v>
      </c>
      <c r="E8" s="189">
        <v>787</v>
      </c>
      <c r="F8" s="190">
        <v>57.400000000000013</v>
      </c>
      <c r="G8" s="6"/>
    </row>
    <row r="9" spans="1:14" ht="15.6" customHeight="1">
      <c r="A9" s="188" t="s">
        <v>8</v>
      </c>
      <c r="B9" s="189">
        <v>0</v>
      </c>
      <c r="C9" s="189">
        <v>48</v>
      </c>
      <c r="D9" s="189">
        <v>0</v>
      </c>
      <c r="E9" s="189">
        <v>56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358182</v>
      </c>
      <c r="C11" s="189">
        <v>344557</v>
      </c>
      <c r="D11" s="189">
        <v>1354108</v>
      </c>
      <c r="E11" s="189">
        <v>1253522</v>
      </c>
      <c r="F11" s="190">
        <v>-7.4282110437276847</v>
      </c>
    </row>
    <row r="12" spans="1:14" ht="15.6" customHeight="1">
      <c r="A12" s="188" t="s">
        <v>6</v>
      </c>
      <c r="B12" s="189">
        <v>1872.5</v>
      </c>
      <c r="C12" s="189">
        <v>1645.25</v>
      </c>
      <c r="D12" s="189">
        <v>6627.5</v>
      </c>
      <c r="E12" s="189">
        <v>6100.75</v>
      </c>
      <c r="F12" s="190">
        <v>-7.9479441720105646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6</v>
      </c>
      <c r="F13" s="190" t="s">
        <v>151</v>
      </c>
    </row>
    <row r="14" spans="1:14" ht="15.6" customHeight="1">
      <c r="A14" s="188" t="s">
        <v>148</v>
      </c>
      <c r="B14" s="189">
        <v>173191.5</v>
      </c>
      <c r="C14" s="189">
        <v>110423.5</v>
      </c>
      <c r="D14" s="189">
        <v>624924</v>
      </c>
      <c r="E14" s="189">
        <v>498845</v>
      </c>
      <c r="F14" s="190">
        <v>-20.175093291344229</v>
      </c>
    </row>
    <row r="15" spans="1:14" ht="15.6" customHeight="1">
      <c r="A15" s="188" t="s">
        <v>145</v>
      </c>
      <c r="B15" s="189">
        <v>1158</v>
      </c>
      <c r="C15" s="189">
        <v>298.75</v>
      </c>
      <c r="D15" s="189">
        <v>2125.5</v>
      </c>
      <c r="E15" s="189">
        <v>1307.25</v>
      </c>
      <c r="F15" s="190">
        <v>-38.496824276640787</v>
      </c>
    </row>
    <row r="16" spans="1:14" ht="15.6" customHeight="1">
      <c r="A16" s="188" t="s">
        <v>144</v>
      </c>
      <c r="B16" s="189">
        <v>0</v>
      </c>
      <c r="C16" s="189">
        <v>268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8</v>
      </c>
      <c r="C17" s="189">
        <v>1531.5</v>
      </c>
      <c r="D17" s="189">
        <v>304</v>
      </c>
      <c r="E17" s="189">
        <v>4917.5</v>
      </c>
      <c r="F17" s="190">
        <v>1517.598684210526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39.5</v>
      </c>
      <c r="C19" s="189">
        <v>4127.75</v>
      </c>
      <c r="D19" s="189">
        <v>127.75</v>
      </c>
      <c r="E19" s="189">
        <v>4298</v>
      </c>
      <c r="F19" s="190">
        <v>3264.383561643835</v>
      </c>
    </row>
    <row r="20" spans="1:7" ht="15.6" customHeight="1">
      <c r="A20" s="188" t="s">
        <v>142</v>
      </c>
      <c r="B20" s="189">
        <v>1</v>
      </c>
      <c r="C20" s="189">
        <v>48</v>
      </c>
      <c r="D20" s="189">
        <v>5</v>
      </c>
      <c r="E20" s="189">
        <v>65</v>
      </c>
      <c r="F20" s="190">
        <v>1200</v>
      </c>
    </row>
    <row r="21" spans="1:7" ht="15.6" customHeight="1">
      <c r="A21" s="188" t="s">
        <v>149</v>
      </c>
      <c r="B21" s="189">
        <v>1276</v>
      </c>
      <c r="C21" s="189">
        <v>3255.75</v>
      </c>
      <c r="D21" s="189">
        <v>4704.25</v>
      </c>
      <c r="E21" s="189">
        <v>5666.75</v>
      </c>
      <c r="F21" s="190">
        <v>20.460222139554659</v>
      </c>
    </row>
    <row r="22" spans="1:7" ht="15.6" customHeight="1">
      <c r="A22" s="188" t="s">
        <v>146</v>
      </c>
      <c r="B22" s="189">
        <v>64518</v>
      </c>
      <c r="C22" s="189">
        <v>62703</v>
      </c>
      <c r="D22" s="189">
        <v>248585</v>
      </c>
      <c r="E22" s="189">
        <v>269921</v>
      </c>
      <c r="F22" s="190">
        <v>8.5829796649033483</v>
      </c>
    </row>
    <row r="23" spans="1:7" ht="15.6" customHeight="1">
      <c r="A23" s="188" t="s">
        <v>165</v>
      </c>
      <c r="B23" s="189">
        <v>26639</v>
      </c>
      <c r="C23" s="189">
        <v>25979.25</v>
      </c>
      <c r="D23" s="189">
        <v>38091</v>
      </c>
      <c r="E23" s="189">
        <v>95610.75</v>
      </c>
      <c r="F23" s="190">
        <v>151.00614318342909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12</v>
      </c>
      <c r="E24" s="189">
        <v>5</v>
      </c>
      <c r="F24" s="190">
        <v>-58.333333333333343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15621</v>
      </c>
      <c r="C28" s="189">
        <v>4749</v>
      </c>
      <c r="D28" s="189">
        <v>23910</v>
      </c>
      <c r="E28" s="189">
        <v>37590</v>
      </c>
      <c r="F28" s="190">
        <v>57.214554579673774</v>
      </c>
    </row>
    <row r="29" spans="1:7" ht="15.6" customHeight="1">
      <c r="A29" s="188" t="s">
        <v>178</v>
      </c>
      <c r="B29" s="189">
        <v>2193.5</v>
      </c>
      <c r="C29" s="189">
        <v>1901.75</v>
      </c>
      <c r="D29" s="189">
        <v>7385.5</v>
      </c>
      <c r="E29" s="189">
        <v>7650.75</v>
      </c>
      <c r="F29" s="190">
        <v>3.5914968519396102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229114</v>
      </c>
      <c r="C32" s="189">
        <v>249210</v>
      </c>
      <c r="D32" s="189">
        <v>865745</v>
      </c>
      <c r="E32" s="189">
        <v>846837</v>
      </c>
      <c r="F32" s="190">
        <v>-2.1840149235629411</v>
      </c>
    </row>
    <row r="33" spans="1:6" ht="15.6" customHeight="1">
      <c r="A33" s="188" t="s">
        <v>182</v>
      </c>
      <c r="B33" s="189">
        <v>4385</v>
      </c>
      <c r="C33" s="189">
        <v>2504</v>
      </c>
      <c r="D33" s="189">
        <v>11911</v>
      </c>
      <c r="E33" s="189">
        <v>7508</v>
      </c>
      <c r="F33" s="190">
        <v>-36.965829905129709</v>
      </c>
    </row>
    <row r="34" spans="1:6" ht="15.6" customHeight="1">
      <c r="A34" s="188" t="s">
        <v>183</v>
      </c>
      <c r="B34" s="189">
        <v>128</v>
      </c>
      <c r="C34" s="189">
        <v>0</v>
      </c>
      <c r="D34" s="189">
        <v>169.25</v>
      </c>
      <c r="E34" s="189">
        <v>2</v>
      </c>
      <c r="F34" s="190">
        <v>-98.818316100443127</v>
      </c>
    </row>
    <row r="35" spans="1:6" ht="15.6" customHeight="1">
      <c r="A35" s="156" t="s">
        <v>153</v>
      </c>
      <c r="B35" s="76">
        <f>SUM(B7:B34)</f>
        <v>878530</v>
      </c>
      <c r="C35" s="77">
        <f>SUM(C7:C34)</f>
        <v>813507.5</v>
      </c>
      <c r="D35" s="178">
        <f>SUM(D7:D34)</f>
        <v>3189234.75</v>
      </c>
      <c r="E35" s="78">
        <f>SUM(E7:E34)</f>
        <v>3041409.75</v>
      </c>
      <c r="F35" s="140">
        <f>E35*100/D35-100</f>
        <v>-4.6351244604994974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8" priority="2">
      <formula>MOD(ROW(),2)=0</formula>
    </cfRule>
  </conditionalFormatting>
  <conditionalFormatting sqref="F7:F35">
    <cfRule type="expression" dxfId="3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3C34D-41C1-41EB-B337-3AECD9749E67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12011.25</v>
      </c>
      <c r="C8" s="189">
        <v>11635</v>
      </c>
      <c r="D8" s="189">
        <v>46790.75</v>
      </c>
      <c r="E8" s="189">
        <v>51355.25</v>
      </c>
      <c r="F8" s="190">
        <v>9.7551332261184172</v>
      </c>
      <c r="G8" s="6"/>
    </row>
    <row r="9" spans="1:14" ht="15.6" customHeight="1">
      <c r="A9" s="188" t="s">
        <v>8</v>
      </c>
      <c r="B9" s="189">
        <v>382</v>
      </c>
      <c r="C9" s="189">
        <v>315</v>
      </c>
      <c r="D9" s="189">
        <v>1299.75</v>
      </c>
      <c r="E9" s="189">
        <v>1291</v>
      </c>
      <c r="F9" s="190">
        <v>-0.67320638584342873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13384.75</v>
      </c>
      <c r="C12" s="189">
        <v>12945.5</v>
      </c>
      <c r="D12" s="189">
        <v>53155</v>
      </c>
      <c r="E12" s="189">
        <v>53866.75</v>
      </c>
      <c r="F12" s="190">
        <v>1.33900855987207</v>
      </c>
    </row>
    <row r="13" spans="1:14" ht="15.6" customHeight="1">
      <c r="A13" s="188" t="s">
        <v>175</v>
      </c>
      <c r="B13" s="189">
        <v>6998</v>
      </c>
      <c r="C13" s="189">
        <v>6886</v>
      </c>
      <c r="D13" s="189">
        <v>26555</v>
      </c>
      <c r="E13" s="189">
        <v>25267</v>
      </c>
      <c r="F13" s="190">
        <v>-4.8503106759555692</v>
      </c>
    </row>
    <row r="14" spans="1:14" ht="15.6" customHeight="1">
      <c r="A14" s="188" t="s">
        <v>148</v>
      </c>
      <c r="B14" s="189">
        <v>18114.75</v>
      </c>
      <c r="C14" s="189">
        <v>18894.25</v>
      </c>
      <c r="D14" s="189">
        <v>72857</v>
      </c>
      <c r="E14" s="189">
        <v>73740.25</v>
      </c>
      <c r="F14" s="190">
        <v>1.212306298639803</v>
      </c>
    </row>
    <row r="15" spans="1:14" ht="15.6" customHeight="1">
      <c r="A15" s="188" t="s">
        <v>145</v>
      </c>
      <c r="B15" s="189">
        <v>1570.75</v>
      </c>
      <c r="C15" s="189">
        <v>1576.5</v>
      </c>
      <c r="D15" s="189">
        <v>6361.5</v>
      </c>
      <c r="E15" s="189">
        <v>6050.25</v>
      </c>
      <c r="F15" s="190">
        <v>-4.8927139825512853</v>
      </c>
    </row>
    <row r="16" spans="1:14" ht="15.6" customHeight="1">
      <c r="A16" s="188" t="s">
        <v>144</v>
      </c>
      <c r="B16" s="189">
        <v>1857</v>
      </c>
      <c r="C16" s="189">
        <v>594</v>
      </c>
      <c r="D16" s="189">
        <v>4742</v>
      </c>
      <c r="E16" s="189">
        <v>2682</v>
      </c>
      <c r="F16" s="190">
        <v>-43.441585828764232</v>
      </c>
      <c r="G16" s="1"/>
    </row>
    <row r="17" spans="1:7" ht="15.6" customHeight="1">
      <c r="A17" s="188" t="s">
        <v>150</v>
      </c>
      <c r="B17" s="189">
        <v>711.25</v>
      </c>
      <c r="C17" s="189">
        <v>321</v>
      </c>
      <c r="D17" s="189">
        <v>2378</v>
      </c>
      <c r="E17" s="189">
        <v>1708.5</v>
      </c>
      <c r="F17" s="190">
        <v>-28.153910849453329</v>
      </c>
      <c r="G17" s="2"/>
    </row>
    <row r="18" spans="1:7" ht="15.6" customHeight="1">
      <c r="A18" s="188" t="s">
        <v>147</v>
      </c>
      <c r="B18" s="189">
        <v>439</v>
      </c>
      <c r="C18" s="189">
        <v>442</v>
      </c>
      <c r="D18" s="189">
        <v>1766</v>
      </c>
      <c r="E18" s="189">
        <v>1782</v>
      </c>
      <c r="F18" s="190">
        <v>0.90600226500566805</v>
      </c>
    </row>
    <row r="19" spans="1:7" ht="15.6" customHeight="1">
      <c r="A19" s="188" t="s">
        <v>143</v>
      </c>
      <c r="B19" s="189">
        <v>169.5</v>
      </c>
      <c r="C19" s="189">
        <v>297</v>
      </c>
      <c r="D19" s="189">
        <v>602.75</v>
      </c>
      <c r="E19" s="189">
        <v>1396</v>
      </c>
      <c r="F19" s="190">
        <v>131.6051430941518</v>
      </c>
    </row>
    <row r="20" spans="1:7" ht="15.6" customHeight="1">
      <c r="A20" s="188" t="s">
        <v>142</v>
      </c>
      <c r="B20" s="189">
        <v>502</v>
      </c>
      <c r="C20" s="189">
        <v>1302</v>
      </c>
      <c r="D20" s="189">
        <v>2354</v>
      </c>
      <c r="E20" s="189">
        <v>4143</v>
      </c>
      <c r="F20" s="190">
        <v>75.998300764655909</v>
      </c>
    </row>
    <row r="21" spans="1:7" ht="15.6" customHeight="1">
      <c r="A21" s="188" t="s">
        <v>149</v>
      </c>
      <c r="B21" s="189">
        <v>6667.75</v>
      </c>
      <c r="C21" s="189">
        <v>6749.5</v>
      </c>
      <c r="D21" s="189">
        <v>27958</v>
      </c>
      <c r="E21" s="189">
        <v>28180.5</v>
      </c>
      <c r="F21" s="190">
        <v>0.79583661206095258</v>
      </c>
    </row>
    <row r="22" spans="1:7" ht="15.6" customHeight="1">
      <c r="A22" s="188" t="s">
        <v>146</v>
      </c>
      <c r="B22" s="189">
        <v>42251</v>
      </c>
      <c r="C22" s="189">
        <v>44593</v>
      </c>
      <c r="D22" s="189">
        <v>168387</v>
      </c>
      <c r="E22" s="189">
        <v>171207</v>
      </c>
      <c r="F22" s="190">
        <v>1.674713606157241</v>
      </c>
    </row>
    <row r="23" spans="1:7" ht="15.6" customHeight="1">
      <c r="A23" s="188" t="s">
        <v>165</v>
      </c>
      <c r="B23" s="189">
        <v>816</v>
      </c>
      <c r="C23" s="189">
        <v>658.25</v>
      </c>
      <c r="D23" s="189">
        <v>2468</v>
      </c>
      <c r="E23" s="189">
        <v>2505.25</v>
      </c>
      <c r="F23" s="190">
        <v>1.5093192868719569</v>
      </c>
    </row>
    <row r="24" spans="1:7" ht="15.6" customHeight="1">
      <c r="A24" s="188" t="s">
        <v>141</v>
      </c>
      <c r="B24" s="189">
        <v>716.75</v>
      </c>
      <c r="C24" s="189">
        <v>478.25</v>
      </c>
      <c r="D24" s="189">
        <v>1267.75</v>
      </c>
      <c r="E24" s="189">
        <v>2725.75</v>
      </c>
      <c r="F24" s="190">
        <v>115.0069019917176</v>
      </c>
    </row>
    <row r="25" spans="1:7" ht="15.6" customHeight="1">
      <c r="A25" s="188" t="s">
        <v>140</v>
      </c>
      <c r="B25" s="189">
        <v>468</v>
      </c>
      <c r="C25" s="189">
        <v>329.25</v>
      </c>
      <c r="D25" s="189">
        <v>1841.5</v>
      </c>
      <c r="E25" s="189">
        <v>1528.75</v>
      </c>
      <c r="F25" s="190">
        <v>-16.983437415150689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33383</v>
      </c>
      <c r="C28" s="189">
        <v>33363</v>
      </c>
      <c r="D28" s="189">
        <v>129216</v>
      </c>
      <c r="E28" s="189">
        <v>129120</v>
      </c>
      <c r="F28" s="190">
        <v>-7.4294205052012785E-2</v>
      </c>
    </row>
    <row r="29" spans="1:7" ht="15.6" customHeight="1">
      <c r="A29" s="188" t="s">
        <v>178</v>
      </c>
      <c r="B29" s="189">
        <v>2066.5</v>
      </c>
      <c r="C29" s="189">
        <v>2179</v>
      </c>
      <c r="D29" s="189">
        <v>8649.5</v>
      </c>
      <c r="E29" s="189">
        <v>7849.75</v>
      </c>
      <c r="F29" s="190">
        <v>-9.2461992022660269</v>
      </c>
    </row>
    <row r="30" spans="1:7" ht="15.6" customHeight="1">
      <c r="A30" s="188" t="s">
        <v>179</v>
      </c>
      <c r="B30" s="189">
        <v>11802.75</v>
      </c>
      <c r="C30" s="189">
        <v>12004.25</v>
      </c>
      <c r="D30" s="189">
        <v>47885.5</v>
      </c>
      <c r="E30" s="189">
        <v>49047.75</v>
      </c>
      <c r="F30" s="190">
        <v>2.427143916216806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21512</v>
      </c>
      <c r="C32" s="189">
        <v>17719</v>
      </c>
      <c r="D32" s="189">
        <v>70420</v>
      </c>
      <c r="E32" s="189">
        <v>69037</v>
      </c>
      <c r="F32" s="190">
        <v>-1.9639307015052481</v>
      </c>
    </row>
    <row r="33" spans="1:6" ht="15.6" customHeight="1">
      <c r="A33" s="188" t="s">
        <v>182</v>
      </c>
      <c r="B33" s="189">
        <v>986</v>
      </c>
      <c r="C33" s="189">
        <v>1015</v>
      </c>
      <c r="D33" s="189">
        <v>4699</v>
      </c>
      <c r="E33" s="189">
        <v>4102</v>
      </c>
      <c r="F33" s="190">
        <v>-12.704830815067041</v>
      </c>
    </row>
    <row r="34" spans="1:6" ht="15.6" customHeight="1">
      <c r="A34" s="188" t="s">
        <v>183</v>
      </c>
      <c r="B34" s="189">
        <v>1971.5</v>
      </c>
      <c r="C34" s="189">
        <v>2207.75</v>
      </c>
      <c r="D34" s="189">
        <v>9044.25</v>
      </c>
      <c r="E34" s="189">
        <v>8902.75</v>
      </c>
      <c r="F34" s="190">
        <v>-1.5645299499682179</v>
      </c>
    </row>
    <row r="35" spans="1:6" ht="15.6" customHeight="1">
      <c r="A35" s="156" t="s">
        <v>153</v>
      </c>
      <c r="B35" s="76">
        <f>SUM(B7:B34)</f>
        <v>178781.5</v>
      </c>
      <c r="C35" s="77">
        <f>SUM(C7:C34)</f>
        <v>176504.5</v>
      </c>
      <c r="D35" s="76">
        <f>SUM(D7:D34)</f>
        <v>690698.25</v>
      </c>
      <c r="E35" s="178">
        <f>SUM(E7:E34)</f>
        <v>697488.5</v>
      </c>
      <c r="F35" s="177">
        <f>E35*100/D35-100</f>
        <v>0.98309934910071206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6" priority="2">
      <formula>MOD(ROW(),2)=0</formula>
    </cfRule>
  </conditionalFormatting>
  <conditionalFormatting sqref="F7:F35">
    <cfRule type="expression" dxfId="3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2089B-E524-4F4F-9BD2-93D43FDD25D1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0</v>
      </c>
      <c r="D7" s="189">
        <v>2</v>
      </c>
      <c r="E7" s="189">
        <v>2</v>
      </c>
      <c r="F7" s="190">
        <v>0</v>
      </c>
      <c r="G7" s="37"/>
    </row>
    <row r="8" spans="1:14" ht="15.6" customHeight="1">
      <c r="A8" s="188" t="s">
        <v>11</v>
      </c>
      <c r="B8" s="189">
        <v>1159.5</v>
      </c>
      <c r="C8" s="189">
        <v>1741.75</v>
      </c>
      <c r="D8" s="189">
        <v>7205</v>
      </c>
      <c r="E8" s="189">
        <v>10550.5</v>
      </c>
      <c r="F8" s="190">
        <v>46.433032616238727</v>
      </c>
      <c r="G8" s="6"/>
    </row>
    <row r="9" spans="1:14" ht="15.6" customHeight="1">
      <c r="A9" s="188" t="s">
        <v>8</v>
      </c>
      <c r="B9" s="189">
        <v>1308.5</v>
      </c>
      <c r="C9" s="189">
        <v>1506</v>
      </c>
      <c r="D9" s="189">
        <v>3567.5</v>
      </c>
      <c r="E9" s="189">
        <v>5118</v>
      </c>
      <c r="F9" s="190">
        <v>43.461807988787648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54149</v>
      </c>
      <c r="C11" s="189">
        <v>48642</v>
      </c>
      <c r="D11" s="189">
        <v>232137</v>
      </c>
      <c r="E11" s="189">
        <v>192391</v>
      </c>
      <c r="F11" s="190">
        <v>-17.12178584198125</v>
      </c>
    </row>
    <row r="12" spans="1:14" ht="15.6" customHeight="1">
      <c r="A12" s="188" t="s">
        <v>6</v>
      </c>
      <c r="B12" s="189">
        <v>2839</v>
      </c>
      <c r="C12" s="189">
        <v>2826.25</v>
      </c>
      <c r="D12" s="189">
        <v>10256.5</v>
      </c>
      <c r="E12" s="189">
        <v>9724.5</v>
      </c>
      <c r="F12" s="190">
        <v>-5.1869546141471261</v>
      </c>
    </row>
    <row r="13" spans="1:14" ht="15.6" customHeight="1">
      <c r="A13" s="188" t="s">
        <v>175</v>
      </c>
      <c r="B13" s="189">
        <v>2</v>
      </c>
      <c r="C13" s="189">
        <v>3</v>
      </c>
      <c r="D13" s="189">
        <v>2</v>
      </c>
      <c r="E13" s="189">
        <v>27</v>
      </c>
      <c r="F13" s="190">
        <v>1250</v>
      </c>
    </row>
    <row r="14" spans="1:14" ht="15.6" customHeight="1">
      <c r="A14" s="188" t="s">
        <v>148</v>
      </c>
      <c r="B14" s="189">
        <v>149620.5</v>
      </c>
      <c r="C14" s="189">
        <v>164623</v>
      </c>
      <c r="D14" s="189">
        <v>595693.5</v>
      </c>
      <c r="E14" s="189">
        <v>660331.5</v>
      </c>
      <c r="F14" s="190">
        <v>10.850882207041041</v>
      </c>
    </row>
    <row r="15" spans="1:14" ht="15.6" customHeight="1">
      <c r="A15" s="188" t="s">
        <v>145</v>
      </c>
      <c r="B15" s="189">
        <v>33558.25</v>
      </c>
      <c r="C15" s="189">
        <v>35598</v>
      </c>
      <c r="D15" s="189">
        <v>141557.25</v>
      </c>
      <c r="E15" s="189">
        <v>132067.5</v>
      </c>
      <c r="F15" s="190">
        <v>-6.7038247776076503</v>
      </c>
    </row>
    <row r="16" spans="1:14" ht="15.6" customHeight="1">
      <c r="A16" s="188" t="s">
        <v>144</v>
      </c>
      <c r="B16" s="189">
        <v>3891</v>
      </c>
      <c r="C16" s="189">
        <v>3577</v>
      </c>
      <c r="D16" s="189">
        <v>12524</v>
      </c>
      <c r="E16" s="189">
        <v>11918</v>
      </c>
      <c r="F16" s="190">
        <v>-4.8387096774193594</v>
      </c>
      <c r="G16" s="1"/>
    </row>
    <row r="17" spans="1:7" ht="15.6" customHeight="1">
      <c r="A17" s="188" t="s">
        <v>150</v>
      </c>
      <c r="B17" s="189">
        <v>4914</v>
      </c>
      <c r="C17" s="189">
        <v>6472</v>
      </c>
      <c r="D17" s="189">
        <v>20062.5</v>
      </c>
      <c r="E17" s="189">
        <v>25082.5</v>
      </c>
      <c r="F17" s="190">
        <v>25.021806853582561</v>
      </c>
      <c r="G17" s="2"/>
    </row>
    <row r="18" spans="1:7" ht="15.6" customHeight="1">
      <c r="A18" s="188" t="s">
        <v>147</v>
      </c>
      <c r="B18" s="189">
        <v>18</v>
      </c>
      <c r="C18" s="189">
        <v>7</v>
      </c>
      <c r="D18" s="189">
        <v>75</v>
      </c>
      <c r="E18" s="189">
        <v>42</v>
      </c>
      <c r="F18" s="190">
        <v>-44</v>
      </c>
    </row>
    <row r="19" spans="1:7" ht="15.6" customHeight="1">
      <c r="A19" s="188" t="s">
        <v>143</v>
      </c>
      <c r="B19" s="189">
        <v>917</v>
      </c>
      <c r="C19" s="189">
        <v>1657.25</v>
      </c>
      <c r="D19" s="189">
        <v>3245</v>
      </c>
      <c r="E19" s="189">
        <v>4394.25</v>
      </c>
      <c r="F19" s="190">
        <v>35.416024653312768</v>
      </c>
    </row>
    <row r="20" spans="1:7" ht="15.6" customHeight="1">
      <c r="A20" s="188" t="s">
        <v>142</v>
      </c>
      <c r="B20" s="189">
        <v>7751</v>
      </c>
      <c r="C20" s="189">
        <v>4855</v>
      </c>
      <c r="D20" s="189">
        <v>24402</v>
      </c>
      <c r="E20" s="189">
        <v>18570</v>
      </c>
      <c r="F20" s="190">
        <v>-23.899680354069329</v>
      </c>
    </row>
    <row r="21" spans="1:7" ht="15.6" customHeight="1">
      <c r="A21" s="188" t="s">
        <v>149</v>
      </c>
      <c r="B21" s="189">
        <v>991.75</v>
      </c>
      <c r="C21" s="189">
        <v>4415.25</v>
      </c>
      <c r="D21" s="189">
        <v>3856.25</v>
      </c>
      <c r="E21" s="189">
        <v>6832.75</v>
      </c>
      <c r="F21" s="190">
        <v>77.186385737439224</v>
      </c>
    </row>
    <row r="22" spans="1:7" ht="15.6" customHeight="1">
      <c r="A22" s="188" t="s">
        <v>146</v>
      </c>
      <c r="B22" s="189">
        <v>7664</v>
      </c>
      <c r="C22" s="189">
        <v>7871</v>
      </c>
      <c r="D22" s="189">
        <v>27035</v>
      </c>
      <c r="E22" s="189">
        <v>28396</v>
      </c>
      <c r="F22" s="190">
        <v>5.034214906602557</v>
      </c>
    </row>
    <row r="23" spans="1:7" ht="15.6" customHeight="1">
      <c r="A23" s="188" t="s">
        <v>165</v>
      </c>
      <c r="B23" s="189">
        <v>1263</v>
      </c>
      <c r="C23" s="189">
        <v>4649.75</v>
      </c>
      <c r="D23" s="189">
        <v>5493</v>
      </c>
      <c r="E23" s="189">
        <v>9355.25</v>
      </c>
      <c r="F23" s="190">
        <v>70.312215547059907</v>
      </c>
    </row>
    <row r="24" spans="1:7" ht="15.6" customHeight="1">
      <c r="A24" s="188" t="s">
        <v>141</v>
      </c>
      <c r="B24" s="189">
        <v>3875.75</v>
      </c>
      <c r="C24" s="189">
        <v>2083</v>
      </c>
      <c r="D24" s="189">
        <v>13922.25</v>
      </c>
      <c r="E24" s="189">
        <v>10355.5</v>
      </c>
      <c r="F24" s="190">
        <v>-25.619063010648421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12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26</v>
      </c>
      <c r="C26" s="189">
        <v>52</v>
      </c>
      <c r="D26" s="189">
        <v>123.5</v>
      </c>
      <c r="E26" s="189">
        <v>100</v>
      </c>
      <c r="F26" s="190">
        <v>-19.02834008097166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4703</v>
      </c>
      <c r="C28" s="189">
        <v>6892</v>
      </c>
      <c r="D28" s="189">
        <v>17935</v>
      </c>
      <c r="E28" s="189">
        <v>21801</v>
      </c>
      <c r="F28" s="190">
        <v>21.555617507666572</v>
      </c>
    </row>
    <row r="29" spans="1:7" ht="15.6" customHeight="1">
      <c r="A29" s="188" t="s">
        <v>178</v>
      </c>
      <c r="B29" s="189">
        <v>8800.5</v>
      </c>
      <c r="C29" s="189">
        <v>7916</v>
      </c>
      <c r="D29" s="189">
        <v>27658.25</v>
      </c>
      <c r="E29" s="189">
        <v>34749.5</v>
      </c>
      <c r="F29" s="190">
        <v>25.63882385906555</v>
      </c>
    </row>
    <row r="30" spans="1:7" ht="15.6" customHeight="1">
      <c r="A30" s="188" t="s">
        <v>179</v>
      </c>
      <c r="B30" s="189">
        <v>320</v>
      </c>
      <c r="C30" s="189">
        <v>162</v>
      </c>
      <c r="D30" s="189">
        <v>627</v>
      </c>
      <c r="E30" s="189">
        <v>603.25</v>
      </c>
      <c r="F30" s="190">
        <v>-3.7878787878787818</v>
      </c>
    </row>
    <row r="31" spans="1:7" ht="15.6" customHeight="1">
      <c r="A31" s="188" t="s">
        <v>180</v>
      </c>
      <c r="B31" s="189">
        <v>1039</v>
      </c>
      <c r="C31" s="189">
        <v>986</v>
      </c>
      <c r="D31" s="189">
        <v>3891</v>
      </c>
      <c r="E31" s="189">
        <v>4534</v>
      </c>
      <c r="F31" s="190">
        <v>16.525314829092778</v>
      </c>
    </row>
    <row r="32" spans="1:7" ht="15.6" customHeight="1">
      <c r="A32" s="188" t="s">
        <v>181</v>
      </c>
      <c r="B32" s="189">
        <v>204347</v>
      </c>
      <c r="C32" s="189">
        <v>246898</v>
      </c>
      <c r="D32" s="189">
        <v>770896</v>
      </c>
      <c r="E32" s="189">
        <v>892701</v>
      </c>
      <c r="F32" s="190">
        <v>15.800445196239179</v>
      </c>
    </row>
    <row r="33" spans="1:6" ht="15.6" customHeight="1">
      <c r="A33" s="188" t="s">
        <v>182</v>
      </c>
      <c r="B33" s="189">
        <v>23278</v>
      </c>
      <c r="C33" s="189">
        <v>22997</v>
      </c>
      <c r="D33" s="189">
        <v>71997</v>
      </c>
      <c r="E33" s="189">
        <v>83610</v>
      </c>
      <c r="F33" s="190">
        <v>16.12983874328097</v>
      </c>
    </row>
    <row r="34" spans="1:6" ht="15.6" customHeight="1">
      <c r="A34" s="188" t="s">
        <v>183</v>
      </c>
      <c r="B34" s="189">
        <v>1266.75</v>
      </c>
      <c r="C34" s="189">
        <v>550.5</v>
      </c>
      <c r="D34" s="189">
        <v>2426.75</v>
      </c>
      <c r="E34" s="189">
        <v>1654.75</v>
      </c>
      <c r="F34" s="190">
        <v>-31.812094364891319</v>
      </c>
    </row>
    <row r="35" spans="1:6" ht="15.6" customHeight="1">
      <c r="A35" s="156" t="s">
        <v>153</v>
      </c>
      <c r="B35" s="76">
        <f>SUM(B7:B34)</f>
        <v>517708.5</v>
      </c>
      <c r="C35" s="77">
        <f>SUM(C7:C34)</f>
        <v>576980.75</v>
      </c>
      <c r="D35" s="178">
        <f>SUM(D7:D34)</f>
        <v>1996602.25</v>
      </c>
      <c r="E35" s="178">
        <f>SUM(E7:E34)</f>
        <v>2164911.75</v>
      </c>
      <c r="F35" s="140">
        <f>E35*100/D35-100</f>
        <v>8.429796169968256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4" priority="2">
      <formula>MOD(ROW(),2)=0</formula>
    </cfRule>
  </conditionalFormatting>
  <conditionalFormatting sqref="F7:F35">
    <cfRule type="expression" dxfId="3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E45EA-ECA2-4A5B-8158-25C04FD8E599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119</v>
      </c>
      <c r="C7" s="189">
        <v>103</v>
      </c>
      <c r="D7" s="189">
        <v>369</v>
      </c>
      <c r="E7" s="189">
        <v>357</v>
      </c>
      <c r="F7" s="190">
        <v>-3.252032520325201</v>
      </c>
      <c r="G7" s="37"/>
    </row>
    <row r="8" spans="1:14" ht="15.6" customHeight="1">
      <c r="A8" s="188" t="s">
        <v>11</v>
      </c>
      <c r="B8" s="189">
        <v>70</v>
      </c>
      <c r="C8" s="189">
        <v>69</v>
      </c>
      <c r="D8" s="189">
        <v>246</v>
      </c>
      <c r="E8" s="189">
        <v>255</v>
      </c>
      <c r="F8" s="190">
        <v>3.658536585365852</v>
      </c>
      <c r="G8" s="6"/>
    </row>
    <row r="9" spans="1:14" ht="15.6" customHeight="1">
      <c r="A9" s="188" t="s">
        <v>8</v>
      </c>
      <c r="B9" s="189">
        <v>140</v>
      </c>
      <c r="C9" s="189">
        <v>122</v>
      </c>
      <c r="D9" s="189">
        <v>525</v>
      </c>
      <c r="E9" s="189">
        <v>421</v>
      </c>
      <c r="F9" s="190">
        <v>-19.80952380952381</v>
      </c>
      <c r="G9" s="6"/>
    </row>
    <row r="10" spans="1:14" ht="15.6" customHeight="1">
      <c r="A10" s="188" t="s">
        <v>10</v>
      </c>
      <c r="B10" s="189">
        <v>69</v>
      </c>
      <c r="C10" s="189">
        <v>74</v>
      </c>
      <c r="D10" s="189">
        <v>245</v>
      </c>
      <c r="E10" s="189">
        <v>263</v>
      </c>
      <c r="F10" s="190">
        <v>7.3469387755102096</v>
      </c>
    </row>
    <row r="11" spans="1:14" ht="15.6" customHeight="1">
      <c r="A11" s="188" t="s">
        <v>9</v>
      </c>
      <c r="B11" s="189">
        <v>2416</v>
      </c>
      <c r="C11" s="189">
        <v>2290</v>
      </c>
      <c r="D11" s="189">
        <v>9364</v>
      </c>
      <c r="E11" s="189">
        <v>9083</v>
      </c>
      <c r="F11" s="190">
        <v>-3.000854335753957</v>
      </c>
    </row>
    <row r="12" spans="1:14" ht="15.6" customHeight="1">
      <c r="A12" s="188" t="s">
        <v>6</v>
      </c>
      <c r="B12" s="189">
        <v>130</v>
      </c>
      <c r="C12" s="189">
        <v>142</v>
      </c>
      <c r="D12" s="189">
        <v>453</v>
      </c>
      <c r="E12" s="189">
        <v>498</v>
      </c>
      <c r="F12" s="190">
        <v>9.933774834437088</v>
      </c>
    </row>
    <row r="13" spans="1:14" ht="15.6" customHeight="1">
      <c r="A13" s="188" t="s">
        <v>175</v>
      </c>
      <c r="B13" s="189">
        <v>3741</v>
      </c>
      <c r="C13" s="189">
        <v>3373</v>
      </c>
      <c r="D13" s="189">
        <v>12583</v>
      </c>
      <c r="E13" s="189">
        <v>12230</v>
      </c>
      <c r="F13" s="190">
        <v>-2.805372327743783</v>
      </c>
    </row>
    <row r="14" spans="1:14" ht="15.6" customHeight="1">
      <c r="A14" s="188" t="s">
        <v>148</v>
      </c>
      <c r="B14" s="189">
        <v>701</v>
      </c>
      <c r="C14" s="189">
        <v>719</v>
      </c>
      <c r="D14" s="189">
        <v>2642</v>
      </c>
      <c r="E14" s="189">
        <v>2499</v>
      </c>
      <c r="F14" s="190">
        <v>-5.4125662376987123</v>
      </c>
    </row>
    <row r="15" spans="1:14" ht="15.6" customHeight="1">
      <c r="A15" s="188" t="s">
        <v>145</v>
      </c>
      <c r="B15" s="189">
        <v>244</v>
      </c>
      <c r="C15" s="189">
        <v>209</v>
      </c>
      <c r="D15" s="189">
        <v>837</v>
      </c>
      <c r="E15" s="189">
        <v>831</v>
      </c>
      <c r="F15" s="190">
        <v>-0.71684587813619771</v>
      </c>
    </row>
    <row r="16" spans="1:14" ht="15.6" customHeight="1">
      <c r="A16" s="188" t="s">
        <v>144</v>
      </c>
      <c r="B16" s="189">
        <v>203</v>
      </c>
      <c r="C16" s="189">
        <v>166</v>
      </c>
      <c r="D16" s="189">
        <v>676</v>
      </c>
      <c r="E16" s="189">
        <v>659</v>
      </c>
      <c r="F16" s="190">
        <v>-2.514792899408278</v>
      </c>
      <c r="G16" s="1"/>
    </row>
    <row r="17" spans="1:7" ht="15.6" customHeight="1">
      <c r="A17" s="188" t="s">
        <v>150</v>
      </c>
      <c r="B17" s="189">
        <v>122</v>
      </c>
      <c r="C17" s="189">
        <v>112</v>
      </c>
      <c r="D17" s="189">
        <v>432</v>
      </c>
      <c r="E17" s="189">
        <v>422</v>
      </c>
      <c r="F17" s="190">
        <v>-2.31481481481481</v>
      </c>
      <c r="G17" s="2"/>
    </row>
    <row r="18" spans="1:7" ht="15.6" customHeight="1">
      <c r="A18" s="188" t="s">
        <v>147</v>
      </c>
      <c r="B18" s="189">
        <v>831</v>
      </c>
      <c r="C18" s="189">
        <v>831</v>
      </c>
      <c r="D18" s="189">
        <v>3231</v>
      </c>
      <c r="E18" s="189">
        <v>3280</v>
      </c>
      <c r="F18" s="190">
        <v>1.5165583410708761</v>
      </c>
    </row>
    <row r="19" spans="1:7" ht="15.6" customHeight="1">
      <c r="A19" s="188" t="s">
        <v>143</v>
      </c>
      <c r="B19" s="189">
        <v>73</v>
      </c>
      <c r="C19" s="189">
        <v>90</v>
      </c>
      <c r="D19" s="189">
        <v>271</v>
      </c>
      <c r="E19" s="189">
        <v>278</v>
      </c>
      <c r="F19" s="190">
        <v>2.583025830258308</v>
      </c>
    </row>
    <row r="20" spans="1:7" ht="15.6" customHeight="1">
      <c r="A20" s="188" t="s">
        <v>142</v>
      </c>
      <c r="B20" s="189">
        <v>103</v>
      </c>
      <c r="C20" s="189">
        <v>107</v>
      </c>
      <c r="D20" s="189">
        <v>359</v>
      </c>
      <c r="E20" s="189">
        <v>380</v>
      </c>
      <c r="F20" s="190">
        <v>5.8495821727019433</v>
      </c>
    </row>
    <row r="21" spans="1:7" ht="15.6" customHeight="1">
      <c r="A21" s="188" t="s">
        <v>149</v>
      </c>
      <c r="B21" s="189">
        <v>198</v>
      </c>
      <c r="C21" s="189">
        <v>202</v>
      </c>
      <c r="D21" s="189">
        <v>770</v>
      </c>
      <c r="E21" s="189">
        <v>721</v>
      </c>
      <c r="F21" s="190">
        <v>-6.3636363636363598</v>
      </c>
    </row>
    <row r="22" spans="1:7" ht="15.6" customHeight="1">
      <c r="A22" s="188" t="s">
        <v>146</v>
      </c>
      <c r="B22" s="189">
        <v>1172</v>
      </c>
      <c r="C22" s="189">
        <v>1309</v>
      </c>
      <c r="D22" s="189">
        <v>4445</v>
      </c>
      <c r="E22" s="189">
        <v>5068</v>
      </c>
      <c r="F22" s="190">
        <v>14.015748031496059</v>
      </c>
    </row>
    <row r="23" spans="1:7" ht="15.6" customHeight="1">
      <c r="A23" s="188" t="s">
        <v>165</v>
      </c>
      <c r="B23" s="189">
        <v>145</v>
      </c>
      <c r="C23" s="189">
        <v>133</v>
      </c>
      <c r="D23" s="189">
        <v>491</v>
      </c>
      <c r="E23" s="189">
        <v>397</v>
      </c>
      <c r="F23" s="190">
        <v>-19.144602851323821</v>
      </c>
    </row>
    <row r="24" spans="1:7" ht="15.6" customHeight="1">
      <c r="A24" s="188" t="s">
        <v>141</v>
      </c>
      <c r="B24" s="189">
        <v>46</v>
      </c>
      <c r="C24" s="189">
        <v>41</v>
      </c>
      <c r="D24" s="189">
        <v>158</v>
      </c>
      <c r="E24" s="189">
        <v>158</v>
      </c>
      <c r="F24" s="190">
        <v>0</v>
      </c>
    </row>
    <row r="25" spans="1:7" ht="15.6" customHeight="1">
      <c r="A25" s="188" t="s">
        <v>140</v>
      </c>
      <c r="B25" s="189">
        <v>99</v>
      </c>
      <c r="C25" s="189">
        <v>61</v>
      </c>
      <c r="D25" s="189">
        <v>379</v>
      </c>
      <c r="E25" s="189">
        <v>242</v>
      </c>
      <c r="F25" s="190">
        <v>-36.147757255936668</v>
      </c>
    </row>
    <row r="26" spans="1:7" ht="15.6" customHeight="1">
      <c r="A26" s="188" t="s">
        <v>152</v>
      </c>
      <c r="B26" s="189">
        <v>84</v>
      </c>
      <c r="C26" s="189">
        <v>76</v>
      </c>
      <c r="D26" s="189">
        <v>307</v>
      </c>
      <c r="E26" s="189">
        <v>278</v>
      </c>
      <c r="F26" s="190">
        <v>-9.4462540716612438</v>
      </c>
    </row>
    <row r="27" spans="1:7" ht="15.6" customHeight="1">
      <c r="A27" s="188" t="s">
        <v>173</v>
      </c>
      <c r="B27" s="189">
        <v>81</v>
      </c>
      <c r="C27" s="189">
        <v>74</v>
      </c>
      <c r="D27" s="189">
        <v>287</v>
      </c>
      <c r="E27" s="189">
        <v>296</v>
      </c>
      <c r="F27" s="190">
        <v>3.1358885017421589</v>
      </c>
    </row>
    <row r="28" spans="1:7" ht="15.6" customHeight="1">
      <c r="A28" s="188" t="s">
        <v>177</v>
      </c>
      <c r="B28" s="189">
        <v>1429</v>
      </c>
      <c r="C28" s="189">
        <v>1524</v>
      </c>
      <c r="D28" s="189">
        <v>5639</v>
      </c>
      <c r="E28" s="189">
        <v>6006</v>
      </c>
      <c r="F28" s="190">
        <v>6.508246142933146</v>
      </c>
    </row>
    <row r="29" spans="1:7" ht="15.6" customHeight="1">
      <c r="A29" s="188" t="s">
        <v>178</v>
      </c>
      <c r="B29" s="189">
        <v>129</v>
      </c>
      <c r="C29" s="189">
        <v>131</v>
      </c>
      <c r="D29" s="189">
        <v>486</v>
      </c>
      <c r="E29" s="189">
        <v>496</v>
      </c>
      <c r="F29" s="190">
        <v>2.057613168724274</v>
      </c>
    </row>
    <row r="30" spans="1:7" ht="15.6" customHeight="1">
      <c r="A30" s="188" t="s">
        <v>179</v>
      </c>
      <c r="B30" s="189">
        <v>93</v>
      </c>
      <c r="C30" s="189">
        <v>90</v>
      </c>
      <c r="D30" s="189">
        <v>301</v>
      </c>
      <c r="E30" s="189">
        <v>304</v>
      </c>
      <c r="F30" s="190">
        <v>0.99667774086378813</v>
      </c>
    </row>
    <row r="31" spans="1:7" ht="15.6" customHeight="1">
      <c r="A31" s="188" t="s">
        <v>180</v>
      </c>
      <c r="B31" s="189">
        <v>194</v>
      </c>
      <c r="C31" s="189">
        <v>202</v>
      </c>
      <c r="D31" s="189">
        <v>750</v>
      </c>
      <c r="E31" s="189">
        <v>707</v>
      </c>
      <c r="F31" s="190">
        <v>-5.7333333333333343</v>
      </c>
    </row>
    <row r="32" spans="1:7" ht="15.6" customHeight="1">
      <c r="A32" s="188" t="s">
        <v>181</v>
      </c>
      <c r="B32" s="189">
        <v>659</v>
      </c>
      <c r="C32" s="189">
        <v>638</v>
      </c>
      <c r="D32" s="189">
        <v>2453</v>
      </c>
      <c r="E32" s="189">
        <v>2309</v>
      </c>
      <c r="F32" s="190">
        <v>-5.8703628210354717</v>
      </c>
    </row>
    <row r="33" spans="1:6" ht="15.6" customHeight="1">
      <c r="A33" s="188" t="s">
        <v>182</v>
      </c>
      <c r="B33" s="189">
        <v>157</v>
      </c>
      <c r="C33" s="189">
        <v>150</v>
      </c>
      <c r="D33" s="189">
        <v>608</v>
      </c>
      <c r="E33" s="189">
        <v>529</v>
      </c>
      <c r="F33" s="190">
        <v>-12.993421052631581</v>
      </c>
    </row>
    <row r="34" spans="1:6" ht="15.6" customHeight="1">
      <c r="A34" s="188" t="s">
        <v>183</v>
      </c>
      <c r="B34" s="189">
        <v>33</v>
      </c>
      <c r="C34" s="189">
        <v>31</v>
      </c>
      <c r="D34" s="189">
        <v>125</v>
      </c>
      <c r="E34" s="189">
        <v>123</v>
      </c>
      <c r="F34" s="190">
        <v>-1.5999999999999941</v>
      </c>
    </row>
    <row r="35" spans="1:6" ht="15.6" customHeight="1">
      <c r="A35" s="156" t="s">
        <v>153</v>
      </c>
      <c r="B35" s="76">
        <f>SUM(B7:B34)</f>
        <v>13481</v>
      </c>
      <c r="C35" s="77">
        <f>SUM(C7:C34)</f>
        <v>13069</v>
      </c>
      <c r="D35" s="178">
        <f>SUM(D7:D34)</f>
        <v>49432</v>
      </c>
      <c r="E35" s="78">
        <f>SUM(E7:E34)</f>
        <v>49090</v>
      </c>
      <c r="F35" s="140">
        <f>E35*100/D35-100</f>
        <v>-0.69185952419485375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2" priority="2">
      <formula>MOD(ROW(),2)=0</formula>
    </cfRule>
  </conditionalFormatting>
  <conditionalFormatting sqref="F7:F35">
    <cfRule type="expression" dxfId="3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D09D5-474E-4EF5-A696-F36C3BD3815A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3316704</v>
      </c>
      <c r="C7" s="189">
        <v>3763500</v>
      </c>
      <c r="D7" s="189">
        <v>7901918</v>
      </c>
      <c r="E7" s="189">
        <v>9044048</v>
      </c>
      <c r="F7" s="190">
        <v>14.453832601148219</v>
      </c>
      <c r="G7" s="37"/>
    </row>
    <row r="8" spans="1:14" ht="15.6" customHeight="1">
      <c r="A8" s="188" t="s">
        <v>11</v>
      </c>
      <c r="B8" s="189">
        <v>2089269</v>
      </c>
      <c r="C8" s="189">
        <v>1738344</v>
      </c>
      <c r="D8" s="189">
        <v>4159661</v>
      </c>
      <c r="E8" s="189">
        <v>4126247</v>
      </c>
      <c r="F8" s="190">
        <v>-0.80328661398128542</v>
      </c>
      <c r="G8" s="6"/>
    </row>
    <row r="9" spans="1:14" ht="15.6" customHeight="1">
      <c r="A9" s="188" t="s">
        <v>8</v>
      </c>
      <c r="B9" s="189">
        <v>2327011</v>
      </c>
      <c r="C9" s="189">
        <v>2030454</v>
      </c>
      <c r="D9" s="189">
        <v>8488984</v>
      </c>
      <c r="E9" s="189">
        <v>7346418</v>
      </c>
      <c r="F9" s="190">
        <v>-13.45939631880564</v>
      </c>
      <c r="G9" s="6"/>
    </row>
    <row r="10" spans="1:14" ht="15.6" customHeight="1">
      <c r="A10" s="188" t="s">
        <v>10</v>
      </c>
      <c r="B10" s="189">
        <v>579461</v>
      </c>
      <c r="C10" s="189">
        <v>450188</v>
      </c>
      <c r="D10" s="189">
        <v>1966130</v>
      </c>
      <c r="E10" s="189">
        <v>1846711</v>
      </c>
      <c r="F10" s="190">
        <v>-6.0738099718736853</v>
      </c>
    </row>
    <row r="11" spans="1:14" ht="15.6" customHeight="1">
      <c r="A11" s="188" t="s">
        <v>9</v>
      </c>
      <c r="B11" s="189">
        <v>46475433</v>
      </c>
      <c r="C11" s="189">
        <v>42352105</v>
      </c>
      <c r="D11" s="189">
        <v>181068735</v>
      </c>
      <c r="E11" s="189">
        <v>171749576</v>
      </c>
      <c r="F11" s="190">
        <v>-5.1467521435989454</v>
      </c>
    </row>
    <row r="12" spans="1:14" ht="15.6" customHeight="1">
      <c r="A12" s="188" t="s">
        <v>6</v>
      </c>
      <c r="B12" s="189">
        <v>3994913</v>
      </c>
      <c r="C12" s="189">
        <v>4204034</v>
      </c>
      <c r="D12" s="189">
        <v>10017691</v>
      </c>
      <c r="E12" s="189">
        <v>9984140</v>
      </c>
      <c r="F12" s="190">
        <v>-0.33491749745525112</v>
      </c>
    </row>
    <row r="13" spans="1:14" ht="15.6" customHeight="1">
      <c r="A13" s="188" t="s">
        <v>175</v>
      </c>
      <c r="B13" s="189">
        <v>22129407</v>
      </c>
      <c r="C13" s="189">
        <v>24386250</v>
      </c>
      <c r="D13" s="189">
        <v>74098805</v>
      </c>
      <c r="E13" s="189">
        <v>73716607</v>
      </c>
      <c r="F13" s="190">
        <v>-0.51579509278185753</v>
      </c>
    </row>
    <row r="14" spans="1:14" ht="15.6" customHeight="1">
      <c r="A14" s="188" t="s">
        <v>148</v>
      </c>
      <c r="B14" s="189">
        <v>30767991</v>
      </c>
      <c r="C14" s="189">
        <v>32883369</v>
      </c>
      <c r="D14" s="189">
        <v>105659684</v>
      </c>
      <c r="E14" s="189">
        <v>104961981</v>
      </c>
      <c r="F14" s="190">
        <v>-0.6603303867537561</v>
      </c>
    </row>
    <row r="15" spans="1:14" ht="15.6" customHeight="1">
      <c r="A15" s="188" t="s">
        <v>145</v>
      </c>
      <c r="B15" s="189">
        <v>5608259</v>
      </c>
      <c r="C15" s="189">
        <v>4453867</v>
      </c>
      <c r="D15" s="189">
        <v>17322607</v>
      </c>
      <c r="E15" s="189">
        <v>16410856</v>
      </c>
      <c r="F15" s="190">
        <v>-5.2633590313513423</v>
      </c>
    </row>
    <row r="16" spans="1:14" ht="15.6" customHeight="1">
      <c r="A16" s="188" t="s">
        <v>144</v>
      </c>
      <c r="B16" s="189">
        <v>4766458</v>
      </c>
      <c r="C16" s="189">
        <v>3985778</v>
      </c>
      <c r="D16" s="189">
        <v>14612372</v>
      </c>
      <c r="E16" s="189">
        <v>14642866</v>
      </c>
      <c r="F16" s="190">
        <v>0.2086861736068642</v>
      </c>
      <c r="G16" s="1"/>
    </row>
    <row r="17" spans="1:7" ht="15.6" customHeight="1">
      <c r="A17" s="188" t="s">
        <v>150</v>
      </c>
      <c r="B17" s="189">
        <v>1771209</v>
      </c>
      <c r="C17" s="189">
        <v>1642668</v>
      </c>
      <c r="D17" s="189">
        <v>6199535</v>
      </c>
      <c r="E17" s="189">
        <v>6407464</v>
      </c>
      <c r="F17" s="190">
        <v>3.353945094269164</v>
      </c>
      <c r="G17" s="2"/>
    </row>
    <row r="18" spans="1:7" ht="15.6" customHeight="1">
      <c r="A18" s="188" t="s">
        <v>147</v>
      </c>
      <c r="B18" s="189">
        <v>7304898</v>
      </c>
      <c r="C18" s="189">
        <v>6129953</v>
      </c>
      <c r="D18" s="189">
        <v>22822541</v>
      </c>
      <c r="E18" s="189">
        <v>23677678</v>
      </c>
      <c r="F18" s="190">
        <v>3.7468965440789499</v>
      </c>
    </row>
    <row r="19" spans="1:7" ht="15.6" customHeight="1">
      <c r="A19" s="188" t="s">
        <v>143</v>
      </c>
      <c r="B19" s="189">
        <v>870274</v>
      </c>
      <c r="C19" s="189">
        <v>1917291</v>
      </c>
      <c r="D19" s="189">
        <v>3671119</v>
      </c>
      <c r="E19" s="189">
        <v>4892997</v>
      </c>
      <c r="F19" s="190">
        <v>33.283530171590741</v>
      </c>
    </row>
    <row r="20" spans="1:7" ht="15.6" customHeight="1">
      <c r="A20" s="188" t="s">
        <v>142</v>
      </c>
      <c r="B20" s="189">
        <v>1905839</v>
      </c>
      <c r="C20" s="189">
        <v>2154968</v>
      </c>
      <c r="D20" s="189">
        <v>6003572</v>
      </c>
      <c r="E20" s="189">
        <v>6337072</v>
      </c>
      <c r="F20" s="190">
        <v>5.5550262410445006</v>
      </c>
    </row>
    <row r="21" spans="1:7" ht="15.6" customHeight="1">
      <c r="A21" s="188" t="s">
        <v>149</v>
      </c>
      <c r="B21" s="189">
        <v>3928547</v>
      </c>
      <c r="C21" s="189">
        <v>3960325</v>
      </c>
      <c r="D21" s="189">
        <v>14316338</v>
      </c>
      <c r="E21" s="189">
        <v>13108539</v>
      </c>
      <c r="F21" s="190">
        <v>-8.4365079952708584</v>
      </c>
    </row>
    <row r="22" spans="1:7" ht="15.6" customHeight="1">
      <c r="A22" s="188" t="s">
        <v>146</v>
      </c>
      <c r="B22" s="189">
        <v>28163391</v>
      </c>
      <c r="C22" s="189">
        <v>31464696</v>
      </c>
      <c r="D22" s="189">
        <v>108241185</v>
      </c>
      <c r="E22" s="189">
        <v>126838962</v>
      </c>
      <c r="F22" s="190">
        <v>17.18179360286938</v>
      </c>
    </row>
    <row r="23" spans="1:7" ht="15.6" customHeight="1">
      <c r="A23" s="188" t="s">
        <v>165</v>
      </c>
      <c r="B23" s="189">
        <v>6191505</v>
      </c>
      <c r="C23" s="189">
        <v>6754241</v>
      </c>
      <c r="D23" s="189">
        <v>16187090</v>
      </c>
      <c r="E23" s="189">
        <v>18841637</v>
      </c>
      <c r="F23" s="190">
        <v>16.399161306942759</v>
      </c>
    </row>
    <row r="24" spans="1:7" ht="15.6" customHeight="1">
      <c r="A24" s="188" t="s">
        <v>141</v>
      </c>
      <c r="B24" s="189">
        <v>304199</v>
      </c>
      <c r="C24" s="189">
        <v>224555</v>
      </c>
      <c r="D24" s="189">
        <v>1095862</v>
      </c>
      <c r="E24" s="189">
        <v>1094065</v>
      </c>
      <c r="F24" s="190">
        <v>-0.16398050119448729</v>
      </c>
    </row>
    <row r="25" spans="1:7" ht="15.6" customHeight="1">
      <c r="A25" s="188" t="s">
        <v>140</v>
      </c>
      <c r="B25" s="189">
        <v>2874211</v>
      </c>
      <c r="C25" s="189">
        <v>1678387</v>
      </c>
      <c r="D25" s="189">
        <v>10861145</v>
      </c>
      <c r="E25" s="189">
        <v>6823711</v>
      </c>
      <c r="F25" s="190">
        <v>-37.173189382887351</v>
      </c>
    </row>
    <row r="26" spans="1:7" ht="15.6" customHeight="1">
      <c r="A26" s="188" t="s">
        <v>152</v>
      </c>
      <c r="B26" s="189">
        <v>1465156</v>
      </c>
      <c r="C26" s="189">
        <v>1402056</v>
      </c>
      <c r="D26" s="189">
        <v>4307113</v>
      </c>
      <c r="E26" s="189">
        <v>4703126</v>
      </c>
      <c r="F26" s="190">
        <v>9.1943954105685179</v>
      </c>
    </row>
    <row r="27" spans="1:7" ht="15.6" customHeight="1">
      <c r="A27" s="188" t="s">
        <v>173</v>
      </c>
      <c r="B27" s="189">
        <v>564392</v>
      </c>
      <c r="C27" s="189">
        <v>632929</v>
      </c>
      <c r="D27" s="189">
        <v>2297676</v>
      </c>
      <c r="E27" s="189">
        <v>2280759</v>
      </c>
      <c r="F27" s="190">
        <v>-0.73626568759041788</v>
      </c>
    </row>
    <row r="28" spans="1:7" ht="15.6" customHeight="1">
      <c r="A28" s="188" t="s">
        <v>177</v>
      </c>
      <c r="B28" s="189">
        <v>20047375</v>
      </c>
      <c r="C28" s="189">
        <v>21116767</v>
      </c>
      <c r="D28" s="189">
        <v>78702598</v>
      </c>
      <c r="E28" s="189">
        <v>85718929</v>
      </c>
      <c r="F28" s="190">
        <v>8.9149928697398337</v>
      </c>
    </row>
    <row r="29" spans="1:7" ht="15.6" customHeight="1">
      <c r="A29" s="188" t="s">
        <v>178</v>
      </c>
      <c r="B29" s="189">
        <v>2590188</v>
      </c>
      <c r="C29" s="189">
        <v>2773690</v>
      </c>
      <c r="D29" s="189">
        <v>9504257</v>
      </c>
      <c r="E29" s="189">
        <v>9152655</v>
      </c>
      <c r="F29" s="190">
        <v>-3.6994159564498261</v>
      </c>
    </row>
    <row r="30" spans="1:7" ht="15.6" customHeight="1">
      <c r="A30" s="188" t="s">
        <v>179</v>
      </c>
      <c r="B30" s="189">
        <v>595179</v>
      </c>
      <c r="C30" s="189">
        <v>551339</v>
      </c>
      <c r="D30" s="189">
        <v>1850315</v>
      </c>
      <c r="E30" s="189">
        <v>1900304</v>
      </c>
      <c r="F30" s="190">
        <v>2.7016480977563329</v>
      </c>
    </row>
    <row r="31" spans="1:7" ht="15.6" customHeight="1">
      <c r="A31" s="188" t="s">
        <v>180</v>
      </c>
      <c r="B31" s="189">
        <v>3846313</v>
      </c>
      <c r="C31" s="189">
        <v>4086816</v>
      </c>
      <c r="D31" s="189">
        <v>14331611</v>
      </c>
      <c r="E31" s="189">
        <v>14201299</v>
      </c>
      <c r="F31" s="190">
        <v>-0.90926274792136041</v>
      </c>
    </row>
    <row r="32" spans="1:7" ht="15.6" customHeight="1">
      <c r="A32" s="188" t="s">
        <v>181</v>
      </c>
      <c r="B32" s="189">
        <v>26876238</v>
      </c>
      <c r="C32" s="189">
        <v>27745734</v>
      </c>
      <c r="D32" s="189">
        <v>95451180</v>
      </c>
      <c r="E32" s="189">
        <v>92793927</v>
      </c>
      <c r="F32" s="190">
        <v>-2.783887009044832</v>
      </c>
    </row>
    <row r="33" spans="1:6" ht="15.6" customHeight="1">
      <c r="A33" s="188" t="s">
        <v>182</v>
      </c>
      <c r="B33" s="189">
        <v>4005657</v>
      </c>
      <c r="C33" s="189">
        <v>4705045</v>
      </c>
      <c r="D33" s="189">
        <v>13846656</v>
      </c>
      <c r="E33" s="189">
        <v>14647842</v>
      </c>
      <c r="F33" s="190">
        <v>5.7861334895587788</v>
      </c>
    </row>
    <row r="34" spans="1:6" ht="15.6" customHeight="1">
      <c r="A34" s="188" t="s">
        <v>183</v>
      </c>
      <c r="B34" s="189">
        <v>288563</v>
      </c>
      <c r="C34" s="189">
        <v>248099</v>
      </c>
      <c r="D34" s="189">
        <v>929016</v>
      </c>
      <c r="E34" s="189">
        <v>911834</v>
      </c>
      <c r="F34" s="190">
        <v>-1.849483754854603</v>
      </c>
    </row>
    <row r="35" spans="1:6" ht="15.6" customHeight="1">
      <c r="A35" s="156" t="s">
        <v>153</v>
      </c>
      <c r="B35" s="76">
        <f>SUM(B7:B34)</f>
        <v>235648040</v>
      </c>
      <c r="C35" s="77">
        <f>SUM(C7:C34)</f>
        <v>239437448</v>
      </c>
      <c r="D35" s="178">
        <f>SUM(D7:D34)</f>
        <v>835915396</v>
      </c>
      <c r="E35" s="78">
        <f>SUM(E7:E34)</f>
        <v>848162250</v>
      </c>
      <c r="F35" s="140">
        <f>E35*100/D35-100</f>
        <v>1.4650829567924291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0" priority="2">
      <formula>MOD(ROW(),2)=0</formula>
    </cfRule>
  </conditionalFormatting>
  <conditionalFormatting sqref="F7:F35">
    <cfRule type="expression" dxfId="2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C04C-2EA1-452C-8F79-28F96D9573D4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16</v>
      </c>
      <c r="C7" s="189">
        <v>24</v>
      </c>
      <c r="D7" s="189">
        <v>27</v>
      </c>
      <c r="E7" s="189">
        <v>37</v>
      </c>
      <c r="F7" s="190">
        <v>37.037037037037038</v>
      </c>
      <c r="G7" s="37"/>
    </row>
    <row r="8" spans="1:14" ht="15.6" customHeight="1">
      <c r="A8" s="188" t="s">
        <v>11</v>
      </c>
      <c r="B8" s="189">
        <v>17</v>
      </c>
      <c r="C8" s="189">
        <v>14</v>
      </c>
      <c r="D8" s="189">
        <v>20</v>
      </c>
      <c r="E8" s="189">
        <v>18</v>
      </c>
      <c r="F8" s="190">
        <v>-10</v>
      </c>
      <c r="G8" s="6"/>
    </row>
    <row r="9" spans="1:14" ht="15.6" customHeight="1">
      <c r="A9" s="188" t="s">
        <v>8</v>
      </c>
      <c r="B9" s="189">
        <v>3</v>
      </c>
      <c r="C9" s="189">
        <v>7</v>
      </c>
      <c r="D9" s="189">
        <v>3</v>
      </c>
      <c r="E9" s="189">
        <v>8</v>
      </c>
      <c r="F9" s="190">
        <v>166.66666666666671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39</v>
      </c>
      <c r="C12" s="189">
        <v>47</v>
      </c>
      <c r="D12" s="189">
        <v>71</v>
      </c>
      <c r="E12" s="189">
        <v>84</v>
      </c>
      <c r="F12" s="190">
        <v>18.30985915492958</v>
      </c>
    </row>
    <row r="13" spans="1:14" ht="15.6" customHeight="1">
      <c r="A13" s="188" t="s">
        <v>175</v>
      </c>
      <c r="B13" s="189">
        <v>71</v>
      </c>
      <c r="C13" s="189">
        <v>93</v>
      </c>
      <c r="D13" s="189">
        <v>116</v>
      </c>
      <c r="E13" s="189">
        <v>140</v>
      </c>
      <c r="F13" s="190">
        <v>20.68965517241379</v>
      </c>
    </row>
    <row r="14" spans="1:14" ht="15.6" customHeight="1">
      <c r="A14" s="188" t="s">
        <v>148</v>
      </c>
      <c r="B14" s="189">
        <v>79</v>
      </c>
      <c r="C14" s="189">
        <v>101</v>
      </c>
      <c r="D14" s="189">
        <v>144</v>
      </c>
      <c r="E14" s="189">
        <v>175</v>
      </c>
      <c r="F14" s="190">
        <v>21.527777777777771</v>
      </c>
    </row>
    <row r="15" spans="1:14" ht="15.6" customHeight="1">
      <c r="A15" s="188" t="s">
        <v>145</v>
      </c>
      <c r="B15" s="189">
        <v>6</v>
      </c>
      <c r="C15" s="189">
        <v>5</v>
      </c>
      <c r="D15" s="189">
        <v>6</v>
      </c>
      <c r="E15" s="189">
        <v>7</v>
      </c>
      <c r="F15" s="190">
        <v>16.666666666666671</v>
      </c>
    </row>
    <row r="16" spans="1:14" ht="15.6" customHeight="1">
      <c r="A16" s="188" t="s">
        <v>144</v>
      </c>
      <c r="B16" s="189">
        <v>26</v>
      </c>
      <c r="C16" s="189">
        <v>27</v>
      </c>
      <c r="D16" s="189">
        <v>30</v>
      </c>
      <c r="E16" s="189">
        <v>43</v>
      </c>
      <c r="F16" s="190">
        <v>43.333333333333343</v>
      </c>
      <c r="G16" s="1"/>
    </row>
    <row r="17" spans="1:7" ht="15.6" customHeight="1">
      <c r="A17" s="188" t="s">
        <v>150</v>
      </c>
      <c r="B17" s="189">
        <v>1</v>
      </c>
      <c r="C17" s="189">
        <v>0</v>
      </c>
      <c r="D17" s="189">
        <v>1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</v>
      </c>
      <c r="C18" s="189">
        <v>3</v>
      </c>
      <c r="D18" s="189">
        <v>1</v>
      </c>
      <c r="E18" s="189">
        <v>5</v>
      </c>
      <c r="F18" s="190">
        <v>400</v>
      </c>
    </row>
    <row r="19" spans="1:7" ht="15.6" customHeight="1">
      <c r="A19" s="188" t="s">
        <v>143</v>
      </c>
      <c r="B19" s="189">
        <v>2</v>
      </c>
      <c r="C19" s="189">
        <v>3</v>
      </c>
      <c r="D19" s="189">
        <v>3</v>
      </c>
      <c r="E19" s="189">
        <v>3</v>
      </c>
      <c r="F19" s="190">
        <v>0</v>
      </c>
    </row>
    <row r="20" spans="1:7" ht="15.6" customHeight="1">
      <c r="A20" s="188" t="s">
        <v>142</v>
      </c>
      <c r="B20" s="189">
        <v>3</v>
      </c>
      <c r="C20" s="189">
        <v>6</v>
      </c>
      <c r="D20" s="189">
        <v>3</v>
      </c>
      <c r="E20" s="189">
        <v>6</v>
      </c>
      <c r="F20" s="190">
        <v>100</v>
      </c>
    </row>
    <row r="21" spans="1:7" ht="15.6" customHeight="1">
      <c r="A21" s="188" t="s">
        <v>149</v>
      </c>
      <c r="B21" s="189">
        <v>2</v>
      </c>
      <c r="C21" s="189">
        <v>0</v>
      </c>
      <c r="D21" s="189">
        <v>2</v>
      </c>
      <c r="E21" s="189">
        <v>1</v>
      </c>
      <c r="F21" s="190">
        <v>-50</v>
      </c>
    </row>
    <row r="22" spans="1:7" ht="15.6" customHeight="1">
      <c r="A22" s="188" t="s">
        <v>146</v>
      </c>
      <c r="B22" s="189">
        <v>87</v>
      </c>
      <c r="C22" s="189">
        <v>94</v>
      </c>
      <c r="D22" s="189">
        <v>314</v>
      </c>
      <c r="E22" s="189">
        <v>435</v>
      </c>
      <c r="F22" s="190">
        <v>38.535031847133752</v>
      </c>
    </row>
    <row r="23" spans="1:7" ht="15.6" customHeight="1">
      <c r="A23" s="188" t="s">
        <v>165</v>
      </c>
      <c r="B23" s="189">
        <v>44</v>
      </c>
      <c r="C23" s="189">
        <v>57</v>
      </c>
      <c r="D23" s="189">
        <v>54</v>
      </c>
      <c r="E23" s="189">
        <v>87</v>
      </c>
      <c r="F23" s="190">
        <v>61.111111111111107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</v>
      </c>
      <c r="C25" s="189">
        <v>2</v>
      </c>
      <c r="D25" s="189">
        <v>4</v>
      </c>
      <c r="E25" s="189">
        <v>4</v>
      </c>
      <c r="F25" s="190">
        <v>0</v>
      </c>
    </row>
    <row r="26" spans="1:7" ht="15.6" customHeight="1">
      <c r="A26" s="188" t="s">
        <v>152</v>
      </c>
      <c r="B26" s="189">
        <v>9</v>
      </c>
      <c r="C26" s="189">
        <v>7</v>
      </c>
      <c r="D26" s="189">
        <v>9</v>
      </c>
      <c r="E26" s="189">
        <v>10</v>
      </c>
      <c r="F26" s="190">
        <v>11.111111111111111</v>
      </c>
    </row>
    <row r="27" spans="1:7" ht="15.6" customHeight="1">
      <c r="A27" s="188" t="s">
        <v>173</v>
      </c>
      <c r="B27" s="189">
        <v>1</v>
      </c>
      <c r="C27" s="189">
        <v>1</v>
      </c>
      <c r="D27" s="189">
        <v>1</v>
      </c>
      <c r="E27" s="189">
        <v>1</v>
      </c>
      <c r="F27" s="190">
        <v>0</v>
      </c>
    </row>
    <row r="28" spans="1:7" ht="15.6" customHeight="1">
      <c r="A28" s="188" t="s">
        <v>177</v>
      </c>
      <c r="B28" s="189">
        <v>76</v>
      </c>
      <c r="C28" s="189">
        <v>101</v>
      </c>
      <c r="D28" s="189">
        <v>264</v>
      </c>
      <c r="E28" s="189">
        <v>377</v>
      </c>
      <c r="F28" s="190">
        <v>42.803030303030312</v>
      </c>
    </row>
    <row r="29" spans="1:7" ht="15.6" customHeight="1">
      <c r="A29" s="188" t="s">
        <v>178</v>
      </c>
      <c r="B29" s="189">
        <v>3</v>
      </c>
      <c r="C29" s="189">
        <v>6</v>
      </c>
      <c r="D29" s="189">
        <v>3</v>
      </c>
      <c r="E29" s="189">
        <v>8</v>
      </c>
      <c r="F29" s="190">
        <v>166.66666666666671</v>
      </c>
    </row>
    <row r="30" spans="1:7" ht="15.6" customHeight="1">
      <c r="A30" s="188" t="s">
        <v>179</v>
      </c>
      <c r="B30" s="189">
        <v>11</v>
      </c>
      <c r="C30" s="189">
        <v>15</v>
      </c>
      <c r="D30" s="189">
        <v>18</v>
      </c>
      <c r="E30" s="189">
        <v>22</v>
      </c>
      <c r="F30" s="190">
        <v>22.222222222222229</v>
      </c>
    </row>
    <row r="31" spans="1:7" ht="15.6" customHeight="1">
      <c r="A31" s="188" t="s">
        <v>180</v>
      </c>
      <c r="B31" s="189">
        <v>10</v>
      </c>
      <c r="C31" s="189">
        <v>7</v>
      </c>
      <c r="D31" s="189">
        <v>10</v>
      </c>
      <c r="E31" s="189">
        <v>7</v>
      </c>
      <c r="F31" s="190">
        <v>-30</v>
      </c>
    </row>
    <row r="32" spans="1:7" ht="15.6" customHeight="1">
      <c r="A32" s="188" t="s">
        <v>181</v>
      </c>
      <c r="B32" s="189">
        <v>38</v>
      </c>
      <c r="C32" s="189">
        <v>43</v>
      </c>
      <c r="D32" s="189">
        <v>58</v>
      </c>
      <c r="E32" s="189">
        <v>70</v>
      </c>
      <c r="F32" s="190">
        <v>20.68965517241379</v>
      </c>
    </row>
    <row r="33" spans="1:6" ht="15.6" customHeight="1">
      <c r="A33" s="188" t="s">
        <v>182</v>
      </c>
      <c r="B33" s="189">
        <v>10</v>
      </c>
      <c r="C33" s="189">
        <v>17</v>
      </c>
      <c r="D33" s="189">
        <v>15</v>
      </c>
      <c r="E33" s="189">
        <v>29</v>
      </c>
      <c r="F33" s="190">
        <v>93.333333333333343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558</v>
      </c>
      <c r="C35" s="77">
        <f>SUM(C7:C34)</f>
        <v>680</v>
      </c>
      <c r="D35" s="178">
        <f>SUM(D7:D34)</f>
        <v>1177</v>
      </c>
      <c r="E35" s="178">
        <f>SUM(E7:E34)</f>
        <v>1577</v>
      </c>
      <c r="F35" s="140">
        <f>E35*100/D35-100</f>
        <v>33.984706881903151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8" priority="2">
      <formula>MOD(ROW(),2)=0</formula>
    </cfRule>
  </conditionalFormatting>
  <conditionalFormatting sqref="F7:F35">
    <cfRule type="expression" dxfId="2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62959-7A50-4647-B045-428E060579DE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41323</v>
      </c>
      <c r="C7" s="189">
        <v>60979</v>
      </c>
      <c r="D7" s="189">
        <v>68420</v>
      </c>
      <c r="E7" s="189">
        <v>99447</v>
      </c>
      <c r="F7" s="190">
        <v>45.347851505407789</v>
      </c>
      <c r="G7" s="37"/>
    </row>
    <row r="8" spans="1:14" ht="15.6" customHeight="1">
      <c r="A8" s="188" t="s">
        <v>11</v>
      </c>
      <c r="B8" s="189">
        <v>41547</v>
      </c>
      <c r="C8" s="189">
        <v>41427</v>
      </c>
      <c r="D8" s="189">
        <v>71195</v>
      </c>
      <c r="E8" s="189">
        <v>78569</v>
      </c>
      <c r="F8" s="190">
        <v>10.357468923379461</v>
      </c>
      <c r="G8" s="6"/>
    </row>
    <row r="9" spans="1:14" ht="15.6" customHeight="1">
      <c r="A9" s="188" t="s">
        <v>8</v>
      </c>
      <c r="B9" s="189">
        <v>28669</v>
      </c>
      <c r="C9" s="189">
        <v>43759</v>
      </c>
      <c r="D9" s="189">
        <v>123421</v>
      </c>
      <c r="E9" s="189">
        <v>130362</v>
      </c>
      <c r="F9" s="190">
        <v>5.6238403513178534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346704</v>
      </c>
      <c r="C11" s="189">
        <v>444982</v>
      </c>
      <c r="D11" s="189">
        <v>1316480</v>
      </c>
      <c r="E11" s="189">
        <v>1447175</v>
      </c>
      <c r="F11" s="190">
        <v>9.9276099902771051</v>
      </c>
    </row>
    <row r="12" spans="1:14" ht="15.6" customHeight="1">
      <c r="A12" s="188" t="s">
        <v>6</v>
      </c>
      <c r="B12" s="189">
        <v>64693</v>
      </c>
      <c r="C12" s="189">
        <v>75329</v>
      </c>
      <c r="D12" s="189">
        <v>133431</v>
      </c>
      <c r="E12" s="189">
        <v>125253</v>
      </c>
      <c r="F12" s="190">
        <v>-6.1290104998088841</v>
      </c>
    </row>
    <row r="13" spans="1:14" ht="15.6" customHeight="1">
      <c r="A13" s="188" t="s">
        <v>175</v>
      </c>
      <c r="B13" s="189">
        <v>667108</v>
      </c>
      <c r="C13" s="189">
        <v>835577</v>
      </c>
      <c r="D13" s="189">
        <v>1693182</v>
      </c>
      <c r="E13" s="189">
        <v>1832810</v>
      </c>
      <c r="F13" s="190">
        <v>8.2464850205116704</v>
      </c>
    </row>
    <row r="14" spans="1:14" ht="15.6" customHeight="1">
      <c r="A14" s="188" t="s">
        <v>148</v>
      </c>
      <c r="B14" s="189">
        <v>393712</v>
      </c>
      <c r="C14" s="189">
        <v>549304</v>
      </c>
      <c r="D14" s="189">
        <v>961177</v>
      </c>
      <c r="E14" s="189">
        <v>1114302</v>
      </c>
      <c r="F14" s="190">
        <v>15.93098877730117</v>
      </c>
    </row>
    <row r="15" spans="1:14" ht="15.6" customHeight="1">
      <c r="A15" s="188" t="s">
        <v>145</v>
      </c>
      <c r="B15" s="189">
        <v>31118</v>
      </c>
      <c r="C15" s="189">
        <v>23104</v>
      </c>
      <c r="D15" s="189">
        <v>37564</v>
      </c>
      <c r="E15" s="189">
        <v>44084</v>
      </c>
      <c r="F15" s="190">
        <v>17.35704397827708</v>
      </c>
    </row>
    <row r="16" spans="1:14" ht="15.6" customHeight="1">
      <c r="A16" s="188" t="s">
        <v>144</v>
      </c>
      <c r="B16" s="189">
        <v>23884</v>
      </c>
      <c r="C16" s="189">
        <v>26025</v>
      </c>
      <c r="D16" s="189">
        <v>30049</v>
      </c>
      <c r="E16" s="189">
        <v>48559</v>
      </c>
      <c r="F16" s="190">
        <v>61.599387666810877</v>
      </c>
      <c r="G16" s="1"/>
    </row>
    <row r="17" spans="1:7" ht="15.6" customHeight="1">
      <c r="A17" s="188" t="s">
        <v>150</v>
      </c>
      <c r="B17" s="189">
        <v>743</v>
      </c>
      <c r="C17" s="189">
        <v>0</v>
      </c>
      <c r="D17" s="189">
        <v>743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143082</v>
      </c>
      <c r="C18" s="189">
        <v>177745</v>
      </c>
      <c r="D18" s="189">
        <v>532074</v>
      </c>
      <c r="E18" s="189">
        <v>572188</v>
      </c>
      <c r="F18" s="190">
        <v>7.5391768814112368</v>
      </c>
    </row>
    <row r="19" spans="1:7" ht="15.6" customHeight="1">
      <c r="A19" s="188" t="s">
        <v>143</v>
      </c>
      <c r="B19" s="189">
        <v>2199</v>
      </c>
      <c r="C19" s="189">
        <v>3614</v>
      </c>
      <c r="D19" s="189">
        <v>3163</v>
      </c>
      <c r="E19" s="189">
        <v>3614</v>
      </c>
      <c r="F19" s="190">
        <v>14.258615238697439</v>
      </c>
    </row>
    <row r="20" spans="1:7" ht="15.6" customHeight="1">
      <c r="A20" s="188" t="s">
        <v>142</v>
      </c>
      <c r="B20" s="189">
        <v>3808</v>
      </c>
      <c r="C20" s="189">
        <v>10927</v>
      </c>
      <c r="D20" s="189">
        <v>3808</v>
      </c>
      <c r="E20" s="189">
        <v>10927</v>
      </c>
      <c r="F20" s="190">
        <v>186.9485294117647</v>
      </c>
    </row>
    <row r="21" spans="1:7" ht="15.6" customHeight="1">
      <c r="A21" s="188" t="s">
        <v>149</v>
      </c>
      <c r="B21" s="189">
        <v>4580</v>
      </c>
      <c r="C21" s="189">
        <v>4185</v>
      </c>
      <c r="D21" s="189">
        <v>17933</v>
      </c>
      <c r="E21" s="189">
        <v>14429</v>
      </c>
      <c r="F21" s="190">
        <v>-19.539396643060289</v>
      </c>
    </row>
    <row r="22" spans="1:7" ht="15.6" customHeight="1">
      <c r="A22" s="188" t="s">
        <v>146</v>
      </c>
      <c r="B22" s="189">
        <v>288853</v>
      </c>
      <c r="C22" s="189">
        <v>379410</v>
      </c>
      <c r="D22" s="189">
        <v>1327075</v>
      </c>
      <c r="E22" s="189">
        <v>1585402</v>
      </c>
      <c r="F22" s="190">
        <v>19.465893035435069</v>
      </c>
    </row>
    <row r="23" spans="1:7" ht="15.6" customHeight="1">
      <c r="A23" s="188" t="s">
        <v>165</v>
      </c>
      <c r="B23" s="189">
        <v>77011</v>
      </c>
      <c r="C23" s="189">
        <v>110809</v>
      </c>
      <c r="D23" s="189">
        <v>161933</v>
      </c>
      <c r="E23" s="189">
        <v>202240</v>
      </c>
      <c r="F23" s="190">
        <v>24.891158689087462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36287</v>
      </c>
      <c r="C25" s="189">
        <v>49108</v>
      </c>
      <c r="D25" s="189">
        <v>143223</v>
      </c>
      <c r="E25" s="189">
        <v>141891</v>
      </c>
      <c r="F25" s="190">
        <v>-0.9300182233300518</v>
      </c>
    </row>
    <row r="26" spans="1:7" ht="15.6" customHeight="1">
      <c r="A26" s="188" t="s">
        <v>152</v>
      </c>
      <c r="B26" s="189">
        <v>17246</v>
      </c>
      <c r="C26" s="189">
        <v>18166</v>
      </c>
      <c r="D26" s="189">
        <v>39463</v>
      </c>
      <c r="E26" s="189">
        <v>40042</v>
      </c>
      <c r="F26" s="190">
        <v>1.467197121354175</v>
      </c>
    </row>
    <row r="27" spans="1:7" ht="15.6" customHeight="1">
      <c r="A27" s="188" t="s">
        <v>173</v>
      </c>
      <c r="B27" s="189">
        <v>427</v>
      </c>
      <c r="C27" s="189">
        <v>419</v>
      </c>
      <c r="D27" s="189">
        <v>427</v>
      </c>
      <c r="E27" s="189">
        <v>422</v>
      </c>
      <c r="F27" s="190">
        <v>-1.1709601873536291</v>
      </c>
    </row>
    <row r="28" spans="1:7" ht="15.6" customHeight="1">
      <c r="A28" s="188" t="s">
        <v>177</v>
      </c>
      <c r="B28" s="189">
        <v>520965</v>
      </c>
      <c r="C28" s="189">
        <v>663589</v>
      </c>
      <c r="D28" s="189">
        <v>2366279</v>
      </c>
      <c r="E28" s="189">
        <v>2688880</v>
      </c>
      <c r="F28" s="190">
        <v>13.633261335624409</v>
      </c>
    </row>
    <row r="29" spans="1:7" ht="15.6" customHeight="1">
      <c r="A29" s="188" t="s">
        <v>178</v>
      </c>
      <c r="B29" s="189">
        <v>21974</v>
      </c>
      <c r="C29" s="189">
        <v>25828</v>
      </c>
      <c r="D29" s="189">
        <v>54582</v>
      </c>
      <c r="E29" s="189">
        <v>45576</v>
      </c>
      <c r="F29" s="190">
        <v>-16.49994503682532</v>
      </c>
    </row>
    <row r="30" spans="1:7" ht="15.6" customHeight="1">
      <c r="A30" s="188" t="s">
        <v>179</v>
      </c>
      <c r="B30" s="189">
        <v>3394</v>
      </c>
      <c r="C30" s="189">
        <v>3578</v>
      </c>
      <c r="D30" s="189">
        <v>5900</v>
      </c>
      <c r="E30" s="189">
        <v>5837</v>
      </c>
      <c r="F30" s="190">
        <v>-1.0677966101694949</v>
      </c>
    </row>
    <row r="31" spans="1:7" ht="15.6" customHeight="1">
      <c r="A31" s="188" t="s">
        <v>180</v>
      </c>
      <c r="B31" s="189">
        <v>11137</v>
      </c>
      <c r="C31" s="189">
        <v>4254</v>
      </c>
      <c r="D31" s="189">
        <v>11137</v>
      </c>
      <c r="E31" s="189">
        <v>4254</v>
      </c>
      <c r="F31" s="190">
        <v>-61.802999012301328</v>
      </c>
    </row>
    <row r="32" spans="1:7" ht="15.6" customHeight="1">
      <c r="A32" s="188" t="s">
        <v>181</v>
      </c>
      <c r="B32" s="189">
        <v>130654</v>
      </c>
      <c r="C32" s="189">
        <v>154238</v>
      </c>
      <c r="D32" s="189">
        <v>341049</v>
      </c>
      <c r="E32" s="189">
        <v>344440</v>
      </c>
      <c r="F32" s="190">
        <v>0.99428527865497074</v>
      </c>
    </row>
    <row r="33" spans="1:6" ht="15.6" customHeight="1">
      <c r="A33" s="188" t="s">
        <v>182</v>
      </c>
      <c r="B33" s="189">
        <v>12564</v>
      </c>
      <c r="C33" s="189">
        <v>39518</v>
      </c>
      <c r="D33" s="189">
        <v>20190</v>
      </c>
      <c r="E33" s="189">
        <v>69247</v>
      </c>
      <c r="F33" s="190">
        <v>242.97672114908369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2913682</v>
      </c>
      <c r="C35" s="77">
        <f>SUM(C7:C34)</f>
        <v>3745874</v>
      </c>
      <c r="D35" s="76">
        <f>SUM(D7:D34)</f>
        <v>9463898</v>
      </c>
      <c r="E35" s="78">
        <f>SUM(E7:E34)</f>
        <v>10649950</v>
      </c>
      <c r="F35" s="140">
        <f>E35*100/D35-100</f>
        <v>12.532383590778352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6" priority="2">
      <formula>MOD(ROW(),2)=0</formula>
    </cfRule>
  </conditionalFormatting>
  <conditionalFormatting sqref="F7:F35">
    <cfRule type="expression" dxfId="2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9AFFB-1B65-40C3-A8B9-F4899CD0D864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9306</v>
      </c>
      <c r="C8" s="189">
        <v>8832</v>
      </c>
      <c r="D8" s="189">
        <v>34339</v>
      </c>
      <c r="E8" s="189">
        <v>38484</v>
      </c>
      <c r="F8" s="190">
        <v>12.07082326218003</v>
      </c>
      <c r="G8" s="6"/>
    </row>
    <row r="9" spans="1:14" ht="15.6" customHeight="1">
      <c r="A9" s="188" t="s">
        <v>8</v>
      </c>
      <c r="B9" s="189">
        <v>27573</v>
      </c>
      <c r="C9" s="189">
        <v>41235</v>
      </c>
      <c r="D9" s="189">
        <v>122325</v>
      </c>
      <c r="E9" s="189">
        <v>127483</v>
      </c>
      <c r="F9" s="190">
        <v>4.2166360106274254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346704</v>
      </c>
      <c r="C11" s="189">
        <v>444982</v>
      </c>
      <c r="D11" s="189">
        <v>1316480</v>
      </c>
      <c r="E11" s="189">
        <v>1447175</v>
      </c>
      <c r="F11" s="190">
        <v>9.9276099902771051</v>
      </c>
    </row>
    <row r="12" spans="1:14" ht="15.6" customHeight="1">
      <c r="A12" s="188" t="s">
        <v>6</v>
      </c>
      <c r="B12" s="189">
        <v>2601</v>
      </c>
      <c r="C12" s="189">
        <v>3057</v>
      </c>
      <c r="D12" s="189">
        <v>7406</v>
      </c>
      <c r="E12" s="189">
        <v>11504</v>
      </c>
      <c r="F12" s="190">
        <v>55.333513367539837</v>
      </c>
    </row>
    <row r="13" spans="1:14" ht="15.6" customHeight="1">
      <c r="A13" s="188" t="s">
        <v>175</v>
      </c>
      <c r="B13" s="189">
        <v>515411</v>
      </c>
      <c r="C13" s="189">
        <v>577944</v>
      </c>
      <c r="D13" s="189">
        <v>1376384</v>
      </c>
      <c r="E13" s="189">
        <v>1424013</v>
      </c>
      <c r="F13" s="190">
        <v>3.460444178368832</v>
      </c>
    </row>
    <row r="14" spans="1:14" ht="15.6" customHeight="1">
      <c r="A14" s="188" t="s">
        <v>148</v>
      </c>
      <c r="B14" s="189">
        <v>117819</v>
      </c>
      <c r="C14" s="189">
        <v>147079</v>
      </c>
      <c r="D14" s="189">
        <v>365808</v>
      </c>
      <c r="E14" s="189">
        <v>360773</v>
      </c>
      <c r="F14" s="190">
        <v>-1.376405108690903</v>
      </c>
    </row>
    <row r="15" spans="1:14" ht="15.6" customHeight="1">
      <c r="A15" s="188" t="s">
        <v>145</v>
      </c>
      <c r="B15" s="189">
        <v>11962</v>
      </c>
      <c r="C15" s="189">
        <v>13565</v>
      </c>
      <c r="D15" s="189">
        <v>18408</v>
      </c>
      <c r="E15" s="189">
        <v>29618</v>
      </c>
      <c r="F15" s="190">
        <v>60.897435897435876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142968</v>
      </c>
      <c r="C18" s="189">
        <v>174988</v>
      </c>
      <c r="D18" s="189">
        <v>531960</v>
      </c>
      <c r="E18" s="189">
        <v>567573</v>
      </c>
      <c r="F18" s="190">
        <v>6.6946762914504916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4526</v>
      </c>
      <c r="C21" s="189">
        <v>4185</v>
      </c>
      <c r="D21" s="189">
        <v>17879</v>
      </c>
      <c r="E21" s="189">
        <v>13157</v>
      </c>
      <c r="F21" s="190">
        <v>-26.4108730913362</v>
      </c>
    </row>
    <row r="22" spans="1:7" ht="15.6" customHeight="1">
      <c r="A22" s="188" t="s">
        <v>146</v>
      </c>
      <c r="B22" s="189">
        <v>103439</v>
      </c>
      <c r="C22" s="189">
        <v>145806</v>
      </c>
      <c r="D22" s="189">
        <v>436119</v>
      </c>
      <c r="E22" s="189">
        <v>434895</v>
      </c>
      <c r="F22" s="190">
        <v>-0.2806573435232167</v>
      </c>
    </row>
    <row r="23" spans="1:7" ht="15.6" customHeight="1">
      <c r="A23" s="188" t="s">
        <v>165</v>
      </c>
      <c r="B23" s="189">
        <v>17895</v>
      </c>
      <c r="C23" s="189">
        <v>28991</v>
      </c>
      <c r="D23" s="189">
        <v>84259</v>
      </c>
      <c r="E23" s="189">
        <v>88801</v>
      </c>
      <c r="F23" s="190">
        <v>5.3905220807272798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35006</v>
      </c>
      <c r="C25" s="189">
        <v>47908</v>
      </c>
      <c r="D25" s="189">
        <v>141354</v>
      </c>
      <c r="E25" s="189">
        <v>139835</v>
      </c>
      <c r="F25" s="190">
        <v>-1.0746070150119491</v>
      </c>
    </row>
    <row r="26" spans="1:7" ht="15.6" customHeight="1">
      <c r="A26" s="188" t="s">
        <v>152</v>
      </c>
      <c r="B26" s="189">
        <v>7970</v>
      </c>
      <c r="C26" s="189">
        <v>9592</v>
      </c>
      <c r="D26" s="189">
        <v>30187</v>
      </c>
      <c r="E26" s="189">
        <v>26829</v>
      </c>
      <c r="F26" s="190">
        <v>-11.123993772153581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3</v>
      </c>
      <c r="F27" s="190" t="s">
        <v>151</v>
      </c>
    </row>
    <row r="28" spans="1:7" ht="15.6" customHeight="1">
      <c r="A28" s="188" t="s">
        <v>177</v>
      </c>
      <c r="B28" s="189">
        <v>390770</v>
      </c>
      <c r="C28" s="189">
        <v>498239</v>
      </c>
      <c r="D28" s="189">
        <v>1761812</v>
      </c>
      <c r="E28" s="189">
        <v>1813751</v>
      </c>
      <c r="F28" s="190">
        <v>2.9480443997429968</v>
      </c>
    </row>
    <row r="29" spans="1:7" ht="15.6" customHeight="1">
      <c r="A29" s="188" t="s">
        <v>178</v>
      </c>
      <c r="B29" s="189">
        <v>17995</v>
      </c>
      <c r="C29" s="189">
        <v>19508</v>
      </c>
      <c r="D29" s="189">
        <v>50591</v>
      </c>
      <c r="E29" s="189">
        <v>39256</v>
      </c>
      <c r="F29" s="190">
        <v>-22.405170880196081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65836</v>
      </c>
      <c r="C32" s="189">
        <v>80000</v>
      </c>
      <c r="D32" s="189">
        <v>210623</v>
      </c>
      <c r="E32" s="189">
        <v>213392</v>
      </c>
      <c r="F32" s="190">
        <v>1.314671237234293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1817781</v>
      </c>
      <c r="C35" s="77">
        <f>SUM(C7:C34)</f>
        <v>2245911</v>
      </c>
      <c r="D35" s="76">
        <f>SUM(D7:D34)</f>
        <v>6505934</v>
      </c>
      <c r="E35" s="78">
        <f>SUM(E7:E34)</f>
        <v>6776542</v>
      </c>
      <c r="F35" s="140">
        <f>E35*100/D35-100</f>
        <v>4.1594027852111566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4" priority="2">
      <formula>MOD(ROW(),2)=0</formula>
    </cfRule>
  </conditionalFormatting>
  <conditionalFormatting sqref="F7:F35">
    <cfRule type="expression" dxfId="2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3A358-1A1B-417C-88EA-DAB603CD8405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41323</v>
      </c>
      <c r="C7" s="189">
        <v>60979</v>
      </c>
      <c r="D7" s="189">
        <v>68420</v>
      </c>
      <c r="E7" s="189">
        <v>99447</v>
      </c>
      <c r="F7" s="190">
        <v>45.347851505407789</v>
      </c>
      <c r="G7" s="13"/>
    </row>
    <row r="8" spans="1:14" ht="15.6" customHeight="1">
      <c r="A8" s="188" t="s">
        <v>11</v>
      </c>
      <c r="B8" s="189">
        <v>32241</v>
      </c>
      <c r="C8" s="189">
        <v>32595</v>
      </c>
      <c r="D8" s="189">
        <v>36856</v>
      </c>
      <c r="E8" s="189">
        <v>40085</v>
      </c>
      <c r="F8" s="190">
        <v>8.7611243759496489</v>
      </c>
      <c r="G8" s="6"/>
    </row>
    <row r="9" spans="1:14" ht="15.6" customHeight="1">
      <c r="A9" s="188" t="s">
        <v>8</v>
      </c>
      <c r="B9" s="189">
        <v>1096</v>
      </c>
      <c r="C9" s="189">
        <v>2524</v>
      </c>
      <c r="D9" s="189">
        <v>1096</v>
      </c>
      <c r="E9" s="189">
        <v>2879</v>
      </c>
      <c r="F9" s="190">
        <v>162.68248175182481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62092</v>
      </c>
      <c r="C12" s="189">
        <v>72272</v>
      </c>
      <c r="D12" s="189">
        <v>126025</v>
      </c>
      <c r="E12" s="189">
        <v>113749</v>
      </c>
      <c r="F12" s="190">
        <v>-9.7409244197579881</v>
      </c>
    </row>
    <row r="13" spans="1:14" ht="15.6" customHeight="1">
      <c r="A13" s="188" t="s">
        <v>175</v>
      </c>
      <c r="B13" s="189">
        <v>151697</v>
      </c>
      <c r="C13" s="189">
        <v>257633</v>
      </c>
      <c r="D13" s="189">
        <v>316798</v>
      </c>
      <c r="E13" s="189">
        <v>408797</v>
      </c>
      <c r="F13" s="190">
        <v>29.040271718887109</v>
      </c>
    </row>
    <row r="14" spans="1:14" ht="15.6" customHeight="1">
      <c r="A14" s="188" t="s">
        <v>148</v>
      </c>
      <c r="B14" s="189">
        <v>275893</v>
      </c>
      <c r="C14" s="189">
        <v>402225</v>
      </c>
      <c r="D14" s="189">
        <v>595369</v>
      </c>
      <c r="E14" s="189">
        <v>753529</v>
      </c>
      <c r="F14" s="190">
        <v>26.565037816883301</v>
      </c>
    </row>
    <row r="15" spans="1:14" ht="15.6" customHeight="1">
      <c r="A15" s="188" t="s">
        <v>145</v>
      </c>
      <c r="B15" s="189">
        <v>19156</v>
      </c>
      <c r="C15" s="189">
        <v>9539</v>
      </c>
      <c r="D15" s="189">
        <v>19156</v>
      </c>
      <c r="E15" s="189">
        <v>14466</v>
      </c>
      <c r="F15" s="190">
        <v>-24.48319064522865</v>
      </c>
    </row>
    <row r="16" spans="1:14" ht="15.6" customHeight="1">
      <c r="A16" s="188" t="s">
        <v>144</v>
      </c>
      <c r="B16" s="189">
        <v>23884</v>
      </c>
      <c r="C16" s="189">
        <v>26025</v>
      </c>
      <c r="D16" s="189">
        <v>30049</v>
      </c>
      <c r="E16" s="189">
        <v>48559</v>
      </c>
      <c r="F16" s="190">
        <v>61.599387666810877</v>
      </c>
      <c r="G16" s="1"/>
    </row>
    <row r="17" spans="1:7" ht="15.6" customHeight="1">
      <c r="A17" s="188" t="s">
        <v>150</v>
      </c>
      <c r="B17" s="189">
        <v>743</v>
      </c>
      <c r="C17" s="189">
        <v>0</v>
      </c>
      <c r="D17" s="189">
        <v>743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114</v>
      </c>
      <c r="C18" s="189">
        <v>2757</v>
      </c>
      <c r="D18" s="189">
        <v>114</v>
      </c>
      <c r="E18" s="189">
        <v>4615</v>
      </c>
      <c r="F18" s="190">
        <v>3948.2456140350878</v>
      </c>
    </row>
    <row r="19" spans="1:7" ht="15.6" customHeight="1">
      <c r="A19" s="188" t="s">
        <v>143</v>
      </c>
      <c r="B19" s="189">
        <v>2199</v>
      </c>
      <c r="C19" s="189">
        <v>3614</v>
      </c>
      <c r="D19" s="189">
        <v>3163</v>
      </c>
      <c r="E19" s="189">
        <v>3614</v>
      </c>
      <c r="F19" s="190">
        <v>14.258615238697439</v>
      </c>
    </row>
    <row r="20" spans="1:7" ht="15.6" customHeight="1">
      <c r="A20" s="188" t="s">
        <v>142</v>
      </c>
      <c r="B20" s="189">
        <v>3808</v>
      </c>
      <c r="C20" s="189">
        <v>10927</v>
      </c>
      <c r="D20" s="189">
        <v>3808</v>
      </c>
      <c r="E20" s="189">
        <v>10927</v>
      </c>
      <c r="F20" s="190">
        <v>186.9485294117647</v>
      </c>
    </row>
    <row r="21" spans="1:7" ht="15.6" customHeight="1">
      <c r="A21" s="188" t="s">
        <v>149</v>
      </c>
      <c r="B21" s="189">
        <v>54</v>
      </c>
      <c r="C21" s="189">
        <v>0</v>
      </c>
      <c r="D21" s="189">
        <v>54</v>
      </c>
      <c r="E21" s="189">
        <v>1272</v>
      </c>
      <c r="F21" s="190">
        <v>2255.5555555555561</v>
      </c>
    </row>
    <row r="22" spans="1:7" ht="15.6" customHeight="1">
      <c r="A22" s="188" t="s">
        <v>146</v>
      </c>
      <c r="B22" s="189">
        <v>185414</v>
      </c>
      <c r="C22" s="189">
        <v>233604</v>
      </c>
      <c r="D22" s="189">
        <v>890956</v>
      </c>
      <c r="E22" s="189">
        <v>1150507</v>
      </c>
      <c r="F22" s="190">
        <v>29.13174163482822</v>
      </c>
    </row>
    <row r="23" spans="1:7" ht="15.6" customHeight="1">
      <c r="A23" s="188" t="s">
        <v>165</v>
      </c>
      <c r="B23" s="189">
        <v>59116</v>
      </c>
      <c r="C23" s="189">
        <v>81818</v>
      </c>
      <c r="D23" s="189">
        <v>77674</v>
      </c>
      <c r="E23" s="189">
        <v>113439</v>
      </c>
      <c r="F23" s="190">
        <v>46.045008625794992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1281</v>
      </c>
      <c r="C25" s="189">
        <v>1200</v>
      </c>
      <c r="D25" s="189">
        <v>1869</v>
      </c>
      <c r="E25" s="189">
        <v>2056</v>
      </c>
      <c r="F25" s="190">
        <v>10.005350454788649</v>
      </c>
    </row>
    <row r="26" spans="1:7" ht="15.6" customHeight="1">
      <c r="A26" s="188" t="s">
        <v>152</v>
      </c>
      <c r="B26" s="189">
        <v>9276</v>
      </c>
      <c r="C26" s="189">
        <v>8574</v>
      </c>
      <c r="D26" s="189">
        <v>9276</v>
      </c>
      <c r="E26" s="189">
        <v>13213</v>
      </c>
      <c r="F26" s="190">
        <v>42.442863303147902</v>
      </c>
    </row>
    <row r="27" spans="1:7" ht="15.6" customHeight="1">
      <c r="A27" s="188" t="s">
        <v>173</v>
      </c>
      <c r="B27" s="189">
        <v>427</v>
      </c>
      <c r="C27" s="189">
        <v>419</v>
      </c>
      <c r="D27" s="189">
        <v>427</v>
      </c>
      <c r="E27" s="189">
        <v>419</v>
      </c>
      <c r="F27" s="190">
        <v>-1.8735362997658029</v>
      </c>
    </row>
    <row r="28" spans="1:7" ht="15.6" customHeight="1">
      <c r="A28" s="188" t="s">
        <v>177</v>
      </c>
      <c r="B28" s="189">
        <v>130195</v>
      </c>
      <c r="C28" s="189">
        <v>165350</v>
      </c>
      <c r="D28" s="189">
        <v>604467</v>
      </c>
      <c r="E28" s="189">
        <v>875129</v>
      </c>
      <c r="F28" s="190">
        <v>44.776968800612757</v>
      </c>
    </row>
    <row r="29" spans="1:7" ht="15.6" customHeight="1">
      <c r="A29" s="188" t="s">
        <v>178</v>
      </c>
      <c r="B29" s="189">
        <v>3979</v>
      </c>
      <c r="C29" s="189">
        <v>6320</v>
      </c>
      <c r="D29" s="189">
        <v>3991</v>
      </c>
      <c r="E29" s="189">
        <v>6320</v>
      </c>
      <c r="F29" s="190">
        <v>58.356301678777243</v>
      </c>
    </row>
    <row r="30" spans="1:7" ht="15.6" customHeight="1">
      <c r="A30" s="188" t="s">
        <v>179</v>
      </c>
      <c r="B30" s="189">
        <v>3394</v>
      </c>
      <c r="C30" s="189">
        <v>3578</v>
      </c>
      <c r="D30" s="189">
        <v>5900</v>
      </c>
      <c r="E30" s="189">
        <v>5837</v>
      </c>
      <c r="F30" s="190">
        <v>-1.0677966101694949</v>
      </c>
    </row>
    <row r="31" spans="1:7" ht="15.6" customHeight="1">
      <c r="A31" s="188" t="s">
        <v>180</v>
      </c>
      <c r="B31" s="189">
        <v>11137</v>
      </c>
      <c r="C31" s="189">
        <v>4254</v>
      </c>
      <c r="D31" s="189">
        <v>11137</v>
      </c>
      <c r="E31" s="189">
        <v>4254</v>
      </c>
      <c r="F31" s="190">
        <v>-61.802999012301328</v>
      </c>
    </row>
    <row r="32" spans="1:7" ht="15.6" customHeight="1">
      <c r="A32" s="188" t="s">
        <v>181</v>
      </c>
      <c r="B32" s="189">
        <v>64818</v>
      </c>
      <c r="C32" s="189">
        <v>74238</v>
      </c>
      <c r="D32" s="189">
        <v>130426</v>
      </c>
      <c r="E32" s="189">
        <v>131048</v>
      </c>
      <c r="F32" s="190">
        <v>0.47689877785104778</v>
      </c>
    </row>
    <row r="33" spans="1:6" ht="15.6" customHeight="1">
      <c r="A33" s="188" t="s">
        <v>182</v>
      </c>
      <c r="B33" s="189">
        <v>12564</v>
      </c>
      <c r="C33" s="189">
        <v>39518</v>
      </c>
      <c r="D33" s="189">
        <v>20190</v>
      </c>
      <c r="E33" s="189">
        <v>69247</v>
      </c>
      <c r="F33" s="190">
        <v>242.97672114908369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1095901</v>
      </c>
      <c r="C35" s="77">
        <f>SUM(C7:C34)</f>
        <v>1499963</v>
      </c>
      <c r="D35" s="76">
        <f>SUM(D7:D34)</f>
        <v>2957964</v>
      </c>
      <c r="E35" s="178">
        <f>SUM(E7:E34)</f>
        <v>3873408</v>
      </c>
      <c r="F35" s="140">
        <f>E35*100/D35-100</f>
        <v>30.948449676872343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2" priority="2">
      <formula>MOD(ROW(),2)=0</formula>
    </cfRule>
  </conditionalFormatting>
  <conditionalFormatting sqref="F7:F35">
    <cfRule type="expression" dxfId="2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85396-5CDC-49FF-AC58-5E74F11CF483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272" t="s">
        <v>15</v>
      </c>
      <c r="B5" s="272"/>
      <c r="C5" s="272"/>
      <c r="D5" s="270" t="s">
        <v>154</v>
      </c>
      <c r="E5" s="270"/>
      <c r="F5" s="271" t="s">
        <v>0</v>
      </c>
      <c r="G5" s="271"/>
      <c r="H5" s="270" t="s">
        <v>12</v>
      </c>
      <c r="I5" s="270"/>
      <c r="J5" s="37"/>
      <c r="K5" s="7"/>
    </row>
    <row r="6" spans="1:15" ht="15" customHeight="1">
      <c r="A6" s="272"/>
      <c r="B6" s="272"/>
      <c r="C6" s="272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74" t="s">
        <v>16</v>
      </c>
      <c r="B7" s="155" t="s">
        <v>21</v>
      </c>
      <c r="C7" s="148" t="s">
        <v>2</v>
      </c>
      <c r="D7" s="53" cm="1">
        <f t="array" ref="D7:G7">Líquidos!B35:E35</f>
        <v>15812280</v>
      </c>
      <c r="E7" s="53">
        <v>15680521</v>
      </c>
      <c r="F7" s="53">
        <v>60861881</v>
      </c>
      <c r="G7" s="53">
        <v>58765466</v>
      </c>
      <c r="H7" s="165">
        <f>G7-F7</f>
        <v>-2096415</v>
      </c>
      <c r="I7" s="142">
        <f>((G7*100/F7)-100)</f>
        <v>-3.4445451989891609</v>
      </c>
      <c r="J7" s="171"/>
      <c r="K7" s="13"/>
    </row>
    <row r="8" spans="1:15" ht="15" customHeight="1">
      <c r="A8" s="274"/>
      <c r="B8" s="42" t="s">
        <v>22</v>
      </c>
      <c r="C8" s="42" t="s">
        <v>2</v>
      </c>
      <c r="D8" s="53" cm="1">
        <f t="array" ref="D8:G8">Sólidos!B35:E35</f>
        <v>6989586</v>
      </c>
      <c r="E8" s="53">
        <v>6633900</v>
      </c>
      <c r="F8" s="55">
        <v>27217012</v>
      </c>
      <c r="G8" s="53">
        <v>26950772</v>
      </c>
      <c r="H8" s="47">
        <f t="shared" ref="H8:H18" si="0">G8-F8</f>
        <v>-266240</v>
      </c>
      <c r="I8" s="141">
        <f>((G8*100/F8)-100)</f>
        <v>-0.97821171552557473</v>
      </c>
      <c r="J8" s="37"/>
      <c r="K8" s="13"/>
    </row>
    <row r="9" spans="1:15" ht="15" customHeight="1">
      <c r="A9" s="274"/>
      <c r="B9" s="273" t="s">
        <v>23</v>
      </c>
      <c r="C9" s="43" t="s">
        <v>2</v>
      </c>
      <c r="D9" s="53" cm="1">
        <f t="array" ref="D9:G9">'Mercancía general'!B35:E35</f>
        <v>24783631</v>
      </c>
      <c r="E9" s="66">
        <v>24011717</v>
      </c>
      <c r="F9" s="53">
        <v>92029364</v>
      </c>
      <c r="G9" s="67">
        <v>92110727</v>
      </c>
      <c r="H9" s="47">
        <f t="shared" si="0"/>
        <v>81363</v>
      </c>
      <c r="I9" s="142">
        <f t="shared" ref="I9:I30" si="1">((G9*100/F9)-100)</f>
        <v>8.8409825368344741E-2</v>
      </c>
      <c r="J9" s="37"/>
      <c r="K9" s="13"/>
    </row>
    <row r="10" spans="1:15" ht="15" customHeight="1">
      <c r="A10" s="274"/>
      <c r="B10" s="273"/>
      <c r="C10" s="36" t="s">
        <v>24</v>
      </c>
      <c r="D10" s="56" cm="1">
        <f t="array" ref="D10:G10">'Mercancías contenedores'!B35:E35</f>
        <v>17086572</v>
      </c>
      <c r="E10" s="56">
        <v>16462435</v>
      </c>
      <c r="F10" s="68">
        <v>63723547</v>
      </c>
      <c r="G10" s="56">
        <v>62500615</v>
      </c>
      <c r="H10" s="48">
        <f t="shared" si="0"/>
        <v>-1222932</v>
      </c>
      <c r="I10" s="143">
        <f t="shared" si="1"/>
        <v>-1.9191210432777694</v>
      </c>
      <c r="J10" s="37"/>
      <c r="K10" s="13"/>
    </row>
    <row r="11" spans="1:15" ht="15" customHeight="1">
      <c r="A11" s="274"/>
      <c r="B11" s="273"/>
      <c r="C11" s="36" t="s">
        <v>25</v>
      </c>
      <c r="D11" s="69">
        <f>D9-D10</f>
        <v>7697059</v>
      </c>
      <c r="E11" s="69">
        <f t="shared" ref="E11:G11" si="2">E9-E10</f>
        <v>7549282</v>
      </c>
      <c r="F11" s="70">
        <f t="shared" si="2"/>
        <v>28305817</v>
      </c>
      <c r="G11" s="71">
        <f t="shared" si="2"/>
        <v>29610112</v>
      </c>
      <c r="H11" s="48">
        <f t="shared" si="0"/>
        <v>1304295</v>
      </c>
      <c r="I11" s="144">
        <f t="shared" si="1"/>
        <v>4.6078691175032986</v>
      </c>
      <c r="J11" s="37"/>
      <c r="K11" s="13"/>
    </row>
    <row r="12" spans="1:15" ht="15" customHeight="1">
      <c r="A12" s="274"/>
      <c r="B12" s="40"/>
      <c r="C12" s="41" t="s">
        <v>26</v>
      </c>
      <c r="D12" s="49">
        <f>SUM(D7,D8,D9)</f>
        <v>47585497</v>
      </c>
      <c r="E12" s="49">
        <f>SUM(E7,E8,E9)</f>
        <v>46326138</v>
      </c>
      <c r="F12" s="49">
        <f>SUM(F7,F8,F9)</f>
        <v>180108257</v>
      </c>
      <c r="G12" s="49">
        <f>SUM(G7,G8,G9)</f>
        <v>177826965</v>
      </c>
      <c r="H12" s="50">
        <f t="shared" si="0"/>
        <v>-2281292</v>
      </c>
      <c r="I12" s="145">
        <f t="shared" si="1"/>
        <v>-1.2666226623913133</v>
      </c>
      <c r="J12" s="37"/>
      <c r="K12" s="13"/>
    </row>
    <row r="13" spans="1:15" ht="15" customHeight="1">
      <c r="A13" s="275" t="s">
        <v>17</v>
      </c>
      <c r="B13" s="42" t="s">
        <v>27</v>
      </c>
      <c r="C13" s="43" t="s">
        <v>2</v>
      </c>
      <c r="D13" s="51" cm="1">
        <f t="array" ref="D13:G13">Pesca!B35:E35</f>
        <v>15030.273000000003</v>
      </c>
      <c r="E13" s="52">
        <v>12815.952999999998</v>
      </c>
      <c r="F13" s="53">
        <v>41490.841999999997</v>
      </c>
      <c r="G13" s="54">
        <v>40511.633000000002</v>
      </c>
      <c r="H13" s="53">
        <f>G13-F13</f>
        <v>-979.20899999999529</v>
      </c>
      <c r="I13" s="146">
        <f t="shared" si="1"/>
        <v>-2.3600605646903858</v>
      </c>
      <c r="J13" s="38"/>
      <c r="K13" s="13"/>
    </row>
    <row r="14" spans="1:15" ht="15" customHeight="1">
      <c r="A14" s="275"/>
      <c r="B14" s="273" t="s">
        <v>28</v>
      </c>
      <c r="C14" s="43" t="s">
        <v>2</v>
      </c>
      <c r="D14" s="55" cm="1">
        <f t="array" ref="D14:G14">Avituallamiento!B35:E35</f>
        <v>1109239</v>
      </c>
      <c r="E14" s="53">
        <v>982258</v>
      </c>
      <c r="F14" s="53">
        <v>3879271</v>
      </c>
      <c r="G14" s="52">
        <v>3661709</v>
      </c>
      <c r="H14" s="53">
        <f>G14-F14</f>
        <v>-217562</v>
      </c>
      <c r="I14" s="142">
        <f t="shared" si="1"/>
        <v>-5.6083217697345731</v>
      </c>
      <c r="J14" s="13"/>
      <c r="K14" s="13"/>
    </row>
    <row r="15" spans="1:15" ht="15" customHeight="1">
      <c r="A15" s="275"/>
      <c r="B15" s="273"/>
      <c r="C15" s="36" t="s">
        <v>29</v>
      </c>
      <c r="D15" s="56" cm="1">
        <f t="array" ref="D15:G15">'Avi. combustibles'!B35:E35</f>
        <v>947288</v>
      </c>
      <c r="E15" s="57">
        <v>811909</v>
      </c>
      <c r="F15" s="58">
        <v>3295961</v>
      </c>
      <c r="G15" s="58">
        <v>3055423</v>
      </c>
      <c r="H15" s="56">
        <f>G15-F15</f>
        <v>-240538</v>
      </c>
      <c r="I15" s="147">
        <f t="shared" si="1"/>
        <v>-7.297962566911437</v>
      </c>
      <c r="J15" s="13"/>
      <c r="K15" s="13"/>
      <c r="L15" s="39"/>
      <c r="O15" s="39"/>
    </row>
    <row r="16" spans="1:15" ht="15" customHeight="1">
      <c r="A16" s="275"/>
      <c r="B16" s="42" t="s">
        <v>30</v>
      </c>
      <c r="C16" s="43" t="s">
        <v>2</v>
      </c>
      <c r="D16" s="59" cm="1">
        <f t="array" ref="D16:G16">'Tráfico interior'!B35:E35</f>
        <v>356396</v>
      </c>
      <c r="E16" s="60">
        <v>267412</v>
      </c>
      <c r="F16" s="51">
        <v>1295533</v>
      </c>
      <c r="G16" s="52">
        <v>1230688</v>
      </c>
      <c r="H16" s="53">
        <f>G16-F16</f>
        <v>-64845</v>
      </c>
      <c r="I16" s="141">
        <f t="shared" si="1"/>
        <v>-5.0052758208397563</v>
      </c>
      <c r="J16" s="13"/>
      <c r="K16" s="13"/>
    </row>
    <row r="17" spans="1:14" ht="15" customHeight="1">
      <c r="A17" s="275"/>
      <c r="B17" s="45"/>
      <c r="C17" s="45" t="s">
        <v>26</v>
      </c>
      <c r="D17" s="157">
        <f>SUM(D13,D14,D16)</f>
        <v>1480665.273</v>
      </c>
      <c r="E17" s="158">
        <f t="shared" ref="E17:G17" si="3">SUM(E13,E14,E16)</f>
        <v>1262485.953</v>
      </c>
      <c r="F17" s="158">
        <f t="shared" si="3"/>
        <v>5216294.8420000002</v>
      </c>
      <c r="G17" s="158">
        <f t="shared" si="3"/>
        <v>4932908.6329999994</v>
      </c>
      <c r="H17" s="159">
        <f>G17-F17</f>
        <v>-283386.20900000073</v>
      </c>
      <c r="I17" s="145">
        <f t="shared" si="1"/>
        <v>-5.4327107186936985</v>
      </c>
      <c r="J17" s="13"/>
      <c r="K17" s="13"/>
    </row>
    <row r="18" spans="1:14" ht="15" customHeight="1">
      <c r="A18" s="276" t="s">
        <v>31</v>
      </c>
      <c r="B18" s="276"/>
      <c r="C18" s="276"/>
      <c r="D18" s="153">
        <f>D12+D17</f>
        <v>49066162.273000002</v>
      </c>
      <c r="E18" s="172">
        <f>E12+E17</f>
        <v>47588623.953000002</v>
      </c>
      <c r="F18" s="172">
        <f>F12+F17</f>
        <v>185324551.84200001</v>
      </c>
      <c r="G18" s="172">
        <f>G12+G17</f>
        <v>182759873.63299999</v>
      </c>
      <c r="H18" s="174">
        <f t="shared" si="0"/>
        <v>-2564678.2090000212</v>
      </c>
      <c r="I18" s="173">
        <f t="shared" si="1"/>
        <v>-1.3838847489492707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277" t="s">
        <v>48</v>
      </c>
      <c r="B20" s="273" t="s">
        <v>32</v>
      </c>
      <c r="C20" s="42" t="s">
        <v>2</v>
      </c>
      <c r="D20" s="53" cm="1">
        <f t="array" ref="D20:G20">'Mercancías tránsito'!B35:E35</f>
        <v>13095287</v>
      </c>
      <c r="E20" s="53">
        <v>13256247</v>
      </c>
      <c r="F20" s="53">
        <v>49980388</v>
      </c>
      <c r="G20" s="53">
        <v>48453065</v>
      </c>
      <c r="H20" s="61">
        <f>G20-F20</f>
        <v>-1527323</v>
      </c>
      <c r="I20" s="62">
        <f t="shared" si="1"/>
        <v>-3.0558446244955064</v>
      </c>
      <c r="J20" s="13"/>
      <c r="K20" s="13"/>
      <c r="L20" s="13"/>
      <c r="M20" s="13"/>
    </row>
    <row r="21" spans="1:14" ht="15" customHeight="1">
      <c r="A21" s="277"/>
      <c r="B21" s="273"/>
      <c r="C21" s="35" t="s">
        <v>24</v>
      </c>
      <c r="D21" s="63" cm="1">
        <f t="array" ref="D21:G21">'Mercan. contene. tránsito'!B35:E35</f>
        <v>10705413</v>
      </c>
      <c r="E21" s="63">
        <v>9781795</v>
      </c>
      <c r="F21" s="63">
        <v>39749593</v>
      </c>
      <c r="G21" s="63">
        <v>36790580</v>
      </c>
      <c r="H21" s="64">
        <f>G21-F21</f>
        <v>-2959013</v>
      </c>
      <c r="I21" s="65">
        <f t="shared" si="1"/>
        <v>-7.4441340820772695</v>
      </c>
      <c r="J21" s="13"/>
      <c r="K21" s="13"/>
      <c r="L21" s="13"/>
      <c r="M21" s="13"/>
    </row>
    <row r="22" spans="1:14" ht="15" customHeight="1">
      <c r="A22" s="277"/>
      <c r="B22" s="273" t="s">
        <v>33</v>
      </c>
      <c r="C22" s="42" t="s">
        <v>34</v>
      </c>
      <c r="D22" s="53" cm="1">
        <f t="array" ref="D22:G22">'Ro-Ro'!B35:E35</f>
        <v>6399790</v>
      </c>
      <c r="E22" s="53">
        <v>6408631</v>
      </c>
      <c r="F22" s="53">
        <v>24099730</v>
      </c>
      <c r="G22" s="53">
        <v>24833713</v>
      </c>
      <c r="H22" s="61">
        <f t="shared" ref="H22:H30" si="4">G22-F22</f>
        <v>733983</v>
      </c>
      <c r="I22" s="62">
        <f t="shared" si="1"/>
        <v>3.0456067350132088</v>
      </c>
      <c r="J22" s="13"/>
      <c r="K22" s="13"/>
      <c r="L22" s="13"/>
      <c r="M22" s="13"/>
    </row>
    <row r="23" spans="1:14" ht="15" customHeight="1">
      <c r="A23" s="277"/>
      <c r="B23" s="273"/>
      <c r="C23" s="44" t="s">
        <v>35</v>
      </c>
      <c r="D23" s="63" cm="1">
        <f t="array" ref="D23:G23">'Ro-Ro UTIS'!B35:E35</f>
        <v>277970</v>
      </c>
      <c r="E23" s="63">
        <v>277869</v>
      </c>
      <c r="F23" s="63">
        <v>1033364</v>
      </c>
      <c r="G23" s="63">
        <v>1056911</v>
      </c>
      <c r="H23" s="64">
        <f t="shared" si="4"/>
        <v>23547</v>
      </c>
      <c r="I23" s="65">
        <f t="shared" si="1"/>
        <v>2.2786743103107909</v>
      </c>
      <c r="J23" s="13"/>
      <c r="K23" s="13"/>
      <c r="L23" s="13"/>
      <c r="M23" s="13"/>
    </row>
    <row r="24" spans="1:14" ht="15" customHeight="1">
      <c r="A24" s="277"/>
      <c r="B24" s="273" t="s">
        <v>36</v>
      </c>
      <c r="C24" s="42" t="s">
        <v>2</v>
      </c>
      <c r="D24" s="53" cm="1">
        <f t="array" ref="D24:G24">TEUS!B35:E35</f>
        <v>1575020</v>
      </c>
      <c r="E24" s="53">
        <v>1566992.75</v>
      </c>
      <c r="F24" s="53">
        <v>5876535.25</v>
      </c>
      <c r="G24" s="53">
        <v>5903810</v>
      </c>
      <c r="H24" s="61">
        <f t="shared" si="4"/>
        <v>27274.75</v>
      </c>
      <c r="I24" s="62">
        <f t="shared" si="1"/>
        <v>0.46412977783124632</v>
      </c>
      <c r="J24" s="13"/>
      <c r="K24" s="13"/>
      <c r="L24" s="13"/>
      <c r="M24" s="13"/>
    </row>
    <row r="25" spans="1:14" ht="15" customHeight="1">
      <c r="A25" s="277"/>
      <c r="B25" s="273"/>
      <c r="C25" s="35" t="s">
        <v>40</v>
      </c>
      <c r="D25" s="63" cm="1">
        <f t="array" ref="D25:G25">'TEUS tránsito'!B35:E35</f>
        <v>878530</v>
      </c>
      <c r="E25" s="63">
        <v>813507.5</v>
      </c>
      <c r="F25" s="63">
        <v>3189234.75</v>
      </c>
      <c r="G25" s="63">
        <v>3041409.75</v>
      </c>
      <c r="H25" s="64">
        <f t="shared" si="4"/>
        <v>-147825</v>
      </c>
      <c r="I25" s="65">
        <f t="shared" si="1"/>
        <v>-4.6351244604994974</v>
      </c>
      <c r="J25" s="13"/>
      <c r="K25" s="13"/>
      <c r="L25" s="13"/>
      <c r="M25" s="13"/>
    </row>
    <row r="26" spans="1:14" ht="15" customHeight="1">
      <c r="A26" s="277"/>
      <c r="B26" s="273"/>
      <c r="C26" s="35" t="s">
        <v>171</v>
      </c>
      <c r="D26" s="63" cm="1">
        <f t="array" ref="D26:G26">'TEUS nacional'!B35:E35</f>
        <v>178781.5</v>
      </c>
      <c r="E26" s="63">
        <v>176504.5</v>
      </c>
      <c r="F26" s="63">
        <v>690698.25</v>
      </c>
      <c r="G26" s="63">
        <v>697488.5</v>
      </c>
      <c r="H26" s="64">
        <f t="shared" si="4"/>
        <v>6790.25</v>
      </c>
      <c r="I26" s="65">
        <f t="shared" si="1"/>
        <v>0.98309934910071206</v>
      </c>
      <c r="J26" s="13"/>
      <c r="K26" s="13"/>
      <c r="L26" s="13"/>
      <c r="M26" s="13"/>
    </row>
    <row r="27" spans="1:14" ht="15" customHeight="1">
      <c r="A27" s="277"/>
      <c r="B27" s="273"/>
      <c r="C27" s="35" t="s">
        <v>170</v>
      </c>
      <c r="D27" s="63" cm="1">
        <f t="array" ref="D27:G27">'TEUS exterior'!B35:E35</f>
        <v>517708.5</v>
      </c>
      <c r="E27" s="63">
        <v>576980.75</v>
      </c>
      <c r="F27" s="63">
        <v>1996602.25</v>
      </c>
      <c r="G27" s="63">
        <v>2164911.75</v>
      </c>
      <c r="H27" s="64">
        <f t="shared" si="4"/>
        <v>168309.5</v>
      </c>
      <c r="I27" s="65">
        <f t="shared" si="1"/>
        <v>8.429796169968256</v>
      </c>
      <c r="J27" s="13"/>
      <c r="K27" s="13"/>
      <c r="L27" s="13"/>
      <c r="M27" s="13"/>
    </row>
    <row r="28" spans="1:14" ht="15" customHeight="1">
      <c r="A28" s="277"/>
      <c r="B28" s="273" t="s">
        <v>37</v>
      </c>
      <c r="C28" s="42" t="s">
        <v>41</v>
      </c>
      <c r="D28" s="53" cm="1">
        <f t="array" ref="D28:G28">'Buques número'!B35:E35</f>
        <v>13481</v>
      </c>
      <c r="E28" s="53">
        <v>13069</v>
      </c>
      <c r="F28" s="53">
        <v>49432</v>
      </c>
      <c r="G28" s="53">
        <v>49090</v>
      </c>
      <c r="H28" s="61">
        <f t="shared" si="4"/>
        <v>-342</v>
      </c>
      <c r="I28" s="62">
        <f t="shared" si="1"/>
        <v>-0.69185952419485375</v>
      </c>
      <c r="J28" s="13"/>
      <c r="K28" s="13"/>
      <c r="L28" s="13"/>
      <c r="M28" s="13"/>
    </row>
    <row r="29" spans="1:14" ht="15" customHeight="1">
      <c r="A29" s="277"/>
      <c r="B29" s="273"/>
      <c r="C29" s="42" t="s">
        <v>42</v>
      </c>
      <c r="D29" s="53" cm="1">
        <f t="array" ref="D29:G29">'Buques GT'!B35:E35</f>
        <v>235648040</v>
      </c>
      <c r="E29" s="53">
        <v>239437448</v>
      </c>
      <c r="F29" s="53">
        <v>835915396</v>
      </c>
      <c r="G29" s="53">
        <v>848162250</v>
      </c>
      <c r="H29" s="61">
        <f t="shared" si="4"/>
        <v>12246854</v>
      </c>
      <c r="I29" s="62">
        <f t="shared" si="1"/>
        <v>1.4650829567924291</v>
      </c>
      <c r="J29" s="13"/>
      <c r="K29" s="13"/>
      <c r="L29" s="13"/>
      <c r="M29" s="13"/>
    </row>
    <row r="30" spans="1:14" ht="15" customHeight="1">
      <c r="A30" s="277"/>
      <c r="B30" s="273"/>
      <c r="C30" s="35" t="s">
        <v>43</v>
      </c>
      <c r="D30" s="63" cm="1">
        <f t="array" ref="D30:G30">Cruceros!B35:E35</f>
        <v>558</v>
      </c>
      <c r="E30" s="63">
        <v>680</v>
      </c>
      <c r="F30" s="63">
        <v>1177</v>
      </c>
      <c r="G30" s="63">
        <v>1577</v>
      </c>
      <c r="H30" s="64">
        <f t="shared" si="4"/>
        <v>400</v>
      </c>
      <c r="I30" s="65">
        <f t="shared" si="1"/>
        <v>33.984706881903151</v>
      </c>
      <c r="J30" s="13"/>
      <c r="K30" s="13"/>
      <c r="L30" s="13"/>
      <c r="M30" s="13"/>
    </row>
    <row r="31" spans="1:14" ht="15" customHeight="1">
      <c r="A31" s="277"/>
      <c r="B31" s="273" t="s">
        <v>38</v>
      </c>
      <c r="C31" s="42" t="s">
        <v>2</v>
      </c>
      <c r="D31" s="53" cm="1">
        <f t="array" ref="D31:G31">'Pasajeros total'!B35:E35</f>
        <v>2913682</v>
      </c>
      <c r="E31" s="53">
        <v>3745874</v>
      </c>
      <c r="F31" s="53">
        <v>9463898</v>
      </c>
      <c r="G31" s="53">
        <v>10649950</v>
      </c>
      <c r="H31" s="61">
        <f>G31-F31</f>
        <v>1186052</v>
      </c>
      <c r="I31" s="62">
        <f>((G31*100/F31)-100)</f>
        <v>12.532383590778352</v>
      </c>
      <c r="J31" s="13"/>
      <c r="K31" s="13"/>
      <c r="L31" s="13"/>
      <c r="M31" s="13"/>
    </row>
    <row r="32" spans="1:14" ht="15" customHeight="1">
      <c r="A32" s="277"/>
      <c r="B32" s="273"/>
      <c r="C32" s="35" t="s">
        <v>44</v>
      </c>
      <c r="D32" s="63" cm="1">
        <f t="array" ref="D32:G32">'Pasajeros regulares'!B35:E35</f>
        <v>1817781</v>
      </c>
      <c r="E32" s="63">
        <v>2245911</v>
      </c>
      <c r="F32" s="63">
        <v>6505934</v>
      </c>
      <c r="G32" s="63">
        <v>6776542</v>
      </c>
      <c r="H32" s="64">
        <f>G32-F32</f>
        <v>270608</v>
      </c>
      <c r="I32" s="65">
        <f>((G32*100/F32)-100)</f>
        <v>4.1594027852111566</v>
      </c>
      <c r="J32" s="13"/>
      <c r="K32" s="13"/>
      <c r="L32" s="13"/>
      <c r="M32" s="13"/>
    </row>
    <row r="33" spans="1:13" ht="15" customHeight="1">
      <c r="A33" s="277"/>
      <c r="B33" s="273"/>
      <c r="C33" s="35" t="s">
        <v>45</v>
      </c>
      <c r="D33" s="63" cm="1">
        <f t="array" ref="D33:G33">'Pasajeros crucero'!B35:E35</f>
        <v>1095901</v>
      </c>
      <c r="E33" s="63">
        <v>1499963</v>
      </c>
      <c r="F33" s="63">
        <v>2957964</v>
      </c>
      <c r="G33" s="63">
        <v>3873408</v>
      </c>
      <c r="H33" s="64">
        <f>G33-F33</f>
        <v>915444</v>
      </c>
      <c r="I33" s="65">
        <f>((G33*100/F33)-100)</f>
        <v>30.948449676872343</v>
      </c>
      <c r="J33" s="13"/>
      <c r="K33" s="13"/>
      <c r="L33" s="13"/>
      <c r="M33" s="13"/>
    </row>
    <row r="34" spans="1:13" ht="15" customHeight="1">
      <c r="A34" s="277"/>
      <c r="B34" s="273" t="s">
        <v>39</v>
      </c>
      <c r="C34" s="42" t="s">
        <v>46</v>
      </c>
      <c r="D34" s="53" cm="1">
        <f t="array" ref="D34:G34">'Automóviles régimen pasaje'!B35:E35</f>
        <v>483661</v>
      </c>
      <c r="E34" s="53">
        <v>619190</v>
      </c>
      <c r="F34" s="53">
        <v>1764076</v>
      </c>
      <c r="G34" s="53">
        <v>1888855</v>
      </c>
      <c r="H34" s="61">
        <f>G34-F34</f>
        <v>124779</v>
      </c>
      <c r="I34" s="62">
        <f>((G34*100/F34)-100)</f>
        <v>7.0733347089354481</v>
      </c>
      <c r="J34" s="13"/>
      <c r="K34" s="13"/>
      <c r="L34" s="13"/>
      <c r="M34" s="13"/>
    </row>
    <row r="35" spans="1:13" ht="15" customHeight="1">
      <c r="A35" s="277"/>
      <c r="B35" s="273"/>
      <c r="C35" s="42" t="s">
        <v>164</v>
      </c>
      <c r="D35" s="53" cm="1">
        <f t="array" ref="D35:G35">'Automóviles régimen mercancía'!B35:E35</f>
        <v>317451</v>
      </c>
      <c r="E35" s="53">
        <v>341826</v>
      </c>
      <c r="F35" s="53">
        <v>1220293</v>
      </c>
      <c r="G35" s="53">
        <v>1240577</v>
      </c>
      <c r="H35" s="61">
        <f>G35-F35</f>
        <v>20284</v>
      </c>
      <c r="I35" s="62">
        <f>((G35*100/F35)-100)</f>
        <v>1.6622237446252655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B24:B27"/>
    <mergeCell ref="B28:B30"/>
    <mergeCell ref="B31:B33"/>
    <mergeCell ref="A20:A35"/>
    <mergeCell ref="B34:B35"/>
    <mergeCell ref="B14:B15"/>
    <mergeCell ref="A13:A17"/>
    <mergeCell ref="A18:C18"/>
    <mergeCell ref="B20:B21"/>
    <mergeCell ref="B22:B23"/>
    <mergeCell ref="D5:E5"/>
    <mergeCell ref="F5:G5"/>
    <mergeCell ref="H5:I5"/>
    <mergeCell ref="A5:C6"/>
    <mergeCell ref="B9:B11"/>
    <mergeCell ref="A7:A12"/>
  </mergeCells>
  <conditionalFormatting sqref="H7:I35">
    <cfRule type="expression" dxfId="74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093EC-C855-4643-A28A-0BD9CFC42944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3685</v>
      </c>
      <c r="C8" s="189">
        <v>3214</v>
      </c>
      <c r="D8" s="189">
        <v>12500</v>
      </c>
      <c r="E8" s="189">
        <v>16304</v>
      </c>
      <c r="F8" s="190">
        <v>30.431999999999992</v>
      </c>
      <c r="G8" s="6"/>
    </row>
    <row r="9" spans="1:14" ht="15.6" customHeight="1">
      <c r="A9" s="188" t="s">
        <v>8</v>
      </c>
      <c r="B9" s="189">
        <v>8555</v>
      </c>
      <c r="C9" s="189">
        <v>13197</v>
      </c>
      <c r="D9" s="189">
        <v>37120</v>
      </c>
      <c r="E9" s="189">
        <v>41125</v>
      </c>
      <c r="F9" s="190">
        <v>10.78933189655173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74174</v>
      </c>
      <c r="C11" s="189">
        <v>96345</v>
      </c>
      <c r="D11" s="189">
        <v>284329</v>
      </c>
      <c r="E11" s="189">
        <v>321002</v>
      </c>
      <c r="F11" s="190">
        <v>12.898086371773539</v>
      </c>
    </row>
    <row r="12" spans="1:14" ht="15.6" customHeight="1">
      <c r="A12" s="188" t="s">
        <v>6</v>
      </c>
      <c r="B12" s="189">
        <v>1643</v>
      </c>
      <c r="C12" s="189">
        <v>1887</v>
      </c>
      <c r="D12" s="189">
        <v>4591</v>
      </c>
      <c r="E12" s="189">
        <v>7087</v>
      </c>
      <c r="F12" s="190">
        <v>54.367240252668267</v>
      </c>
    </row>
    <row r="13" spans="1:14" ht="15.6" customHeight="1">
      <c r="A13" s="188" t="s">
        <v>175</v>
      </c>
      <c r="B13" s="189">
        <v>102757</v>
      </c>
      <c r="C13" s="189">
        <v>127624</v>
      </c>
      <c r="D13" s="189">
        <v>297346</v>
      </c>
      <c r="E13" s="189">
        <v>326733</v>
      </c>
      <c r="F13" s="190">
        <v>9.8830991504846253</v>
      </c>
    </row>
    <row r="14" spans="1:14" ht="15.6" customHeight="1">
      <c r="A14" s="188" t="s">
        <v>148</v>
      </c>
      <c r="B14" s="189">
        <v>30655</v>
      </c>
      <c r="C14" s="189">
        <v>42248</v>
      </c>
      <c r="D14" s="189">
        <v>100565</v>
      </c>
      <c r="E14" s="189">
        <v>110239</v>
      </c>
      <c r="F14" s="190">
        <v>9.619648983244673</v>
      </c>
    </row>
    <row r="15" spans="1:14" ht="15.6" customHeight="1">
      <c r="A15" s="188" t="s">
        <v>145</v>
      </c>
      <c r="B15" s="189">
        <v>5773</v>
      </c>
      <c r="C15" s="189">
        <v>6242</v>
      </c>
      <c r="D15" s="189">
        <v>8873</v>
      </c>
      <c r="E15" s="189">
        <v>13688</v>
      </c>
      <c r="F15" s="190">
        <v>54.265750028175383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36246</v>
      </c>
      <c r="C18" s="189">
        <v>45242</v>
      </c>
      <c r="D18" s="189">
        <v>131555</v>
      </c>
      <c r="E18" s="189">
        <v>147254</v>
      </c>
      <c r="F18" s="190">
        <v>11.933411880962341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2794</v>
      </c>
      <c r="C21" s="189">
        <v>2491</v>
      </c>
      <c r="D21" s="189">
        <v>10694</v>
      </c>
      <c r="E21" s="189">
        <v>8002</v>
      </c>
      <c r="F21" s="190">
        <v>-25.17299420235646</v>
      </c>
    </row>
    <row r="22" spans="1:7" ht="15.6" customHeight="1">
      <c r="A22" s="188" t="s">
        <v>146</v>
      </c>
      <c r="B22" s="189">
        <v>47059</v>
      </c>
      <c r="C22" s="189">
        <v>61929</v>
      </c>
      <c r="D22" s="189">
        <v>189431</v>
      </c>
      <c r="E22" s="189">
        <v>190803</v>
      </c>
      <c r="F22" s="190">
        <v>0.72427427401005673</v>
      </c>
    </row>
    <row r="23" spans="1:7" ht="15.6" customHeight="1">
      <c r="A23" s="188" t="s">
        <v>165</v>
      </c>
      <c r="B23" s="189">
        <v>4107</v>
      </c>
      <c r="C23" s="189">
        <v>6799</v>
      </c>
      <c r="D23" s="189">
        <v>18497</v>
      </c>
      <c r="E23" s="189">
        <v>20158</v>
      </c>
      <c r="F23" s="190">
        <v>8.9798345677677531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9294</v>
      </c>
      <c r="C25" s="189">
        <v>12615</v>
      </c>
      <c r="D25" s="189">
        <v>35341</v>
      </c>
      <c r="E25" s="189">
        <v>36228</v>
      </c>
      <c r="F25" s="190">
        <v>2.5098327721343452</v>
      </c>
    </row>
    <row r="26" spans="1:7" ht="15.6" customHeight="1">
      <c r="A26" s="188" t="s">
        <v>152</v>
      </c>
      <c r="B26" s="189">
        <v>2572</v>
      </c>
      <c r="C26" s="189">
        <v>2600</v>
      </c>
      <c r="D26" s="189">
        <v>9605</v>
      </c>
      <c r="E26" s="189">
        <v>7479</v>
      </c>
      <c r="F26" s="190">
        <v>-22.134305049453399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129150</v>
      </c>
      <c r="C28" s="189">
        <v>165142</v>
      </c>
      <c r="D28" s="189">
        <v>540903</v>
      </c>
      <c r="E28" s="189">
        <v>562285</v>
      </c>
      <c r="F28" s="190">
        <v>3.9530193029064411</v>
      </c>
    </row>
    <row r="29" spans="1:7" ht="15.6" customHeight="1">
      <c r="A29" s="188" t="s">
        <v>178</v>
      </c>
      <c r="B29" s="189">
        <v>8584</v>
      </c>
      <c r="C29" s="189">
        <v>9119</v>
      </c>
      <c r="D29" s="189">
        <v>23593</v>
      </c>
      <c r="E29" s="189">
        <v>18853</v>
      </c>
      <c r="F29" s="190">
        <v>-20.09070487008859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16613</v>
      </c>
      <c r="C32" s="189">
        <v>22496</v>
      </c>
      <c r="D32" s="189">
        <v>59133</v>
      </c>
      <c r="E32" s="189">
        <v>61615</v>
      </c>
      <c r="F32" s="190">
        <v>4.1973179104730036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483661</v>
      </c>
      <c r="C35" s="77">
        <f>SUM(C7:C34)</f>
        <v>619190</v>
      </c>
      <c r="D35" s="178">
        <f>SUM(D7:D34)</f>
        <v>1764076</v>
      </c>
      <c r="E35" s="178">
        <f>SUM(E7:E34)</f>
        <v>1888855</v>
      </c>
      <c r="F35" s="140">
        <f>E35*100/D35-100</f>
        <v>7.0733347089354481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0" priority="2">
      <formula>MOD(ROW(),2)=0</formula>
    </cfRule>
  </conditionalFormatting>
  <conditionalFormatting sqref="F7:F35">
    <cfRule type="expression" dxfId="19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051DF-9017-4F7D-BC21-B5A86E2DDC26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255</v>
      </c>
      <c r="C8" s="189">
        <v>459</v>
      </c>
      <c r="D8" s="189">
        <v>792</v>
      </c>
      <c r="E8" s="189">
        <v>2538</v>
      </c>
      <c r="F8" s="190">
        <v>220.45454545454541</v>
      </c>
      <c r="G8" s="6"/>
    </row>
    <row r="9" spans="1:14" ht="15.6" customHeight="1">
      <c r="A9" s="188" t="s">
        <v>8</v>
      </c>
      <c r="B9" s="189">
        <v>1142</v>
      </c>
      <c r="C9" s="189">
        <v>160</v>
      </c>
      <c r="D9" s="189">
        <v>1829</v>
      </c>
      <c r="E9" s="189">
        <v>1725</v>
      </c>
      <c r="F9" s="190">
        <v>-5.686167304538003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385</v>
      </c>
      <c r="C11" s="189">
        <v>543</v>
      </c>
      <c r="D11" s="189">
        <v>1388</v>
      </c>
      <c r="E11" s="189">
        <v>2069</v>
      </c>
      <c r="F11" s="190">
        <v>49.063400576368878</v>
      </c>
    </row>
    <row r="12" spans="1:14" ht="15.6" customHeight="1">
      <c r="A12" s="188" t="s">
        <v>6</v>
      </c>
      <c r="B12" s="189">
        <v>9836</v>
      </c>
      <c r="C12" s="189">
        <v>6172</v>
      </c>
      <c r="D12" s="189">
        <v>14104</v>
      </c>
      <c r="E12" s="189">
        <v>13277</v>
      </c>
      <c r="F12" s="190">
        <v>-5.8635847986386844</v>
      </c>
    </row>
    <row r="13" spans="1:14" ht="15.6" customHeight="1">
      <c r="A13" s="188" t="s">
        <v>175</v>
      </c>
      <c r="B13" s="189">
        <v>13369</v>
      </c>
      <c r="C13" s="189">
        <v>12952</v>
      </c>
      <c r="D13" s="189">
        <v>44579</v>
      </c>
      <c r="E13" s="189">
        <v>40033</v>
      </c>
      <c r="F13" s="190">
        <v>-10.197626685210521</v>
      </c>
    </row>
    <row r="14" spans="1:14" ht="15.6" customHeight="1">
      <c r="A14" s="188" t="s">
        <v>148</v>
      </c>
      <c r="B14" s="189">
        <v>61792</v>
      </c>
      <c r="C14" s="189">
        <v>60332</v>
      </c>
      <c r="D14" s="189">
        <v>246429</v>
      </c>
      <c r="E14" s="189">
        <v>228778</v>
      </c>
      <c r="F14" s="190">
        <v>-7.1627121807904084</v>
      </c>
    </row>
    <row r="15" spans="1:14" ht="15.6" customHeight="1">
      <c r="A15" s="188" t="s">
        <v>145</v>
      </c>
      <c r="B15" s="189">
        <v>2673</v>
      </c>
      <c r="C15" s="189">
        <v>2444</v>
      </c>
      <c r="D15" s="189">
        <v>7510</v>
      </c>
      <c r="E15" s="189">
        <v>6761</v>
      </c>
      <c r="F15" s="190">
        <v>-9.9733688415446125</v>
      </c>
    </row>
    <row r="16" spans="1:14" ht="15.6" customHeight="1">
      <c r="A16" s="188" t="s">
        <v>144</v>
      </c>
      <c r="B16" s="189">
        <v>4</v>
      </c>
      <c r="C16" s="189">
        <v>0</v>
      </c>
      <c r="D16" s="189">
        <v>2010</v>
      </c>
      <c r="E16" s="189">
        <v>288</v>
      </c>
      <c r="F16" s="190">
        <v>-85.671641791044777</v>
      </c>
      <c r="G16" s="1"/>
    </row>
    <row r="17" spans="1:7" ht="15.6" customHeight="1">
      <c r="A17" s="188" t="s">
        <v>150</v>
      </c>
      <c r="B17" s="189">
        <v>102</v>
      </c>
      <c r="C17" s="189">
        <v>4</v>
      </c>
      <c r="D17" s="189">
        <v>179</v>
      </c>
      <c r="E17" s="189">
        <v>54</v>
      </c>
      <c r="F17" s="190">
        <v>-69.832402234636874</v>
      </c>
      <c r="G17" s="2"/>
    </row>
    <row r="18" spans="1:7" ht="15.6" customHeight="1">
      <c r="A18" s="188" t="s">
        <v>147</v>
      </c>
      <c r="B18" s="189">
        <v>137</v>
      </c>
      <c r="C18" s="189">
        <v>170</v>
      </c>
      <c r="D18" s="189">
        <v>732</v>
      </c>
      <c r="E18" s="189">
        <v>496</v>
      </c>
      <c r="F18" s="190">
        <v>-32.240437158469938</v>
      </c>
    </row>
    <row r="19" spans="1:7" ht="15.6" customHeight="1">
      <c r="A19" s="188" t="s">
        <v>143</v>
      </c>
      <c r="B19" s="189">
        <v>0</v>
      </c>
      <c r="C19" s="189">
        <v>3250</v>
      </c>
      <c r="D19" s="189">
        <v>0</v>
      </c>
      <c r="E19" s="189">
        <v>3251</v>
      </c>
      <c r="F19" s="190" t="s">
        <v>151</v>
      </c>
    </row>
    <row r="20" spans="1:7" ht="15.6" customHeight="1">
      <c r="A20" s="188" t="s">
        <v>142</v>
      </c>
      <c r="B20" s="189">
        <v>1</v>
      </c>
      <c r="C20" s="189">
        <v>40</v>
      </c>
      <c r="D20" s="189">
        <v>6</v>
      </c>
      <c r="E20" s="189">
        <v>145</v>
      </c>
      <c r="F20" s="190">
        <v>2316.666666666667</v>
      </c>
    </row>
    <row r="21" spans="1:7" ht="15.6" customHeight="1">
      <c r="A21" s="188" t="s">
        <v>149</v>
      </c>
      <c r="B21" s="189">
        <v>3659</v>
      </c>
      <c r="C21" s="189">
        <v>1913</v>
      </c>
      <c r="D21" s="189">
        <v>7636</v>
      </c>
      <c r="E21" s="189">
        <v>5806</v>
      </c>
      <c r="F21" s="190">
        <v>-23.96542692509168</v>
      </c>
    </row>
    <row r="22" spans="1:7" ht="15.6" customHeight="1">
      <c r="A22" s="188" t="s">
        <v>146</v>
      </c>
      <c r="B22" s="189">
        <v>25897</v>
      </c>
      <c r="C22" s="189">
        <v>61459</v>
      </c>
      <c r="D22" s="189">
        <v>112319</v>
      </c>
      <c r="E22" s="189">
        <v>191058</v>
      </c>
      <c r="F22" s="190">
        <v>70.103010176372663</v>
      </c>
    </row>
    <row r="23" spans="1:7" ht="15.6" customHeight="1">
      <c r="A23" s="188" t="s">
        <v>165</v>
      </c>
      <c r="B23" s="189">
        <v>4084</v>
      </c>
      <c r="C23" s="189">
        <v>8642</v>
      </c>
      <c r="D23" s="189">
        <v>35104</v>
      </c>
      <c r="E23" s="189">
        <v>45874</v>
      </c>
      <c r="F23" s="190">
        <v>30.680264357338189</v>
      </c>
    </row>
    <row r="24" spans="1:7" ht="15.6" customHeight="1">
      <c r="A24" s="188" t="s">
        <v>141</v>
      </c>
      <c r="B24" s="189">
        <v>19</v>
      </c>
      <c r="C24" s="189">
        <v>184</v>
      </c>
      <c r="D24" s="189">
        <v>200</v>
      </c>
      <c r="E24" s="189">
        <v>208</v>
      </c>
      <c r="F24" s="190">
        <v>4</v>
      </c>
    </row>
    <row r="25" spans="1:7" ht="15.6" customHeight="1">
      <c r="A25" s="188" t="s">
        <v>140</v>
      </c>
      <c r="B25" s="189">
        <v>165</v>
      </c>
      <c r="C25" s="189">
        <v>158</v>
      </c>
      <c r="D25" s="189">
        <v>11478</v>
      </c>
      <c r="E25" s="189">
        <v>672</v>
      </c>
      <c r="F25" s="190">
        <v>-94.145321484579199</v>
      </c>
    </row>
    <row r="26" spans="1:7" ht="15.6" customHeight="1">
      <c r="A26" s="188" t="s">
        <v>152</v>
      </c>
      <c r="B26" s="189">
        <v>1539</v>
      </c>
      <c r="C26" s="189">
        <v>2113</v>
      </c>
      <c r="D26" s="189">
        <v>1558</v>
      </c>
      <c r="E26" s="189">
        <v>2138</v>
      </c>
      <c r="F26" s="190">
        <v>37.227214377406938</v>
      </c>
    </row>
    <row r="27" spans="1:7" ht="15.6" customHeight="1">
      <c r="A27" s="188" t="s">
        <v>173</v>
      </c>
      <c r="B27" s="189">
        <v>16852</v>
      </c>
      <c r="C27" s="189">
        <v>17142</v>
      </c>
      <c r="D27" s="189">
        <v>84915</v>
      </c>
      <c r="E27" s="189">
        <v>66222</v>
      </c>
      <c r="F27" s="190">
        <v>-22.013778484366721</v>
      </c>
    </row>
    <row r="28" spans="1:7" ht="15.6" customHeight="1">
      <c r="A28" s="188" t="s">
        <v>177</v>
      </c>
      <c r="B28" s="189">
        <v>6192</v>
      </c>
      <c r="C28" s="189">
        <v>7048</v>
      </c>
      <c r="D28" s="189">
        <v>26069</v>
      </c>
      <c r="E28" s="189">
        <v>28598</v>
      </c>
      <c r="F28" s="190">
        <v>9.7011776439449164</v>
      </c>
    </row>
    <row r="29" spans="1:7" ht="15.6" customHeight="1">
      <c r="A29" s="188" t="s">
        <v>178</v>
      </c>
      <c r="B29" s="189">
        <v>39041</v>
      </c>
      <c r="C29" s="189">
        <v>38574</v>
      </c>
      <c r="D29" s="189">
        <v>121696</v>
      </c>
      <c r="E29" s="189">
        <v>130132</v>
      </c>
      <c r="F29" s="190">
        <v>6.9320273468314468</v>
      </c>
    </row>
    <row r="30" spans="1:7" ht="15.6" customHeight="1">
      <c r="A30" s="188" t="s">
        <v>179</v>
      </c>
      <c r="B30" s="189">
        <v>417</v>
      </c>
      <c r="C30" s="189">
        <v>361</v>
      </c>
      <c r="D30" s="189">
        <v>2214</v>
      </c>
      <c r="E30" s="189">
        <v>7043</v>
      </c>
      <c r="F30" s="190">
        <v>218.11201445347791</v>
      </c>
    </row>
    <row r="31" spans="1:7" ht="15.6" customHeight="1">
      <c r="A31" s="188" t="s">
        <v>180</v>
      </c>
      <c r="B31" s="189">
        <v>17203</v>
      </c>
      <c r="C31" s="189">
        <v>21263</v>
      </c>
      <c r="D31" s="189">
        <v>81351</v>
      </c>
      <c r="E31" s="189">
        <v>88120</v>
      </c>
      <c r="F31" s="190">
        <v>8.3207336111418471</v>
      </c>
    </row>
    <row r="32" spans="1:7" ht="15.6" customHeight="1">
      <c r="A32" s="188" t="s">
        <v>181</v>
      </c>
      <c r="B32" s="189">
        <v>62542</v>
      </c>
      <c r="C32" s="189">
        <v>42398</v>
      </c>
      <c r="D32" s="189">
        <v>192967</v>
      </c>
      <c r="E32" s="189">
        <v>158614</v>
      </c>
      <c r="F32" s="190">
        <v>-17.802525820477069</v>
      </c>
    </row>
    <row r="33" spans="1:6" ht="15.6" customHeight="1">
      <c r="A33" s="188" t="s">
        <v>182</v>
      </c>
      <c r="B33" s="189">
        <v>49974</v>
      </c>
      <c r="C33" s="189">
        <v>54040</v>
      </c>
      <c r="D33" s="189">
        <v>223036</v>
      </c>
      <c r="E33" s="189">
        <v>216661</v>
      </c>
      <c r="F33" s="190">
        <v>-2.8582829677720132</v>
      </c>
    </row>
    <row r="34" spans="1:6" ht="15.6" customHeight="1">
      <c r="A34" s="188" t="s">
        <v>183</v>
      </c>
      <c r="B34" s="189">
        <v>171</v>
      </c>
      <c r="C34" s="189">
        <v>5</v>
      </c>
      <c r="D34" s="189">
        <v>192</v>
      </c>
      <c r="E34" s="189">
        <v>16</v>
      </c>
      <c r="F34" s="190">
        <v>-91.666666666666671</v>
      </c>
    </row>
    <row r="35" spans="1:6" ht="15.6" customHeight="1">
      <c r="A35" s="156" t="s">
        <v>153</v>
      </c>
      <c r="B35" s="76">
        <f>SUM(B7:B34)</f>
        <v>317451</v>
      </c>
      <c r="C35" s="77">
        <f>SUM(C7:C34)</f>
        <v>341826</v>
      </c>
      <c r="D35" s="76">
        <f>SUM(D7:D34)</f>
        <v>1220293</v>
      </c>
      <c r="E35" s="78">
        <f>SUM(E7:E34)</f>
        <v>1240577</v>
      </c>
      <c r="F35" s="140">
        <f>E35*100/D35-100</f>
        <v>1.6622237446252655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8" priority="2">
      <formula>MOD(ROW(),2)=0</formula>
    </cfRule>
  </conditionalFormatting>
  <conditionalFormatting sqref="F7:F35">
    <cfRule type="expression" dxfId="1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54217-2B6B-43E7-B8B6-4FECADDF3DC4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195" customWidth="1"/>
    <col min="2" max="2" width="18.6640625" style="195" customWidth="1"/>
    <col min="3" max="3" width="22.5546875" style="195" customWidth="1"/>
    <col min="4" max="5" width="15.44140625" style="195" customWidth="1"/>
    <col min="6" max="6" width="15.5546875" style="195" customWidth="1"/>
    <col min="7" max="10" width="15.44140625" style="195" customWidth="1"/>
    <col min="11" max="11" width="11.88671875" style="195" customWidth="1"/>
    <col min="12" max="16384" width="11.44140625" style="195"/>
  </cols>
  <sheetData>
    <row r="1" spans="1:11">
      <c r="A1" s="191"/>
      <c r="B1" s="192"/>
      <c r="C1" s="192"/>
      <c r="D1" s="193"/>
      <c r="E1" s="194"/>
      <c r="F1" s="193"/>
      <c r="H1" s="196"/>
      <c r="J1" s="196"/>
      <c r="K1" s="196"/>
    </row>
    <row r="2" spans="1:11">
      <c r="A2" s="197"/>
      <c r="B2" s="193"/>
      <c r="C2" s="198"/>
      <c r="D2" s="193"/>
      <c r="E2" s="197"/>
      <c r="F2" s="193"/>
      <c r="G2" s="199"/>
      <c r="H2" s="193"/>
      <c r="I2" s="199"/>
      <c r="J2" s="193"/>
      <c r="K2" s="193"/>
    </row>
    <row r="3" spans="1:11">
      <c r="A3" s="197"/>
      <c r="B3" s="192"/>
      <c r="C3" s="198"/>
      <c r="D3" s="193"/>
      <c r="E3" s="199"/>
      <c r="F3" s="193"/>
      <c r="G3" s="199"/>
      <c r="H3" s="193"/>
      <c r="I3" s="199"/>
      <c r="J3" s="193"/>
      <c r="K3" s="193"/>
    </row>
    <row r="4" spans="1:11">
      <c r="A4" s="197"/>
      <c r="B4" s="193"/>
      <c r="C4" s="198"/>
      <c r="D4" s="196"/>
      <c r="E4" s="200"/>
      <c r="F4" s="193"/>
      <c r="G4" s="200"/>
      <c r="H4" s="196"/>
      <c r="I4" s="200"/>
      <c r="J4" s="196"/>
      <c r="K4" s="196"/>
    </row>
    <row r="5" spans="1:11">
      <c r="A5" s="197"/>
      <c r="B5" s="193"/>
      <c r="C5" s="201"/>
      <c r="D5" s="193"/>
      <c r="E5" s="199"/>
      <c r="F5" s="193"/>
      <c r="G5" s="199"/>
      <c r="H5" s="193"/>
      <c r="I5" s="199"/>
      <c r="J5" s="193"/>
      <c r="K5" s="193"/>
    </row>
    <row r="6" spans="1:11">
      <c r="A6" s="197"/>
      <c r="B6" s="193"/>
      <c r="C6" s="202"/>
      <c r="D6" s="193"/>
      <c r="E6" s="199"/>
      <c r="F6" s="193"/>
      <c r="G6" s="199"/>
      <c r="H6" s="193"/>
      <c r="I6" s="199"/>
      <c r="J6" s="193"/>
      <c r="K6" s="193"/>
    </row>
    <row r="7" spans="1:11">
      <c r="A7" s="197"/>
      <c r="B7" s="193"/>
      <c r="C7" s="198"/>
      <c r="D7" s="193"/>
      <c r="E7" s="198"/>
      <c r="F7" s="193"/>
      <c r="G7" s="199"/>
      <c r="H7" s="193"/>
      <c r="I7" s="199"/>
      <c r="J7" s="193"/>
      <c r="K7" s="193"/>
    </row>
    <row r="8" spans="1:11">
      <c r="A8" s="197"/>
      <c r="B8" s="193"/>
      <c r="C8" s="198"/>
      <c r="D8" s="196"/>
      <c r="E8" s="203"/>
      <c r="F8" s="193"/>
      <c r="G8" s="200"/>
      <c r="H8" s="196"/>
      <c r="I8" s="200"/>
      <c r="J8" s="196"/>
      <c r="K8" s="196"/>
    </row>
    <row r="9" spans="1:11">
      <c r="A9" s="197"/>
      <c r="B9" s="193"/>
      <c r="C9" s="201"/>
      <c r="D9" s="193"/>
      <c r="E9" s="198"/>
      <c r="F9" s="193"/>
      <c r="G9" s="199"/>
      <c r="H9" s="193"/>
      <c r="I9" s="199"/>
      <c r="J9" s="193"/>
      <c r="K9" s="193"/>
    </row>
    <row r="10" spans="1:11">
      <c r="A10" s="197"/>
      <c r="B10" s="193"/>
      <c r="C10" s="203"/>
      <c r="D10" s="196"/>
      <c r="E10" s="203"/>
      <c r="F10" s="193"/>
      <c r="G10" s="200"/>
      <c r="H10" s="196"/>
      <c r="I10" s="200"/>
      <c r="J10" s="196"/>
      <c r="K10" s="196"/>
    </row>
    <row r="11" spans="1:11">
      <c r="A11" s="193"/>
      <c r="B11" s="193"/>
      <c r="C11" s="198"/>
      <c r="D11" s="193"/>
      <c r="E11" s="198"/>
      <c r="F11" s="193"/>
      <c r="G11" s="197"/>
      <c r="H11" s="193"/>
      <c r="I11" s="199"/>
      <c r="J11" s="193"/>
      <c r="K11" s="193"/>
    </row>
    <row r="12" spans="1:11">
      <c r="A12" s="191"/>
      <c r="B12" s="192"/>
      <c r="C12" s="201"/>
      <c r="D12" s="192"/>
      <c r="E12" s="201"/>
      <c r="F12" s="192"/>
      <c r="G12" s="191"/>
      <c r="H12" s="192"/>
      <c r="I12" s="204"/>
      <c r="J12" s="192"/>
      <c r="K12" s="192"/>
    </row>
    <row r="13" spans="1:11">
      <c r="A13" s="197"/>
      <c r="B13" s="193"/>
      <c r="C13" s="202"/>
      <c r="D13" s="205"/>
      <c r="E13" s="202"/>
      <c r="F13" s="193"/>
      <c r="G13" s="206"/>
      <c r="H13" s="205"/>
      <c r="J13" s="205"/>
      <c r="K13" s="205"/>
    </row>
    <row r="14" spans="1:11">
      <c r="A14" s="197"/>
      <c r="B14" s="193"/>
      <c r="C14" s="198"/>
      <c r="D14" s="196"/>
      <c r="E14" s="203"/>
      <c r="F14" s="193"/>
      <c r="G14" s="194"/>
      <c r="H14" s="196"/>
      <c r="I14" s="200"/>
      <c r="J14" s="196"/>
      <c r="K14" s="196"/>
    </row>
    <row r="15" spans="1:11">
      <c r="A15" s="197"/>
      <c r="B15" s="193"/>
      <c r="C15" s="198"/>
      <c r="D15" s="193"/>
      <c r="E15" s="198"/>
      <c r="F15" s="193"/>
      <c r="G15" s="197"/>
      <c r="H15" s="193"/>
      <c r="I15" s="199"/>
      <c r="J15" s="193"/>
      <c r="K15" s="193"/>
    </row>
    <row r="16" spans="1:11">
      <c r="A16" s="197"/>
      <c r="B16" s="193"/>
      <c r="C16" s="201"/>
      <c r="D16" s="205"/>
      <c r="E16" s="202"/>
      <c r="F16" s="193"/>
      <c r="H16" s="205"/>
      <c r="J16" s="205"/>
      <c r="K16" s="205"/>
    </row>
    <row r="17" spans="1:11">
      <c r="A17" s="197"/>
      <c r="B17" s="193"/>
      <c r="C17" s="198"/>
      <c r="D17" s="196"/>
      <c r="E17" s="203"/>
      <c r="F17" s="193"/>
      <c r="G17" s="200"/>
      <c r="H17" s="196"/>
      <c r="I17" s="200"/>
      <c r="J17" s="196"/>
      <c r="K17" s="196"/>
    </row>
    <row r="18" spans="1:11">
      <c r="A18" s="197"/>
      <c r="B18" s="193"/>
      <c r="C18" s="198"/>
      <c r="D18" s="193"/>
      <c r="E18" s="193"/>
      <c r="F18" s="193"/>
      <c r="G18" s="199"/>
      <c r="H18" s="193"/>
      <c r="I18" s="199"/>
      <c r="J18" s="193"/>
      <c r="K18" s="193"/>
    </row>
    <row r="19" spans="1:11">
      <c r="A19" s="197"/>
      <c r="B19" s="193"/>
      <c r="C19" s="198"/>
      <c r="D19" s="192"/>
      <c r="E19" s="192"/>
      <c r="F19" s="205"/>
      <c r="H19" s="205"/>
      <c r="J19" s="205"/>
      <c r="K19" s="205"/>
    </row>
    <row r="20" spans="1:11">
      <c r="A20" s="197"/>
      <c r="B20" s="193"/>
      <c r="C20" s="198"/>
      <c r="D20" s="193"/>
      <c r="E20" s="198"/>
      <c r="F20" s="193"/>
      <c r="G20" s="199"/>
      <c r="H20" s="193"/>
      <c r="I20" s="199"/>
      <c r="J20" s="193"/>
      <c r="K20" s="193"/>
    </row>
    <row r="21" spans="1:11">
      <c r="A21" s="197"/>
      <c r="B21" s="193"/>
      <c r="C21" s="204"/>
      <c r="D21" s="205"/>
      <c r="E21" s="202"/>
      <c r="F21" s="205"/>
      <c r="H21" s="205"/>
      <c r="J21" s="205"/>
      <c r="K21" s="205"/>
    </row>
    <row r="22" spans="1:11">
      <c r="A22" s="197"/>
      <c r="B22" s="193"/>
      <c r="C22" s="198"/>
      <c r="D22" s="193"/>
      <c r="E22" s="198"/>
      <c r="F22" s="193"/>
      <c r="G22" s="199"/>
      <c r="H22" s="193"/>
      <c r="I22" s="199"/>
      <c r="J22" s="193"/>
      <c r="K22" s="193"/>
    </row>
    <row r="23" spans="1:11">
      <c r="A23" s="197"/>
      <c r="B23" s="193"/>
      <c r="C23" s="198"/>
      <c r="D23" s="205"/>
      <c r="E23" s="202"/>
      <c r="F23" s="205"/>
      <c r="H23" s="205"/>
      <c r="J23" s="205"/>
      <c r="K23" s="205"/>
    </row>
    <row r="24" spans="1:11">
      <c r="A24" s="197"/>
      <c r="B24" s="193"/>
      <c r="C24" s="198"/>
      <c r="D24" s="193"/>
      <c r="E24" s="198"/>
      <c r="F24" s="193"/>
      <c r="G24" s="199"/>
      <c r="H24" s="193"/>
      <c r="I24" s="199"/>
      <c r="J24" s="193"/>
      <c r="K24" s="193"/>
    </row>
    <row r="25" spans="1:11">
      <c r="A25" s="197"/>
      <c r="B25" s="193"/>
      <c r="C25" s="198"/>
      <c r="D25" s="205"/>
      <c r="E25" s="202"/>
      <c r="F25" s="205"/>
      <c r="H25" s="205"/>
      <c r="J25" s="205"/>
      <c r="K25" s="205"/>
    </row>
    <row r="26" spans="1:11">
      <c r="A26" s="197"/>
      <c r="B26" s="193"/>
      <c r="C26" s="204"/>
      <c r="D26" s="196"/>
      <c r="E26" s="203"/>
      <c r="F26" s="196"/>
      <c r="G26" s="200"/>
      <c r="H26" s="196"/>
      <c r="I26" s="200"/>
      <c r="J26" s="196"/>
      <c r="K26" s="196"/>
    </row>
    <row r="27" spans="1:11">
      <c r="A27" s="197"/>
      <c r="B27" s="193"/>
      <c r="C27" s="203"/>
      <c r="D27" s="193"/>
      <c r="E27" s="198"/>
      <c r="F27" s="193"/>
      <c r="G27" s="199"/>
      <c r="H27" s="193"/>
      <c r="I27" s="199"/>
      <c r="J27" s="193"/>
      <c r="K27" s="193"/>
    </row>
    <row r="28" spans="1:11" ht="34.799999999999997">
      <c r="A28" s="207" t="s">
        <v>163</v>
      </c>
      <c r="B28" s="193"/>
      <c r="C28" s="198"/>
      <c r="D28" s="196"/>
      <c r="E28" s="203"/>
      <c r="F28" s="196"/>
      <c r="G28" s="200"/>
      <c r="H28" s="196"/>
      <c r="I28" s="200"/>
      <c r="J28" s="196"/>
      <c r="K28" s="196"/>
    </row>
    <row r="29" spans="1:11">
      <c r="A29" s="208"/>
      <c r="B29" s="193"/>
      <c r="C29" s="198"/>
      <c r="D29" s="193"/>
      <c r="E29" s="198"/>
      <c r="F29" s="193"/>
      <c r="G29" s="197"/>
      <c r="H29" s="193"/>
      <c r="I29" s="199"/>
      <c r="J29" s="193"/>
      <c r="K29" s="193"/>
    </row>
    <row r="30" spans="1:11">
      <c r="A30" s="197"/>
      <c r="B30" s="193"/>
      <c r="C30" s="201"/>
      <c r="D30" s="192"/>
      <c r="E30" s="201"/>
      <c r="F30" s="192"/>
      <c r="G30" s="191"/>
      <c r="H30" s="192"/>
      <c r="I30" s="204"/>
      <c r="J30" s="192"/>
      <c r="K30" s="192"/>
    </row>
    <row r="31" spans="1:11">
      <c r="A31" s="197"/>
      <c r="B31" s="193"/>
      <c r="C31" s="198"/>
      <c r="D31" s="205"/>
      <c r="E31" s="202"/>
      <c r="F31" s="205"/>
      <c r="G31" s="206"/>
      <c r="H31" s="205"/>
      <c r="J31" s="205"/>
      <c r="K31" s="205"/>
    </row>
    <row r="32" spans="1:11">
      <c r="A32" s="197"/>
      <c r="B32" s="193"/>
      <c r="C32" s="204"/>
      <c r="D32" s="196"/>
      <c r="E32" s="203"/>
      <c r="F32" s="196"/>
      <c r="G32" s="194"/>
      <c r="H32" s="196"/>
      <c r="I32" s="200"/>
      <c r="J32" s="196"/>
      <c r="K32" s="196"/>
    </row>
    <row r="33" spans="1:11">
      <c r="A33" s="197"/>
      <c r="B33" s="193"/>
      <c r="C33" s="203"/>
      <c r="D33" s="193"/>
      <c r="E33" s="198"/>
      <c r="F33" s="193"/>
      <c r="G33" s="197"/>
      <c r="H33" s="193"/>
      <c r="I33" s="199"/>
      <c r="J33" s="193"/>
      <c r="K33" s="193"/>
    </row>
    <row r="34" spans="1:11">
      <c r="A34" s="197"/>
      <c r="B34" s="193"/>
      <c r="C34" s="198"/>
      <c r="D34" s="193"/>
      <c r="E34" s="198"/>
      <c r="F34" s="193"/>
      <c r="G34" s="197"/>
      <c r="H34" s="193"/>
      <c r="I34" s="199"/>
      <c r="J34" s="193"/>
      <c r="K34" s="193"/>
    </row>
    <row r="35" spans="1:11">
      <c r="A35" s="197"/>
      <c r="B35" s="193"/>
      <c r="D35" s="192"/>
      <c r="E35" s="201"/>
      <c r="F35" s="192"/>
      <c r="G35" s="191"/>
      <c r="H35" s="192"/>
      <c r="I35" s="204"/>
      <c r="J35" s="192"/>
      <c r="K35" s="192"/>
    </row>
    <row r="36" spans="1:11">
      <c r="A36" s="197"/>
      <c r="B36" s="193"/>
      <c r="C36" s="198"/>
      <c r="D36" s="192"/>
      <c r="E36" s="201"/>
      <c r="F36" s="193"/>
      <c r="G36" s="197"/>
      <c r="H36" s="193"/>
      <c r="I36" s="197"/>
      <c r="J36" s="193"/>
      <c r="K36" s="193"/>
    </row>
    <row r="37" spans="1:11">
      <c r="A37" s="197"/>
      <c r="B37" s="193"/>
      <c r="C37" s="198"/>
      <c r="D37" s="192"/>
      <c r="E37" s="201"/>
      <c r="F37" s="192"/>
      <c r="G37" s="191"/>
      <c r="H37" s="205"/>
      <c r="I37" s="206"/>
      <c r="J37" s="205"/>
      <c r="K37" s="205"/>
    </row>
    <row r="38" spans="1:11">
      <c r="A38" s="197"/>
      <c r="B38" s="193"/>
      <c r="C38" s="202"/>
      <c r="D38" s="205"/>
      <c r="E38" s="202"/>
      <c r="F38" s="205"/>
      <c r="G38" s="206"/>
      <c r="H38" s="196"/>
      <c r="I38" s="193"/>
      <c r="J38" s="193"/>
      <c r="K38" s="193"/>
    </row>
    <row r="39" spans="1:11">
      <c r="A39" s="197"/>
      <c r="B39" s="193"/>
      <c r="C39" s="193"/>
      <c r="D39" s="196"/>
      <c r="E39" s="193"/>
      <c r="F39" s="193"/>
      <c r="G39" s="197"/>
      <c r="H39" s="193"/>
      <c r="I39" s="204"/>
      <c r="J39" s="192"/>
      <c r="K39" s="192"/>
    </row>
    <row r="40" spans="1:11">
      <c r="A40" s="197"/>
      <c r="B40" s="193"/>
      <c r="C40" s="193"/>
      <c r="D40" s="193"/>
      <c r="E40" s="192"/>
      <c r="F40" s="192"/>
      <c r="G40" s="191"/>
      <c r="H40" s="205"/>
      <c r="J40" s="205"/>
      <c r="K40" s="205"/>
    </row>
    <row r="41" spans="1:11">
      <c r="A41" s="197"/>
      <c r="B41" s="193"/>
      <c r="C41" s="205"/>
      <c r="D41" s="192"/>
      <c r="F41" s="205"/>
      <c r="G41" s="206"/>
      <c r="H41" s="193"/>
      <c r="I41" s="199"/>
      <c r="J41" s="193"/>
      <c r="K41" s="193"/>
    </row>
    <row r="42" spans="1:11">
      <c r="A42" s="197"/>
      <c r="B42" s="193"/>
      <c r="C42" s="193"/>
      <c r="D42" s="193"/>
      <c r="E42" s="198"/>
      <c r="F42" s="193"/>
      <c r="G42" s="197"/>
      <c r="H42" s="193"/>
      <c r="I42" s="199"/>
      <c r="J42" s="193"/>
      <c r="K42" s="193"/>
    </row>
    <row r="43" spans="1:11">
      <c r="A43" s="191"/>
      <c r="B43" s="193"/>
      <c r="C43" s="196"/>
      <c r="D43" s="203"/>
      <c r="E43" s="205"/>
      <c r="F43" s="205"/>
      <c r="G43" s="197"/>
      <c r="H43" s="193"/>
      <c r="I43" s="199"/>
      <c r="J43" s="193"/>
      <c r="K43" s="193"/>
    </row>
    <row r="44" spans="1:11">
      <c r="A44" s="197"/>
      <c r="B44" s="193"/>
      <c r="C44" s="193"/>
      <c r="D44" s="198"/>
      <c r="E44" s="193"/>
      <c r="F44" s="193"/>
      <c r="G44" s="191"/>
      <c r="H44" s="192"/>
      <c r="I44" s="204"/>
      <c r="J44" s="192"/>
      <c r="K44" s="192"/>
    </row>
    <row r="45" spans="1:11">
      <c r="A45" s="197"/>
      <c r="B45" s="193"/>
      <c r="C45" s="192"/>
      <c r="D45" s="201"/>
      <c r="E45" s="192"/>
      <c r="F45" s="192"/>
      <c r="G45" s="191"/>
      <c r="H45" s="193"/>
      <c r="I45" s="193"/>
      <c r="J45" s="193"/>
      <c r="K45" s="193"/>
    </row>
    <row r="46" spans="1:11">
      <c r="A46" s="194"/>
      <c r="B46" s="196"/>
      <c r="C46" s="196"/>
      <c r="D46" s="203"/>
      <c r="E46" s="196"/>
      <c r="F46" s="196"/>
      <c r="G46" s="194"/>
      <c r="H46" s="196"/>
      <c r="I46" s="200"/>
      <c r="J46" s="196"/>
      <c r="K46" s="196"/>
    </row>
    <row r="47" spans="1:11">
      <c r="A47" s="193"/>
      <c r="B47" s="193"/>
      <c r="C47" s="193"/>
      <c r="D47" s="198"/>
      <c r="E47" s="193"/>
      <c r="F47" s="193"/>
      <c r="G47" s="199"/>
      <c r="H47" s="193"/>
      <c r="I47" s="199"/>
      <c r="J47" s="193"/>
      <c r="K47" s="193"/>
    </row>
    <row r="48" spans="1:11">
      <c r="A48" s="209"/>
      <c r="B48" s="210"/>
      <c r="C48" s="210"/>
      <c r="D48" s="203"/>
      <c r="E48" s="196"/>
      <c r="F48" s="196"/>
      <c r="G48" s="210"/>
      <c r="H48" s="210"/>
      <c r="I48" s="210"/>
      <c r="J48" s="210"/>
      <c r="K48" s="210"/>
    </row>
    <row r="51" spans="8:8">
      <c r="H51" s="21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C447C-2FA7-4D0D-BADB-82082CFD624B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9" t="s">
        <v>1</v>
      </c>
      <c r="B5" s="290" t="s">
        <v>176</v>
      </c>
      <c r="C5" s="290"/>
      <c r="D5" s="290" t="s">
        <v>0</v>
      </c>
      <c r="E5" s="290"/>
      <c r="F5" s="290"/>
      <c r="N5" s="74" t="s">
        <v>185</v>
      </c>
    </row>
    <row r="6" spans="1:27" ht="15.6" customHeight="1">
      <c r="A6" s="289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27" ht="15.6" customHeight="1">
      <c r="A7" s="213" t="s">
        <v>18</v>
      </c>
      <c r="B7" s="214">
        <v>920861</v>
      </c>
      <c r="C7" s="214">
        <v>743738</v>
      </c>
      <c r="D7" s="214">
        <v>3109373</v>
      </c>
      <c r="E7" s="214">
        <v>2791961</v>
      </c>
      <c r="F7" s="215">
        <v>-10.208231691726921</v>
      </c>
      <c r="G7" s="6"/>
    </row>
    <row r="8" spans="1:27" s="33" customFormat="1" ht="15.6" customHeight="1">
      <c r="A8" s="213" t="s">
        <v>11</v>
      </c>
      <c r="B8" s="214">
        <v>119346</v>
      </c>
      <c r="C8" s="214">
        <v>93913</v>
      </c>
      <c r="D8" s="214">
        <v>372273</v>
      </c>
      <c r="E8" s="214">
        <v>292532</v>
      </c>
      <c r="F8" s="215">
        <v>-21.420033147716861</v>
      </c>
      <c r="G8" s="216"/>
    </row>
    <row r="9" spans="1:27" ht="15.6" customHeight="1">
      <c r="A9" s="213" t="s">
        <v>8</v>
      </c>
      <c r="B9" s="214">
        <v>67961</v>
      </c>
      <c r="C9" s="214">
        <v>88847</v>
      </c>
      <c r="D9" s="214">
        <v>287429</v>
      </c>
      <c r="E9" s="214">
        <v>309740</v>
      </c>
      <c r="F9" s="215">
        <v>7.7622647679948784</v>
      </c>
      <c r="G9" s="6"/>
    </row>
    <row r="10" spans="1:27" ht="15.6" customHeight="1">
      <c r="A10" s="213" t="s">
        <v>10</v>
      </c>
      <c r="B10" s="214">
        <v>187974</v>
      </c>
      <c r="C10" s="214">
        <v>94310</v>
      </c>
      <c r="D10" s="214">
        <v>689683</v>
      </c>
      <c r="E10" s="214">
        <v>577386</v>
      </c>
      <c r="F10" s="215">
        <v>-16.282408004837009</v>
      </c>
    </row>
    <row r="11" spans="1:27" ht="15.6" customHeight="1">
      <c r="A11" s="213" t="s">
        <v>9</v>
      </c>
      <c r="B11" s="214">
        <v>1482320</v>
      </c>
      <c r="C11" s="214">
        <v>1446619</v>
      </c>
      <c r="D11" s="214">
        <v>6265197</v>
      </c>
      <c r="E11" s="214">
        <v>5890056</v>
      </c>
      <c r="F11" s="215">
        <v>-5.9876967954878353</v>
      </c>
    </row>
    <row r="12" spans="1:27" ht="15.6" customHeight="1">
      <c r="A12" s="213" t="s">
        <v>6</v>
      </c>
      <c r="B12" s="214">
        <v>102435</v>
      </c>
      <c r="C12" s="214">
        <v>103356</v>
      </c>
      <c r="D12" s="214">
        <v>421178</v>
      </c>
      <c r="E12" s="214">
        <v>359597</v>
      </c>
      <c r="F12" s="215">
        <v>-14.62113405733443</v>
      </c>
    </row>
    <row r="13" spans="1:27" ht="15.6" customHeight="1">
      <c r="A13" s="213" t="s">
        <v>175</v>
      </c>
      <c r="B13" s="214">
        <v>40334</v>
      </c>
      <c r="C13" s="214">
        <v>7421</v>
      </c>
      <c r="D13" s="214">
        <v>158193</v>
      </c>
      <c r="E13" s="214">
        <v>60440</v>
      </c>
      <c r="F13" s="215">
        <v>-61.793505401629659</v>
      </c>
    </row>
    <row r="14" spans="1:27" ht="15.6" customHeight="1">
      <c r="A14" s="213" t="s">
        <v>148</v>
      </c>
      <c r="B14" s="214">
        <v>1438522</v>
      </c>
      <c r="C14" s="214">
        <v>1689771</v>
      </c>
      <c r="D14" s="214">
        <v>5340962</v>
      </c>
      <c r="E14" s="214">
        <v>5915201</v>
      </c>
      <c r="F14" s="215">
        <v>10.751602426678939</v>
      </c>
    </row>
    <row r="15" spans="1:27" ht="15.6" customHeight="1">
      <c r="A15" s="213" t="s">
        <v>145</v>
      </c>
      <c r="B15" s="214">
        <v>1988830</v>
      </c>
      <c r="C15" s="214">
        <v>1871964</v>
      </c>
      <c r="D15" s="214">
        <v>7672083</v>
      </c>
      <c r="E15" s="214">
        <v>7302369</v>
      </c>
      <c r="F15" s="215">
        <v>-4.8189520368848946</v>
      </c>
    </row>
    <row r="16" spans="1:27" ht="15.6" customHeight="1">
      <c r="A16" s="213" t="s">
        <v>144</v>
      </c>
      <c r="B16" s="214">
        <v>2165593</v>
      </c>
      <c r="C16" s="214">
        <v>1781577</v>
      </c>
      <c r="D16" s="214">
        <v>8467596</v>
      </c>
      <c r="E16" s="214">
        <v>8118577</v>
      </c>
      <c r="F16" s="215">
        <v>-4.1218192270864193</v>
      </c>
      <c r="G16" s="1"/>
    </row>
    <row r="17" spans="1:7" ht="15.6" customHeight="1">
      <c r="A17" s="213" t="s">
        <v>150</v>
      </c>
      <c r="B17" s="214">
        <v>1214303</v>
      </c>
      <c r="C17" s="214">
        <v>1043325</v>
      </c>
      <c r="D17" s="214">
        <v>3864267</v>
      </c>
      <c r="E17" s="214">
        <v>4210206</v>
      </c>
      <c r="F17" s="215">
        <v>8.9522540756112363</v>
      </c>
      <c r="G17" s="2"/>
    </row>
    <row r="18" spans="1:7" ht="15.6" customHeight="1">
      <c r="A18" s="213" t="s">
        <v>147</v>
      </c>
      <c r="B18" s="214">
        <v>221</v>
      </c>
      <c r="C18" s="214">
        <v>52439</v>
      </c>
      <c r="D18" s="214">
        <v>90089</v>
      </c>
      <c r="E18" s="214">
        <v>126212</v>
      </c>
      <c r="F18" s="215">
        <v>40.097015173883591</v>
      </c>
    </row>
    <row r="19" spans="1:7" ht="15.6" customHeight="1">
      <c r="A19" s="213" t="s">
        <v>143</v>
      </c>
      <c r="B19" s="214">
        <v>385840</v>
      </c>
      <c r="C19" s="214">
        <v>443385</v>
      </c>
      <c r="D19" s="214">
        <v>1415044</v>
      </c>
      <c r="E19" s="214">
        <v>1415606</v>
      </c>
      <c r="F19" s="215">
        <v>3.9716079499996233E-2</v>
      </c>
    </row>
    <row r="20" spans="1:7" ht="15.6" customHeight="1">
      <c r="A20" s="213" t="s">
        <v>142</v>
      </c>
      <c r="B20" s="214">
        <v>827387</v>
      </c>
      <c r="C20" s="214">
        <v>1022838</v>
      </c>
      <c r="D20" s="214">
        <v>2914210</v>
      </c>
      <c r="E20" s="214">
        <v>3962418</v>
      </c>
      <c r="F20" s="215">
        <v>35.968856053613173</v>
      </c>
    </row>
    <row r="21" spans="1:7" ht="15.6" customHeight="1">
      <c r="A21" s="213" t="s">
        <v>149</v>
      </c>
      <c r="B21" s="214">
        <v>1745742</v>
      </c>
      <c r="C21" s="214">
        <v>1246953</v>
      </c>
      <c r="D21" s="214">
        <v>5754771</v>
      </c>
      <c r="E21" s="214">
        <v>5060085</v>
      </c>
      <c r="F21" s="215">
        <v>-12.07147947329268</v>
      </c>
    </row>
    <row r="22" spans="1:7" ht="15.6" customHeight="1">
      <c r="A22" s="213" t="s">
        <v>146</v>
      </c>
      <c r="B22" s="214">
        <v>274699</v>
      </c>
      <c r="C22" s="214">
        <v>182863</v>
      </c>
      <c r="D22" s="214">
        <v>698940</v>
      </c>
      <c r="E22" s="214">
        <v>629113</v>
      </c>
      <c r="F22" s="215">
        <v>-9.9904140555698575</v>
      </c>
    </row>
    <row r="23" spans="1:7" ht="15.6" customHeight="1">
      <c r="A23" s="213" t="s">
        <v>165</v>
      </c>
      <c r="B23" s="214">
        <v>113742</v>
      </c>
      <c r="C23" s="214">
        <v>36519</v>
      </c>
      <c r="D23" s="214">
        <v>492726</v>
      </c>
      <c r="E23" s="214">
        <v>315633</v>
      </c>
      <c r="F23" s="215">
        <v>-35.941476601600073</v>
      </c>
    </row>
    <row r="24" spans="1:7" ht="15.6" customHeight="1">
      <c r="A24" s="213" t="s">
        <v>141</v>
      </c>
      <c r="B24" s="214">
        <v>119749</v>
      </c>
      <c r="C24" s="214">
        <v>105920</v>
      </c>
      <c r="D24" s="214">
        <v>512174</v>
      </c>
      <c r="E24" s="214">
        <v>522500</v>
      </c>
      <c r="F24" s="215">
        <v>2.016111712035368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114323</v>
      </c>
      <c r="C26" s="214">
        <v>67686</v>
      </c>
      <c r="D26" s="214">
        <v>478649</v>
      </c>
      <c r="E26" s="214">
        <v>374005</v>
      </c>
      <c r="F26" s="215">
        <v>-21.862366786517882</v>
      </c>
    </row>
    <row r="27" spans="1:7" ht="15.6" customHeight="1">
      <c r="A27" s="213" t="s">
        <v>173</v>
      </c>
      <c r="B27" s="214">
        <v>193040</v>
      </c>
      <c r="C27" s="214">
        <v>170322</v>
      </c>
      <c r="D27" s="214">
        <v>683920</v>
      </c>
      <c r="E27" s="214">
        <v>741255</v>
      </c>
      <c r="F27" s="215">
        <v>8.3832904433267004</v>
      </c>
    </row>
    <row r="28" spans="1:7" ht="15.6" customHeight="1">
      <c r="A28" s="213" t="s">
        <v>177</v>
      </c>
      <c r="B28" s="214">
        <v>98688</v>
      </c>
      <c r="C28" s="214">
        <v>120153</v>
      </c>
      <c r="D28" s="214">
        <v>269271</v>
      </c>
      <c r="E28" s="214">
        <v>396234</v>
      </c>
      <c r="F28" s="215">
        <v>47.150640061499388</v>
      </c>
    </row>
    <row r="29" spans="1:7" ht="15.6" customHeight="1">
      <c r="A29" s="213" t="s">
        <v>178</v>
      </c>
      <c r="B29" s="214">
        <v>247895</v>
      </c>
      <c r="C29" s="214">
        <v>217176</v>
      </c>
      <c r="D29" s="214">
        <v>1137676</v>
      </c>
      <c r="E29" s="214">
        <v>963849</v>
      </c>
      <c r="F29" s="215">
        <v>-15.27913043783995</v>
      </c>
    </row>
    <row r="30" spans="1:7" ht="15.6" customHeight="1">
      <c r="A30" s="213" t="s">
        <v>179</v>
      </c>
      <c r="B30" s="214">
        <v>231651</v>
      </c>
      <c r="C30" s="214">
        <v>164544</v>
      </c>
      <c r="D30" s="214">
        <v>731959</v>
      </c>
      <c r="E30" s="214">
        <v>698903</v>
      </c>
      <c r="F30" s="215">
        <v>-4.5160999454887474</v>
      </c>
    </row>
    <row r="31" spans="1:7" ht="15.6" customHeight="1">
      <c r="A31" s="213" t="s">
        <v>180</v>
      </c>
      <c r="B31" s="214">
        <v>1833235</v>
      </c>
      <c r="C31" s="214">
        <v>1912591</v>
      </c>
      <c r="D31" s="214">
        <v>7982616</v>
      </c>
      <c r="E31" s="214">
        <v>7128636</v>
      </c>
      <c r="F31" s="215">
        <v>-10.69799674693108</v>
      </c>
    </row>
    <row r="32" spans="1:7" ht="15.6" customHeight="1">
      <c r="A32" s="213" t="s">
        <v>181</v>
      </c>
      <c r="B32" s="214">
        <v>1288880</v>
      </c>
      <c r="C32" s="214">
        <v>1453994</v>
      </c>
      <c r="D32" s="214">
        <v>5273251</v>
      </c>
      <c r="E32" s="214">
        <v>5627986</v>
      </c>
      <c r="F32" s="215">
        <v>6.7270645755341443</v>
      </c>
    </row>
    <row r="33" spans="1:6" ht="15.6" customHeight="1">
      <c r="A33" s="213" t="s">
        <v>182</v>
      </c>
      <c r="B33" s="214">
        <v>161884</v>
      </c>
      <c r="C33" s="214">
        <v>151745</v>
      </c>
      <c r="D33" s="214">
        <v>552709</v>
      </c>
      <c r="E33" s="214">
        <v>567096</v>
      </c>
      <c r="F33" s="215">
        <v>2.6029972372441961</v>
      </c>
    </row>
    <row r="34" spans="1:6" ht="15.6" customHeight="1">
      <c r="A34" s="213" t="s">
        <v>183</v>
      </c>
      <c r="B34" s="214">
        <v>87801</v>
      </c>
      <c r="C34" s="214">
        <v>80448</v>
      </c>
      <c r="D34" s="214">
        <v>264081</v>
      </c>
      <c r="E34" s="214">
        <v>263945</v>
      </c>
      <c r="F34" s="215">
        <v>-5.1499350578041003E-2</v>
      </c>
    </row>
    <row r="35" spans="1:6" ht="15.6" customHeight="1">
      <c r="A35" s="217" t="s">
        <v>153</v>
      </c>
      <c r="B35" s="218">
        <f>SUM(B7:B34)</f>
        <v>17453256</v>
      </c>
      <c r="C35" s="218">
        <f>SUM(C7:C34)</f>
        <v>16394417</v>
      </c>
      <c r="D35" s="218">
        <f>SUM(D7:D34)</f>
        <v>65900331</v>
      </c>
      <c r="E35" s="218">
        <f>SUM(E7:E34)</f>
        <v>64621541</v>
      </c>
      <c r="F35" s="219">
        <f>E35*100/D35-100</f>
        <v>-1.9404910121012904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6" priority="2">
      <formula>MOD(ROW(),2)=0</formula>
    </cfRule>
  </conditionalFormatting>
  <conditionalFormatting sqref="F7:F35">
    <cfRule type="expression" dxfId="1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B5A0B-C7AE-4721-9D72-0AFAF2FD257B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9" t="s">
        <v>1</v>
      </c>
      <c r="B5" s="290" t="s">
        <v>176</v>
      </c>
      <c r="C5" s="290"/>
      <c r="D5" s="290" t="s">
        <v>0</v>
      </c>
      <c r="E5" s="290"/>
      <c r="F5" s="290"/>
      <c r="N5" s="74" t="s">
        <v>185</v>
      </c>
    </row>
    <row r="6" spans="1:14" ht="15.6" customHeight="1">
      <c r="A6" s="289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581623</v>
      </c>
      <c r="C7" s="214">
        <v>464758</v>
      </c>
      <c r="D7" s="214">
        <v>1971997</v>
      </c>
      <c r="E7" s="214">
        <v>1807707</v>
      </c>
      <c r="F7" s="215">
        <v>-8.3311485767980429</v>
      </c>
      <c r="G7" s="6"/>
    </row>
    <row r="8" spans="1:14" s="33" customFormat="1" ht="15.6" customHeight="1">
      <c r="A8" s="213" t="s">
        <v>11</v>
      </c>
      <c r="B8" s="214">
        <v>0</v>
      </c>
      <c r="C8" s="214">
        <v>2000</v>
      </c>
      <c r="D8" s="214">
        <v>5201</v>
      </c>
      <c r="E8" s="214">
        <v>2000</v>
      </c>
      <c r="F8" s="215">
        <v>-61.545856566044989</v>
      </c>
    </row>
    <row r="9" spans="1:14" ht="15.6" customHeight="1">
      <c r="A9" s="213" t="s">
        <v>8</v>
      </c>
      <c r="B9" s="214">
        <v>9100</v>
      </c>
      <c r="C9" s="214">
        <v>0</v>
      </c>
      <c r="D9" s="214">
        <v>27721</v>
      </c>
      <c r="E9" s="214">
        <v>12032</v>
      </c>
      <c r="F9" s="215">
        <v>-56.596082392410089</v>
      </c>
      <c r="G9" s="6"/>
    </row>
    <row r="10" spans="1:14" ht="15.6" customHeight="1">
      <c r="A10" s="213" t="s">
        <v>10</v>
      </c>
      <c r="B10" s="214">
        <v>24165</v>
      </c>
      <c r="C10" s="214">
        <v>17388</v>
      </c>
      <c r="D10" s="214">
        <v>79347</v>
      </c>
      <c r="E10" s="214">
        <v>99189</v>
      </c>
      <c r="F10" s="215">
        <v>25.006616507240349</v>
      </c>
    </row>
    <row r="11" spans="1:14" ht="15.6" customHeight="1">
      <c r="A11" s="213" t="s">
        <v>9</v>
      </c>
      <c r="B11" s="214">
        <v>966481</v>
      </c>
      <c r="C11" s="214">
        <v>918606</v>
      </c>
      <c r="D11" s="214">
        <v>4265976</v>
      </c>
      <c r="E11" s="214">
        <v>3839547</v>
      </c>
      <c r="F11" s="215">
        <v>-9.9960477977372619</v>
      </c>
    </row>
    <row r="12" spans="1:14" ht="15.6" customHeight="1">
      <c r="A12" s="213" t="s">
        <v>6</v>
      </c>
      <c r="B12" s="214">
        <v>7540</v>
      </c>
      <c r="C12" s="214">
        <v>3046</v>
      </c>
      <c r="D12" s="214">
        <v>16541</v>
      </c>
      <c r="E12" s="214">
        <v>20502</v>
      </c>
      <c r="F12" s="215">
        <v>23.946557040082229</v>
      </c>
    </row>
    <row r="13" spans="1:14" ht="15.6" customHeight="1">
      <c r="A13" s="213" t="s">
        <v>175</v>
      </c>
      <c r="B13" s="214">
        <v>29807</v>
      </c>
      <c r="C13" s="214">
        <v>0</v>
      </c>
      <c r="D13" s="214">
        <v>121259</v>
      </c>
      <c r="E13" s="214">
        <v>30992</v>
      </c>
      <c r="F13" s="215">
        <v>-74.441484755770702</v>
      </c>
    </row>
    <row r="14" spans="1:14" ht="15.6" customHeight="1">
      <c r="A14" s="213" t="s">
        <v>148</v>
      </c>
      <c r="B14" s="214">
        <v>529100</v>
      </c>
      <c r="C14" s="214">
        <v>798014</v>
      </c>
      <c r="D14" s="214">
        <v>1888954</v>
      </c>
      <c r="E14" s="214">
        <v>2356781</v>
      </c>
      <c r="F14" s="215">
        <v>24.766458050328382</v>
      </c>
    </row>
    <row r="15" spans="1:14" ht="15.6" customHeight="1">
      <c r="A15" s="213" t="s">
        <v>145</v>
      </c>
      <c r="B15" s="214">
        <v>1438891</v>
      </c>
      <c r="C15" s="214">
        <v>1464929</v>
      </c>
      <c r="D15" s="214">
        <v>5808305</v>
      </c>
      <c r="E15" s="214">
        <v>5434645</v>
      </c>
      <c r="F15" s="215">
        <v>-6.4332021131810393</v>
      </c>
    </row>
    <row r="16" spans="1:14" ht="15.6" customHeight="1">
      <c r="A16" s="213" t="s">
        <v>144</v>
      </c>
      <c r="B16" s="214">
        <v>1728094</v>
      </c>
      <c r="C16" s="214">
        <v>1469205</v>
      </c>
      <c r="D16" s="214">
        <v>6620666</v>
      </c>
      <c r="E16" s="214">
        <v>6334705</v>
      </c>
      <c r="F16" s="215">
        <v>-4.3192180363727743</v>
      </c>
      <c r="G16" s="1"/>
    </row>
    <row r="17" spans="1:7" ht="15.6" customHeight="1">
      <c r="A17" s="213" t="s">
        <v>150</v>
      </c>
      <c r="B17" s="214">
        <v>490148</v>
      </c>
      <c r="C17" s="214">
        <v>466767</v>
      </c>
      <c r="D17" s="214">
        <v>1932138</v>
      </c>
      <c r="E17" s="214">
        <v>2054522</v>
      </c>
      <c r="F17" s="215">
        <v>6.3341231319916034</v>
      </c>
      <c r="G17" s="2"/>
    </row>
    <row r="18" spans="1:7" ht="15.6" customHeight="1">
      <c r="A18" s="213" t="s">
        <v>147</v>
      </c>
      <c r="B18" s="214">
        <v>0</v>
      </c>
      <c r="C18" s="214">
        <v>52392</v>
      </c>
      <c r="D18" s="214">
        <v>89032</v>
      </c>
      <c r="E18" s="214">
        <v>125767</v>
      </c>
      <c r="F18" s="215">
        <v>41.260445682451262</v>
      </c>
    </row>
    <row r="19" spans="1:7" ht="15.6" customHeight="1">
      <c r="A19" s="213" t="s">
        <v>143</v>
      </c>
      <c r="B19" s="214">
        <v>165096</v>
      </c>
      <c r="C19" s="214">
        <v>213619</v>
      </c>
      <c r="D19" s="214">
        <v>618181</v>
      </c>
      <c r="E19" s="214">
        <v>704395</v>
      </c>
      <c r="F19" s="215">
        <v>13.94640081141284</v>
      </c>
    </row>
    <row r="20" spans="1:7" ht="15.6" customHeight="1">
      <c r="A20" s="213" t="s">
        <v>142</v>
      </c>
      <c r="B20" s="214">
        <v>107578</v>
      </c>
      <c r="C20" s="214">
        <v>82200</v>
      </c>
      <c r="D20" s="214">
        <v>364297</v>
      </c>
      <c r="E20" s="214">
        <v>376831</v>
      </c>
      <c r="F20" s="215">
        <v>3.4405992912376462</v>
      </c>
    </row>
    <row r="21" spans="1:7" ht="15.6" customHeight="1">
      <c r="A21" s="213" t="s">
        <v>149</v>
      </c>
      <c r="B21" s="214">
        <v>1402314</v>
      </c>
      <c r="C21" s="214">
        <v>959758</v>
      </c>
      <c r="D21" s="214">
        <v>4650566</v>
      </c>
      <c r="E21" s="214">
        <v>4050925</v>
      </c>
      <c r="F21" s="215">
        <v>-12.893935920918009</v>
      </c>
    </row>
    <row r="22" spans="1:7" ht="15.6" customHeight="1">
      <c r="A22" s="213" t="s">
        <v>146</v>
      </c>
      <c r="B22" s="214">
        <v>198589</v>
      </c>
      <c r="C22" s="214">
        <v>116753</v>
      </c>
      <c r="D22" s="214">
        <v>492811</v>
      </c>
      <c r="E22" s="214">
        <v>370058</v>
      </c>
      <c r="F22" s="215">
        <v>-24.908737832556501</v>
      </c>
    </row>
    <row r="23" spans="1:7" ht="15.6" customHeight="1">
      <c r="A23" s="213" t="s">
        <v>165</v>
      </c>
      <c r="B23" s="214">
        <v>8397</v>
      </c>
      <c r="C23" s="214">
        <v>0</v>
      </c>
      <c r="D23" s="214">
        <v>25209</v>
      </c>
      <c r="E23" s="214">
        <v>12659</v>
      </c>
      <c r="F23" s="215">
        <v>-49.783807370383592</v>
      </c>
    </row>
    <row r="24" spans="1:7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77985</v>
      </c>
      <c r="C26" s="214">
        <v>24590</v>
      </c>
      <c r="D26" s="214">
        <v>328208</v>
      </c>
      <c r="E26" s="214">
        <v>204552</v>
      </c>
      <c r="F26" s="215">
        <v>-37.676107834056452</v>
      </c>
    </row>
    <row r="27" spans="1:7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7" ht="15.6" customHeight="1">
      <c r="A28" s="213" t="s">
        <v>177</v>
      </c>
      <c r="B28" s="214">
        <v>57830</v>
      </c>
      <c r="C28" s="214">
        <v>41680</v>
      </c>
      <c r="D28" s="214">
        <v>109964</v>
      </c>
      <c r="E28" s="214">
        <v>140113</v>
      </c>
      <c r="F28" s="215">
        <v>27.417154705176241</v>
      </c>
    </row>
    <row r="29" spans="1:7" ht="15.6" customHeight="1">
      <c r="A29" s="213" t="s">
        <v>178</v>
      </c>
      <c r="B29" s="214">
        <v>10518</v>
      </c>
      <c r="C29" s="214">
        <v>5792</v>
      </c>
      <c r="D29" s="214">
        <v>60209</v>
      </c>
      <c r="E29" s="214">
        <v>56912</v>
      </c>
      <c r="F29" s="215">
        <v>-5.47592552608414</v>
      </c>
    </row>
    <row r="30" spans="1:7" ht="15.6" customHeight="1">
      <c r="A30" s="213" t="s">
        <v>179</v>
      </c>
      <c r="B30" s="214">
        <v>62737</v>
      </c>
      <c r="C30" s="214">
        <v>42052</v>
      </c>
      <c r="D30" s="214">
        <v>187679</v>
      </c>
      <c r="E30" s="214">
        <v>124513</v>
      </c>
      <c r="F30" s="215">
        <v>-33.656402687567613</v>
      </c>
    </row>
    <row r="31" spans="1:7" ht="15.6" customHeight="1">
      <c r="A31" s="213" t="s">
        <v>180</v>
      </c>
      <c r="B31" s="214">
        <v>1259753</v>
      </c>
      <c r="C31" s="214">
        <v>1368591</v>
      </c>
      <c r="D31" s="214">
        <v>4765635</v>
      </c>
      <c r="E31" s="214">
        <v>4616439</v>
      </c>
      <c r="F31" s="215">
        <v>-3.1306635946731092</v>
      </c>
    </row>
    <row r="32" spans="1:7" ht="15.6" customHeight="1">
      <c r="A32" s="213" t="s">
        <v>181</v>
      </c>
      <c r="B32" s="214">
        <v>177264</v>
      </c>
      <c r="C32" s="214">
        <v>144576</v>
      </c>
      <c r="D32" s="214">
        <v>848771</v>
      </c>
      <c r="E32" s="214">
        <v>918968</v>
      </c>
      <c r="F32" s="215">
        <v>8.2704286550789305</v>
      </c>
    </row>
    <row r="33" spans="1:6" ht="15.6" customHeight="1">
      <c r="A33" s="213" t="s">
        <v>182</v>
      </c>
      <c r="B33" s="214">
        <v>3000</v>
      </c>
      <c r="C33" s="214">
        <v>3449</v>
      </c>
      <c r="D33" s="214">
        <v>9000</v>
      </c>
      <c r="E33" s="214">
        <v>6435</v>
      </c>
      <c r="F33" s="215">
        <v>-28.5</v>
      </c>
    </row>
    <row r="34" spans="1:6" ht="15.6" customHeight="1">
      <c r="A34" s="213" t="s">
        <v>183</v>
      </c>
      <c r="B34" s="214">
        <v>48920</v>
      </c>
      <c r="C34" s="214">
        <v>42875</v>
      </c>
      <c r="D34" s="214">
        <v>103803</v>
      </c>
      <c r="E34" s="214">
        <v>111520</v>
      </c>
      <c r="F34" s="215">
        <v>7.434274539271498</v>
      </c>
    </row>
    <row r="35" spans="1:6" ht="15.6" customHeight="1">
      <c r="A35" s="217" t="s">
        <v>153</v>
      </c>
      <c r="B35" s="218">
        <f>SUM(B7:B34)</f>
        <v>9384930</v>
      </c>
      <c r="C35" s="218">
        <f>SUM(C7:C34)</f>
        <v>8703040</v>
      </c>
      <c r="D35" s="218">
        <f>SUM(D7:D34)</f>
        <v>35391470</v>
      </c>
      <c r="E35" s="218">
        <f>SUM(E7:E34)</f>
        <v>33812709</v>
      </c>
      <c r="F35" s="219">
        <f>E35*100/D35-100</f>
        <v>-4.4608517250060515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4" priority="2">
      <formula>MOD(ROW(),2)=0</formula>
    </cfRule>
  </conditionalFormatting>
  <conditionalFormatting sqref="F7:F35">
    <cfRule type="expression" dxfId="1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97023-F786-4300-85C4-67E8CFEDFE39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9" t="s">
        <v>1</v>
      </c>
      <c r="B5" s="290" t="s">
        <v>176</v>
      </c>
      <c r="C5" s="290"/>
      <c r="D5" s="290" t="s">
        <v>0</v>
      </c>
      <c r="E5" s="290"/>
      <c r="F5" s="290"/>
      <c r="N5" s="74" t="s">
        <v>185</v>
      </c>
    </row>
    <row r="6" spans="1:14" ht="15.6" customHeight="1">
      <c r="A6" s="289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20"/>
      <c r="B7" s="221"/>
      <c r="C7" s="222"/>
      <c r="D7" s="223"/>
      <c r="E7" s="224"/>
      <c r="F7" s="225"/>
      <c r="G7" s="6"/>
    </row>
    <row r="8" spans="1:14" ht="15.6" customHeight="1">
      <c r="A8" s="23"/>
      <c r="B8" s="23"/>
      <c r="D8" s="23"/>
      <c r="F8" s="18"/>
    </row>
    <row r="9" spans="1:14" ht="15.6" customHeight="1">
      <c r="F9" s="28"/>
    </row>
    <row r="13" spans="1:14" ht="15.6" customHeight="1">
      <c r="C13" s="226"/>
    </row>
    <row r="16" spans="1:14" ht="15.6" customHeight="1">
      <c r="G16" s="1"/>
    </row>
    <row r="17" spans="7:7" ht="15.6" customHeight="1">
      <c r="G17" s="2"/>
    </row>
    <row r="34" spans="1:7" ht="15.6" customHeight="1">
      <c r="B34" s="227"/>
    </row>
    <row r="35" spans="1:7" s="33" customFormat="1" ht="15.6" customHeight="1">
      <c r="A35" s="217" t="s">
        <v>153</v>
      </c>
      <c r="B35" s="218">
        <f>SUM(B7:B34)</f>
        <v>0</v>
      </c>
      <c r="C35" s="218">
        <f>SUM(C7:C34)</f>
        <v>0</v>
      </c>
      <c r="D35" s="218">
        <f>SUM(D7:D34)</f>
        <v>0</v>
      </c>
      <c r="E35" s="218">
        <f>SUM(E7:E34)</f>
        <v>0</v>
      </c>
      <c r="F35" s="219" t="e">
        <f>E35*100/D35-100</f>
        <v>#DIV/0!</v>
      </c>
      <c r="G35" s="216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7">
    <cfRule type="expression" dxfId="12" priority="2">
      <formula>MOD(ROW(),2)=0</formula>
    </cfRule>
  </conditionalFormatting>
  <conditionalFormatting sqref="F7">
    <cfRule type="expression" dxfId="11" priority="1">
      <formula>F7&lt;0</formula>
    </cfRule>
  </conditionalFormatting>
  <conditionalFormatting sqref="F35">
    <cfRule type="expression" dxfId="10" priority="3">
      <formula>F35&lt;0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B0244-85FF-4FBE-9674-FDFFF186A8E7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9" t="s">
        <v>1</v>
      </c>
      <c r="B5" s="290" t="s">
        <v>176</v>
      </c>
      <c r="C5" s="290"/>
      <c r="D5" s="290" t="s">
        <v>0</v>
      </c>
      <c r="E5" s="290"/>
      <c r="F5" s="290"/>
      <c r="N5" s="74" t="s">
        <v>185</v>
      </c>
    </row>
    <row r="6" spans="1:14" ht="15.6" customHeight="1">
      <c r="A6" s="289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62279</v>
      </c>
      <c r="C7" s="214">
        <v>25269</v>
      </c>
      <c r="D7" s="214">
        <v>134696</v>
      </c>
      <c r="E7" s="214">
        <v>91567</v>
      </c>
      <c r="F7" s="215">
        <v>-32.01951060165112</v>
      </c>
      <c r="G7" s="6"/>
    </row>
    <row r="8" spans="1:14" s="33" customFormat="1" ht="15.6" customHeight="1">
      <c r="A8" s="213" t="s">
        <v>11</v>
      </c>
      <c r="B8" s="214">
        <v>6462</v>
      </c>
      <c r="C8" s="214">
        <v>14982</v>
      </c>
      <c r="D8" s="214">
        <v>43363</v>
      </c>
      <c r="E8" s="214">
        <v>72898</v>
      </c>
      <c r="F8" s="215">
        <v>68.111062426492623</v>
      </c>
      <c r="G8" s="216"/>
    </row>
    <row r="9" spans="1:14" ht="15.6" customHeight="1">
      <c r="A9" s="213" t="s">
        <v>8</v>
      </c>
      <c r="B9" s="214">
        <v>49365</v>
      </c>
      <c r="C9" s="214">
        <v>53949</v>
      </c>
      <c r="D9" s="214">
        <v>173659</v>
      </c>
      <c r="E9" s="214">
        <v>212036</v>
      </c>
      <c r="F9" s="215">
        <v>22.099056196338811</v>
      </c>
      <c r="G9" s="228"/>
    </row>
    <row r="10" spans="1:14" ht="15.6" customHeight="1">
      <c r="A10" s="213" t="s">
        <v>10</v>
      </c>
      <c r="B10" s="214">
        <v>32807</v>
      </c>
      <c r="C10" s="214">
        <v>6373</v>
      </c>
      <c r="D10" s="214">
        <v>125426</v>
      </c>
      <c r="E10" s="214">
        <v>22355</v>
      </c>
      <c r="F10" s="215">
        <v>-82.1767416644077</v>
      </c>
      <c r="G10" s="229"/>
    </row>
    <row r="11" spans="1:14" ht="15.6" customHeight="1">
      <c r="A11" s="213" t="s">
        <v>9</v>
      </c>
      <c r="B11" s="214">
        <v>515839</v>
      </c>
      <c r="C11" s="214">
        <v>502690</v>
      </c>
      <c r="D11" s="214">
        <v>1956597</v>
      </c>
      <c r="E11" s="214">
        <v>1984290</v>
      </c>
      <c r="F11" s="215">
        <v>1.415365555604964</v>
      </c>
    </row>
    <row r="12" spans="1:14" ht="15.6" customHeight="1">
      <c r="A12" s="213" t="s">
        <v>6</v>
      </c>
      <c r="B12" s="214">
        <v>4288</v>
      </c>
      <c r="C12" s="214">
        <v>5256</v>
      </c>
      <c r="D12" s="214">
        <v>13163</v>
      </c>
      <c r="E12" s="214">
        <v>20272</v>
      </c>
      <c r="F12" s="215">
        <v>54.007445111296818</v>
      </c>
    </row>
    <row r="13" spans="1:14" ht="15.6" customHeight="1">
      <c r="A13" s="213" t="s">
        <v>175</v>
      </c>
      <c r="B13" s="214">
        <v>722</v>
      </c>
      <c r="C13" s="214">
        <v>2521</v>
      </c>
      <c r="D13" s="214">
        <v>4144</v>
      </c>
      <c r="E13" s="214">
        <v>3208</v>
      </c>
      <c r="F13" s="215">
        <v>-22.586872586872591</v>
      </c>
    </row>
    <row r="14" spans="1:14" ht="15.6" customHeight="1">
      <c r="A14" s="213" t="s">
        <v>148</v>
      </c>
      <c r="B14" s="214">
        <v>750561</v>
      </c>
      <c r="C14" s="214">
        <v>735018</v>
      </c>
      <c r="D14" s="214">
        <v>2576508</v>
      </c>
      <c r="E14" s="214">
        <v>2751357</v>
      </c>
      <c r="F14" s="215">
        <v>6.7862781718512073</v>
      </c>
    </row>
    <row r="15" spans="1:14" ht="15.6" customHeight="1">
      <c r="A15" s="213" t="s">
        <v>145</v>
      </c>
      <c r="B15" s="214">
        <v>342109</v>
      </c>
      <c r="C15" s="214">
        <v>248103</v>
      </c>
      <c r="D15" s="214">
        <v>1209525</v>
      </c>
      <c r="E15" s="214">
        <v>1188018</v>
      </c>
      <c r="F15" s="215">
        <v>-1.778136045141693</v>
      </c>
    </row>
    <row r="16" spans="1:14" ht="15.6" customHeight="1">
      <c r="A16" s="213" t="s">
        <v>144</v>
      </c>
      <c r="B16" s="214">
        <v>49028</v>
      </c>
      <c r="C16" s="214">
        <v>34962</v>
      </c>
      <c r="D16" s="214">
        <v>141127</v>
      </c>
      <c r="E16" s="214">
        <v>155859</v>
      </c>
      <c r="F16" s="215">
        <v>10.438824604788589</v>
      </c>
      <c r="G16" s="1"/>
    </row>
    <row r="17" spans="1:7" ht="15.6" customHeight="1">
      <c r="A17" s="213" t="s">
        <v>150</v>
      </c>
      <c r="B17" s="214">
        <v>9474</v>
      </c>
      <c r="C17" s="214">
        <v>12171</v>
      </c>
      <c r="D17" s="214">
        <v>58064</v>
      </c>
      <c r="E17" s="214">
        <v>34478</v>
      </c>
      <c r="F17" s="215">
        <v>-40.620694406172497</v>
      </c>
      <c r="G17" s="2"/>
    </row>
    <row r="18" spans="1:7" ht="15.6" customHeight="1">
      <c r="A18" s="213" t="s">
        <v>147</v>
      </c>
      <c r="B18" s="214">
        <v>221</v>
      </c>
      <c r="C18" s="214">
        <v>47</v>
      </c>
      <c r="D18" s="214">
        <v>1057</v>
      </c>
      <c r="E18" s="214">
        <v>445</v>
      </c>
      <c r="F18" s="215">
        <v>-57.899716177861883</v>
      </c>
    </row>
    <row r="19" spans="1:7" ht="15.6" customHeight="1">
      <c r="A19" s="213" t="s">
        <v>143</v>
      </c>
      <c r="B19" s="214">
        <v>6974</v>
      </c>
      <c r="C19" s="214">
        <v>13009</v>
      </c>
      <c r="D19" s="214">
        <v>33358</v>
      </c>
      <c r="E19" s="214">
        <v>24873</v>
      </c>
      <c r="F19" s="215">
        <v>-25.436177228850649</v>
      </c>
    </row>
    <row r="20" spans="1:7" ht="15.6" customHeight="1">
      <c r="A20" s="213" t="s">
        <v>142</v>
      </c>
      <c r="B20" s="214">
        <v>56648</v>
      </c>
      <c r="C20" s="214">
        <v>56927</v>
      </c>
      <c r="D20" s="214">
        <v>288675</v>
      </c>
      <c r="E20" s="214">
        <v>181022</v>
      </c>
      <c r="F20" s="215">
        <v>-37.292110504893053</v>
      </c>
    </row>
    <row r="21" spans="1:7" ht="15.6" customHeight="1">
      <c r="A21" s="213" t="s">
        <v>149</v>
      </c>
      <c r="B21" s="214">
        <v>36363</v>
      </c>
      <c r="C21" s="214">
        <v>19683</v>
      </c>
      <c r="D21" s="214">
        <v>57796</v>
      </c>
      <c r="E21" s="214">
        <v>30935</v>
      </c>
      <c r="F21" s="215">
        <v>-46.47553463907537</v>
      </c>
    </row>
    <row r="22" spans="1:7" ht="15.6" customHeight="1">
      <c r="A22" s="213" t="s">
        <v>146</v>
      </c>
      <c r="B22" s="214">
        <v>42999</v>
      </c>
      <c r="C22" s="214">
        <v>38244</v>
      </c>
      <c r="D22" s="214">
        <v>135451</v>
      </c>
      <c r="E22" s="214">
        <v>142583</v>
      </c>
      <c r="F22" s="215">
        <v>5.2653727178093988</v>
      </c>
    </row>
    <row r="23" spans="1:7" ht="15.6" customHeight="1">
      <c r="A23" s="213" t="s">
        <v>165</v>
      </c>
      <c r="B23" s="214">
        <v>14824</v>
      </c>
      <c r="C23" s="214">
        <v>13669</v>
      </c>
      <c r="D23" s="214">
        <v>65167</v>
      </c>
      <c r="E23" s="214">
        <v>50570</v>
      </c>
      <c r="F23" s="215">
        <v>-22.399373916245949</v>
      </c>
    </row>
    <row r="24" spans="1:7" ht="15.6" customHeight="1">
      <c r="A24" s="213" t="s">
        <v>141</v>
      </c>
      <c r="B24" s="214">
        <v>40199</v>
      </c>
      <c r="C24" s="214">
        <v>41814</v>
      </c>
      <c r="D24" s="214">
        <v>111466</v>
      </c>
      <c r="E24" s="214">
        <v>144189</v>
      </c>
      <c r="F24" s="215">
        <v>29.35693395295425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11</v>
      </c>
      <c r="E25" s="214">
        <v>0</v>
      </c>
      <c r="F25" s="215">
        <v>-100</v>
      </c>
    </row>
    <row r="26" spans="1:7" ht="15.6" customHeight="1">
      <c r="A26" s="213" t="s">
        <v>152</v>
      </c>
      <c r="B26" s="214">
        <v>30168</v>
      </c>
      <c r="C26" s="214">
        <v>31239</v>
      </c>
      <c r="D26" s="214">
        <v>103003</v>
      </c>
      <c r="E26" s="214">
        <v>119373</v>
      </c>
      <c r="F26" s="215">
        <v>15.89274098812656</v>
      </c>
    </row>
    <row r="27" spans="1:7" ht="15.6" customHeight="1">
      <c r="A27" s="213" t="s">
        <v>173</v>
      </c>
      <c r="B27" s="214">
        <v>131132</v>
      </c>
      <c r="C27" s="214">
        <v>109943</v>
      </c>
      <c r="D27" s="214">
        <v>466416</v>
      </c>
      <c r="E27" s="214">
        <v>438048</v>
      </c>
      <c r="F27" s="215">
        <v>-6.0821241123803702</v>
      </c>
    </row>
    <row r="28" spans="1:7" ht="15.6" customHeight="1">
      <c r="A28" s="213" t="s">
        <v>177</v>
      </c>
      <c r="B28" s="214">
        <v>30534</v>
      </c>
      <c r="C28" s="214">
        <v>65914</v>
      </c>
      <c r="D28" s="214">
        <v>116572</v>
      </c>
      <c r="E28" s="214">
        <v>201885</v>
      </c>
      <c r="F28" s="215">
        <v>73.184812819545016</v>
      </c>
    </row>
    <row r="29" spans="1:7" ht="15.6" customHeight="1">
      <c r="A29" s="213" t="s">
        <v>178</v>
      </c>
      <c r="B29" s="214">
        <v>68549</v>
      </c>
      <c r="C29" s="214">
        <v>66099</v>
      </c>
      <c r="D29" s="214">
        <v>269809</v>
      </c>
      <c r="E29" s="214">
        <v>295138</v>
      </c>
      <c r="F29" s="215">
        <v>9.3877520764689137</v>
      </c>
    </row>
    <row r="30" spans="1:7" ht="15.6" customHeight="1">
      <c r="A30" s="213" t="s">
        <v>179</v>
      </c>
      <c r="B30" s="214">
        <v>39499</v>
      </c>
      <c r="C30" s="214">
        <v>13049</v>
      </c>
      <c r="D30" s="214">
        <v>92079</v>
      </c>
      <c r="E30" s="214">
        <v>42298</v>
      </c>
      <c r="F30" s="215">
        <v>-54.06335863769155</v>
      </c>
    </row>
    <row r="31" spans="1:7" ht="15.6" customHeight="1">
      <c r="A31" s="213" t="s">
        <v>180</v>
      </c>
      <c r="B31" s="214">
        <v>111061</v>
      </c>
      <c r="C31" s="214">
        <v>88923</v>
      </c>
      <c r="D31" s="214">
        <v>353964</v>
      </c>
      <c r="E31" s="214">
        <v>329285</v>
      </c>
      <c r="F31" s="215">
        <v>-6.9721779616006216</v>
      </c>
    </row>
    <row r="32" spans="1:7" ht="15.6" customHeight="1">
      <c r="A32" s="213" t="s">
        <v>181</v>
      </c>
      <c r="B32" s="214">
        <v>1031085</v>
      </c>
      <c r="C32" s="214">
        <v>1137421</v>
      </c>
      <c r="D32" s="214">
        <v>3798941</v>
      </c>
      <c r="E32" s="214">
        <v>4076814</v>
      </c>
      <c r="F32" s="215">
        <v>7.3144858001216591</v>
      </c>
    </row>
    <row r="33" spans="1:6" ht="15.6" customHeight="1">
      <c r="A33" s="213" t="s">
        <v>182</v>
      </c>
      <c r="B33" s="214">
        <v>150557</v>
      </c>
      <c r="C33" s="214">
        <v>144721</v>
      </c>
      <c r="D33" s="214">
        <v>521985</v>
      </c>
      <c r="E33" s="214">
        <v>543199</v>
      </c>
      <c r="F33" s="215">
        <v>4.0641014588541822</v>
      </c>
    </row>
    <row r="34" spans="1:6" ht="15.6" customHeight="1">
      <c r="A34" s="213" t="s">
        <v>183</v>
      </c>
      <c r="B34" s="214">
        <v>18011</v>
      </c>
      <c r="C34" s="214">
        <v>23249</v>
      </c>
      <c r="D34" s="214">
        <v>85638</v>
      </c>
      <c r="E34" s="214">
        <v>95872</v>
      </c>
      <c r="F34" s="215">
        <v>11.95030243583456</v>
      </c>
    </row>
    <row r="35" spans="1:6" ht="15.6" customHeight="1">
      <c r="A35" s="217" t="s">
        <v>153</v>
      </c>
      <c r="B35" s="218">
        <f>SUM(B7:B34)</f>
        <v>3631758</v>
      </c>
      <c r="C35" s="218">
        <f>SUM(C7:C34)</f>
        <v>3505245</v>
      </c>
      <c r="D35" s="218">
        <f>SUM(D7:D34)</f>
        <v>12937660</v>
      </c>
      <c r="E35" s="218">
        <f>SUM(E7:E34)</f>
        <v>13252867</v>
      </c>
      <c r="F35" s="219">
        <f>E35*100/D35-100</f>
        <v>2.4363524779596872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B3EE9-B07B-489D-8F06-BDDA1380461D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9" t="s">
        <v>1</v>
      </c>
      <c r="B5" s="290" t="s">
        <v>176</v>
      </c>
      <c r="C5" s="290"/>
      <c r="D5" s="290" t="s">
        <v>0</v>
      </c>
      <c r="E5" s="290"/>
      <c r="F5" s="290"/>
      <c r="N5" s="74" t="s">
        <v>185</v>
      </c>
    </row>
    <row r="6" spans="1:14" ht="15.6" customHeight="1">
      <c r="A6" s="289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291931</v>
      </c>
      <c r="C7" s="214">
        <v>160267</v>
      </c>
      <c r="D7" s="214">
        <v>927208</v>
      </c>
      <c r="E7" s="214">
        <v>754549</v>
      </c>
      <c r="F7" s="215">
        <v>-18.62138808120724</v>
      </c>
      <c r="G7" s="6"/>
    </row>
    <row r="8" spans="1:14" s="33" customFormat="1" ht="15.6" customHeight="1">
      <c r="A8" s="213" t="s">
        <v>11</v>
      </c>
      <c r="B8" s="214">
        <v>68853</v>
      </c>
      <c r="C8" s="214">
        <v>8967</v>
      </c>
      <c r="D8" s="214">
        <v>320902</v>
      </c>
      <c r="E8" s="214">
        <v>133683</v>
      </c>
      <c r="F8" s="215">
        <v>-58.341487432300212</v>
      </c>
      <c r="G8" s="216"/>
    </row>
    <row r="9" spans="1:14" ht="15.6" customHeight="1">
      <c r="A9" s="213" t="s">
        <v>8</v>
      </c>
      <c r="B9" s="214">
        <v>374391</v>
      </c>
      <c r="C9" s="214">
        <v>307849</v>
      </c>
      <c r="D9" s="214">
        <v>1005412</v>
      </c>
      <c r="E9" s="214">
        <v>1172312</v>
      </c>
      <c r="F9" s="215">
        <v>16.600159934434839</v>
      </c>
      <c r="G9" s="6"/>
    </row>
    <row r="10" spans="1:14" ht="15.6" customHeight="1">
      <c r="A10" s="213" t="s">
        <v>10</v>
      </c>
      <c r="B10" s="214">
        <v>186867</v>
      </c>
      <c r="C10" s="214">
        <v>209324</v>
      </c>
      <c r="D10" s="214">
        <v>576951</v>
      </c>
      <c r="E10" s="214">
        <v>790492</v>
      </c>
      <c r="F10" s="215">
        <v>37.011981953406767</v>
      </c>
    </row>
    <row r="11" spans="1:14" ht="15.6" customHeight="1">
      <c r="A11" s="213" t="s">
        <v>9</v>
      </c>
      <c r="B11" s="214">
        <v>787951</v>
      </c>
      <c r="C11" s="214">
        <v>706803</v>
      </c>
      <c r="D11" s="214">
        <v>3128393</v>
      </c>
      <c r="E11" s="214">
        <v>2893908</v>
      </c>
      <c r="F11" s="215">
        <v>-7.4953818142413704</v>
      </c>
    </row>
    <row r="12" spans="1:14" ht="15.6" customHeight="1">
      <c r="A12" s="213" t="s">
        <v>6</v>
      </c>
      <c r="B12" s="214">
        <v>55833</v>
      </c>
      <c r="C12" s="214">
        <v>48859</v>
      </c>
      <c r="D12" s="214">
        <v>217110</v>
      </c>
      <c r="E12" s="214">
        <v>313396</v>
      </c>
      <c r="F12" s="215">
        <v>44.348947538114317</v>
      </c>
    </row>
    <row r="13" spans="1:14" ht="15.6" customHeight="1">
      <c r="A13" s="213" t="s">
        <v>175</v>
      </c>
      <c r="B13" s="214">
        <v>753</v>
      </c>
      <c r="C13" s="214">
        <v>674</v>
      </c>
      <c r="D13" s="214">
        <v>3520</v>
      </c>
      <c r="E13" s="214">
        <v>1740</v>
      </c>
      <c r="F13" s="215">
        <v>-50.56818181818182</v>
      </c>
    </row>
    <row r="14" spans="1:14" ht="15.6" customHeight="1">
      <c r="A14" s="213" t="s">
        <v>148</v>
      </c>
      <c r="B14" s="214">
        <v>981843</v>
      </c>
      <c r="C14" s="214">
        <v>916812</v>
      </c>
      <c r="D14" s="214">
        <v>3775617</v>
      </c>
      <c r="E14" s="214">
        <v>3832790</v>
      </c>
      <c r="F14" s="215">
        <v>1.514269058540634</v>
      </c>
    </row>
    <row r="15" spans="1:14" ht="15.6" customHeight="1">
      <c r="A15" s="213" t="s">
        <v>145</v>
      </c>
      <c r="B15" s="214">
        <v>821255</v>
      </c>
      <c r="C15" s="214">
        <v>639794</v>
      </c>
      <c r="D15" s="214">
        <v>2832392</v>
      </c>
      <c r="E15" s="214">
        <v>2675628</v>
      </c>
      <c r="F15" s="215">
        <v>-5.5346858768136684</v>
      </c>
    </row>
    <row r="16" spans="1:14" ht="15.6" customHeight="1">
      <c r="A16" s="213" t="s">
        <v>144</v>
      </c>
      <c r="B16" s="214">
        <v>726662</v>
      </c>
      <c r="C16" s="214">
        <v>568639</v>
      </c>
      <c r="D16" s="214">
        <v>2935070</v>
      </c>
      <c r="E16" s="214">
        <v>2295090</v>
      </c>
      <c r="F16" s="215">
        <v>-21.804590691193059</v>
      </c>
      <c r="G16" s="1"/>
    </row>
    <row r="17" spans="1:7" ht="15.6" customHeight="1">
      <c r="A17" s="213" t="s">
        <v>150</v>
      </c>
      <c r="B17" s="214">
        <v>260804</v>
      </c>
      <c r="C17" s="214">
        <v>239543</v>
      </c>
      <c r="D17" s="214">
        <v>1022843</v>
      </c>
      <c r="E17" s="214">
        <v>962179</v>
      </c>
      <c r="F17" s="215">
        <v>-5.9309199945641637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4537</v>
      </c>
      <c r="F18" s="215"/>
    </row>
    <row r="19" spans="1:7" ht="15.6" customHeight="1">
      <c r="A19" s="213" t="s">
        <v>143</v>
      </c>
      <c r="B19" s="214">
        <v>154090</v>
      </c>
      <c r="C19" s="214">
        <v>146665</v>
      </c>
      <c r="D19" s="214">
        <v>528911</v>
      </c>
      <c r="E19" s="214">
        <v>533367</v>
      </c>
      <c r="F19" s="215">
        <v>0.84248578683370567</v>
      </c>
    </row>
    <row r="20" spans="1:7" ht="15.6" customHeight="1">
      <c r="A20" s="213" t="s">
        <v>142</v>
      </c>
      <c r="B20" s="214">
        <v>273737</v>
      </c>
      <c r="C20" s="214">
        <v>315264</v>
      </c>
      <c r="D20" s="214">
        <v>997852</v>
      </c>
      <c r="E20" s="214">
        <v>1186034</v>
      </c>
      <c r="F20" s="215">
        <v>18.858708505870609</v>
      </c>
    </row>
    <row r="21" spans="1:7" ht="15.6" customHeight="1">
      <c r="A21" s="213" t="s">
        <v>149</v>
      </c>
      <c r="B21" s="214">
        <v>528624</v>
      </c>
      <c r="C21" s="214">
        <v>384523</v>
      </c>
      <c r="D21" s="214">
        <v>2226908</v>
      </c>
      <c r="E21" s="214">
        <v>1717561</v>
      </c>
      <c r="F21" s="215">
        <v>-22.87238628627675</v>
      </c>
    </row>
    <row r="22" spans="1:7" ht="15.6" customHeight="1">
      <c r="A22" s="213" t="s">
        <v>146</v>
      </c>
      <c r="B22" s="214">
        <v>39268</v>
      </c>
      <c r="C22" s="214">
        <v>25291</v>
      </c>
      <c r="D22" s="214">
        <v>124743</v>
      </c>
      <c r="E22" s="214">
        <v>428551</v>
      </c>
      <c r="F22" s="215">
        <v>243.54713290525319</v>
      </c>
    </row>
    <row r="23" spans="1:7" ht="15.6" customHeight="1">
      <c r="A23" s="213" t="s">
        <v>165</v>
      </c>
      <c r="B23" s="214">
        <v>48245</v>
      </c>
      <c r="C23" s="214">
        <v>52630</v>
      </c>
      <c r="D23" s="214">
        <v>163229</v>
      </c>
      <c r="E23" s="214">
        <v>157512</v>
      </c>
      <c r="F23" s="215">
        <v>-3.5024413553964</v>
      </c>
    </row>
    <row r="24" spans="1:7" ht="15.6" customHeight="1">
      <c r="A24" s="213" t="s">
        <v>141</v>
      </c>
      <c r="B24" s="214">
        <v>63731</v>
      </c>
      <c r="C24" s="214">
        <v>46225</v>
      </c>
      <c r="D24" s="214">
        <v>226013</v>
      </c>
      <c r="E24" s="214">
        <v>189822</v>
      </c>
      <c r="F24" s="215">
        <v>-16.01279572413976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56055</v>
      </c>
      <c r="C26" s="214">
        <v>99620</v>
      </c>
      <c r="D26" s="214">
        <v>230206</v>
      </c>
      <c r="E26" s="214">
        <v>230056</v>
      </c>
      <c r="F26" s="215">
        <v>-6.5159031476156315E-2</v>
      </c>
    </row>
    <row r="27" spans="1:7" ht="15.6" customHeight="1">
      <c r="A27" s="213" t="s">
        <v>173</v>
      </c>
      <c r="B27" s="214">
        <v>80456</v>
      </c>
      <c r="C27" s="214">
        <v>84222</v>
      </c>
      <c r="D27" s="214">
        <v>384790</v>
      </c>
      <c r="E27" s="214">
        <v>351329</v>
      </c>
      <c r="F27" s="215">
        <v>-8.6959120559266125</v>
      </c>
    </row>
    <row r="28" spans="1:7" ht="15.6" customHeight="1">
      <c r="A28" s="213" t="s">
        <v>177</v>
      </c>
      <c r="B28" s="214">
        <v>79458</v>
      </c>
      <c r="C28" s="214">
        <v>22861</v>
      </c>
      <c r="D28" s="214">
        <v>128432</v>
      </c>
      <c r="E28" s="214">
        <v>101865</v>
      </c>
      <c r="F28" s="215">
        <v>-20.685654665503922</v>
      </c>
    </row>
    <row r="29" spans="1:7" ht="15.6" customHeight="1">
      <c r="A29" s="213" t="s">
        <v>178</v>
      </c>
      <c r="B29" s="214">
        <v>213279</v>
      </c>
      <c r="C29" s="214">
        <v>198446</v>
      </c>
      <c r="D29" s="214">
        <v>830512</v>
      </c>
      <c r="E29" s="214">
        <v>907316</v>
      </c>
      <c r="F29" s="215">
        <v>9.24778931550658</v>
      </c>
    </row>
    <row r="30" spans="1:7" ht="15.6" customHeight="1">
      <c r="A30" s="213" t="s">
        <v>179</v>
      </c>
      <c r="B30" s="214">
        <v>27338</v>
      </c>
      <c r="C30" s="214">
        <v>78581</v>
      </c>
      <c r="D30" s="214">
        <v>173485</v>
      </c>
      <c r="E30" s="214">
        <v>267654</v>
      </c>
      <c r="F30" s="215">
        <v>54.280773553909569</v>
      </c>
    </row>
    <row r="31" spans="1:7" ht="15.6" customHeight="1">
      <c r="A31" s="213" t="s">
        <v>180</v>
      </c>
      <c r="B31" s="214">
        <v>260656</v>
      </c>
      <c r="C31" s="214">
        <v>375548</v>
      </c>
      <c r="D31" s="214">
        <v>1271460</v>
      </c>
      <c r="E31" s="214">
        <v>1214532</v>
      </c>
      <c r="F31" s="215">
        <v>-4.4773724694445747</v>
      </c>
    </row>
    <row r="32" spans="1:7" ht="15.6" customHeight="1">
      <c r="A32" s="213" t="s">
        <v>181</v>
      </c>
      <c r="B32" s="214">
        <v>1248669</v>
      </c>
      <c r="C32" s="214">
        <v>1223894</v>
      </c>
      <c r="D32" s="214">
        <v>4674415</v>
      </c>
      <c r="E32" s="214">
        <v>4922533</v>
      </c>
      <c r="F32" s="215">
        <v>5.308001108160056</v>
      </c>
    </row>
    <row r="33" spans="1:6" ht="15.6" customHeight="1">
      <c r="A33" s="213" t="s">
        <v>182</v>
      </c>
      <c r="B33" s="214">
        <v>174825</v>
      </c>
      <c r="C33" s="214">
        <v>163120</v>
      </c>
      <c r="D33" s="214">
        <v>642512</v>
      </c>
      <c r="E33" s="214">
        <v>621071</v>
      </c>
      <c r="F33" s="215">
        <v>-3.3370582961874642</v>
      </c>
    </row>
    <row r="34" spans="1:6" ht="15.6" customHeight="1">
      <c r="A34" s="213" t="s">
        <v>183</v>
      </c>
      <c r="B34" s="214">
        <v>38419</v>
      </c>
      <c r="C34" s="214">
        <v>21138</v>
      </c>
      <c r="D34" s="214">
        <v>112432</v>
      </c>
      <c r="E34" s="214">
        <v>101812</v>
      </c>
      <c r="F34" s="215">
        <v>-9.4457094065746361</v>
      </c>
    </row>
    <row r="35" spans="1:6" ht="15.6" customHeight="1">
      <c r="A35" s="217" t="s">
        <v>153</v>
      </c>
      <c r="B35" s="218">
        <f>SUM(B7:B34)</f>
        <v>7843993</v>
      </c>
      <c r="C35" s="218">
        <f>SUM(C7:C34)</f>
        <v>7045559</v>
      </c>
      <c r="D35" s="218">
        <f>SUM(D7:D34)</f>
        <v>29461318</v>
      </c>
      <c r="E35" s="218">
        <f>SUM(E7:E34)</f>
        <v>28761319</v>
      </c>
      <c r="F35" s="219">
        <f>E35*100/D35-100</f>
        <v>-2.3759934976432504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492A9-04A4-48B2-B660-07997DD325A0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9" t="s">
        <v>1</v>
      </c>
      <c r="B5" s="290" t="s">
        <v>176</v>
      </c>
      <c r="C5" s="290"/>
      <c r="D5" s="290" t="s">
        <v>0</v>
      </c>
      <c r="E5" s="290"/>
      <c r="F5" s="290"/>
      <c r="N5" s="74" t="s">
        <v>185</v>
      </c>
    </row>
    <row r="6" spans="1:14" ht="15.6" customHeight="1">
      <c r="A6" s="289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219171</v>
      </c>
      <c r="C7" s="214">
        <v>124471</v>
      </c>
      <c r="D7" s="214">
        <v>663311</v>
      </c>
      <c r="E7" s="214">
        <v>505855</v>
      </c>
      <c r="F7" s="215">
        <v>-23.73788464234725</v>
      </c>
      <c r="G7" s="6"/>
    </row>
    <row r="8" spans="1:14" s="33" customFormat="1" ht="15.6" customHeight="1">
      <c r="A8" s="213" t="s">
        <v>11</v>
      </c>
      <c r="B8" s="214">
        <v>42</v>
      </c>
      <c r="C8" s="214">
        <v>1</v>
      </c>
      <c r="D8" s="214">
        <v>3393</v>
      </c>
      <c r="E8" s="214">
        <v>4</v>
      </c>
      <c r="F8" s="215">
        <v>-99.882110226937812</v>
      </c>
      <c r="G8" s="230"/>
    </row>
    <row r="9" spans="1:14" ht="15.6" customHeight="1">
      <c r="A9" s="213" t="s">
        <v>8</v>
      </c>
      <c r="B9" s="214">
        <v>9188</v>
      </c>
      <c r="C9" s="214">
        <v>0</v>
      </c>
      <c r="D9" s="214">
        <v>35547</v>
      </c>
      <c r="E9" s="214">
        <v>14231</v>
      </c>
      <c r="F9" s="215">
        <v>-59.9656792415675</v>
      </c>
      <c r="G9" s="231"/>
    </row>
    <row r="10" spans="1:14" ht="15.6" customHeight="1">
      <c r="A10" s="213" t="s">
        <v>10</v>
      </c>
      <c r="B10" s="214">
        <v>27353</v>
      </c>
      <c r="C10" s="214">
        <v>27661</v>
      </c>
      <c r="D10" s="214">
        <v>77014</v>
      </c>
      <c r="E10" s="214">
        <v>71070</v>
      </c>
      <c r="F10" s="215">
        <v>-7.7180772327109386</v>
      </c>
    </row>
    <row r="11" spans="1:14" ht="15.6" customHeight="1">
      <c r="A11" s="213" t="s">
        <v>9</v>
      </c>
      <c r="B11" s="214">
        <v>365994</v>
      </c>
      <c r="C11" s="214">
        <v>252059</v>
      </c>
      <c r="D11" s="214">
        <v>1462281</v>
      </c>
      <c r="E11" s="214">
        <v>994763</v>
      </c>
      <c r="F11" s="215">
        <v>-31.97183031168429</v>
      </c>
    </row>
    <row r="12" spans="1:14" ht="15.6" customHeight="1">
      <c r="A12" s="213" t="s">
        <v>6</v>
      </c>
      <c r="B12" s="214">
        <v>3004</v>
      </c>
      <c r="C12" s="214">
        <v>0</v>
      </c>
      <c r="D12" s="214">
        <v>3004</v>
      </c>
      <c r="E12" s="214">
        <v>4009</v>
      </c>
      <c r="F12" s="215">
        <v>33.45539280958721</v>
      </c>
    </row>
    <row r="13" spans="1:14" ht="15.6" customHeight="1">
      <c r="A13" s="213" t="s">
        <v>175</v>
      </c>
      <c r="B13" s="214">
        <v>0</v>
      </c>
      <c r="C13" s="214">
        <v>0</v>
      </c>
      <c r="D13" s="214">
        <v>0</v>
      </c>
      <c r="E13" s="214">
        <v>0</v>
      </c>
      <c r="F13" s="215"/>
    </row>
    <row r="14" spans="1:14" ht="15.6" customHeight="1">
      <c r="A14" s="213" t="s">
        <v>148</v>
      </c>
      <c r="B14" s="214">
        <v>49119</v>
      </c>
      <c r="C14" s="214">
        <v>29082</v>
      </c>
      <c r="D14" s="214">
        <v>176164</v>
      </c>
      <c r="E14" s="214">
        <v>94623</v>
      </c>
      <c r="F14" s="215">
        <v>-46.286982584409976</v>
      </c>
    </row>
    <row r="15" spans="1:14" ht="15.6" customHeight="1">
      <c r="A15" s="213" t="s">
        <v>145</v>
      </c>
      <c r="B15" s="214">
        <v>345920</v>
      </c>
      <c r="C15" s="214">
        <v>215285</v>
      </c>
      <c r="D15" s="214">
        <v>1258607</v>
      </c>
      <c r="E15" s="214">
        <v>958223</v>
      </c>
      <c r="F15" s="215">
        <v>-23.866385615207921</v>
      </c>
    </row>
    <row r="16" spans="1:14" ht="15.6" customHeight="1">
      <c r="A16" s="213" t="s">
        <v>144</v>
      </c>
      <c r="B16" s="214">
        <v>442311</v>
      </c>
      <c r="C16" s="214">
        <v>364022</v>
      </c>
      <c r="D16" s="214">
        <v>1767359</v>
      </c>
      <c r="E16" s="214">
        <v>1489233</v>
      </c>
      <c r="F16" s="215">
        <v>-15.73681408248126</v>
      </c>
      <c r="G16" s="1"/>
    </row>
    <row r="17" spans="1:10" ht="15.6" customHeight="1">
      <c r="A17" s="213" t="s">
        <v>150</v>
      </c>
      <c r="B17" s="214">
        <v>139138</v>
      </c>
      <c r="C17" s="214">
        <v>109365</v>
      </c>
      <c r="D17" s="214">
        <v>503986</v>
      </c>
      <c r="E17" s="214">
        <v>372142</v>
      </c>
      <c r="F17" s="215">
        <v>-26.160250483148349</v>
      </c>
      <c r="G17" s="2"/>
    </row>
    <row r="18" spans="1:10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4537</v>
      </c>
      <c r="F18" s="215"/>
    </row>
    <row r="19" spans="1:10" ht="15.6" customHeight="1">
      <c r="A19" s="213" t="s">
        <v>143</v>
      </c>
      <c r="B19" s="214">
        <v>6008</v>
      </c>
      <c r="C19" s="214">
        <v>12514</v>
      </c>
      <c r="D19" s="214">
        <v>21645</v>
      </c>
      <c r="E19" s="214">
        <v>38919</v>
      </c>
      <c r="F19" s="215">
        <v>79.805959805959816</v>
      </c>
    </row>
    <row r="20" spans="1:10" ht="15.6" customHeight="1">
      <c r="A20" s="213" t="s">
        <v>142</v>
      </c>
      <c r="B20" s="214">
        <v>22550</v>
      </c>
      <c r="C20" s="214">
        <v>3382</v>
      </c>
      <c r="D20" s="214">
        <v>31508</v>
      </c>
      <c r="E20" s="214">
        <v>21135</v>
      </c>
      <c r="F20" s="215">
        <v>-32.92179763869494</v>
      </c>
      <c r="J20" s="232"/>
    </row>
    <row r="21" spans="1:10" ht="15.6" customHeight="1">
      <c r="A21" s="213" t="s">
        <v>149</v>
      </c>
      <c r="B21" s="214">
        <v>362558</v>
      </c>
      <c r="C21" s="214">
        <v>255591</v>
      </c>
      <c r="D21" s="214">
        <v>1594052</v>
      </c>
      <c r="E21" s="214">
        <v>1087132</v>
      </c>
      <c r="F21" s="215">
        <v>-31.800719173527579</v>
      </c>
    </row>
    <row r="22" spans="1:10" ht="15.6" customHeight="1">
      <c r="A22" s="213" t="s">
        <v>146</v>
      </c>
      <c r="B22" s="214">
        <v>15111</v>
      </c>
      <c r="C22" s="214">
        <v>9466</v>
      </c>
      <c r="D22" s="214">
        <v>48803</v>
      </c>
      <c r="E22" s="214">
        <v>65898</v>
      </c>
      <c r="F22" s="215">
        <v>35.028584308341692</v>
      </c>
    </row>
    <row r="23" spans="1:10" ht="15.6" customHeight="1">
      <c r="A23" s="213" t="s">
        <v>165</v>
      </c>
      <c r="B23" s="214">
        <v>4599</v>
      </c>
      <c r="C23" s="214">
        <v>3656</v>
      </c>
      <c r="D23" s="214">
        <v>11955</v>
      </c>
      <c r="E23" s="214">
        <v>12800</v>
      </c>
      <c r="F23" s="215">
        <v>7.0681723128398204</v>
      </c>
    </row>
    <row r="24" spans="1:10" ht="15.6" customHeight="1">
      <c r="A24" s="213" t="s">
        <v>141</v>
      </c>
      <c r="B24" s="214">
        <v>0</v>
      </c>
      <c r="C24" s="214">
        <v>0</v>
      </c>
      <c r="D24" s="214">
        <v>0</v>
      </c>
      <c r="E24" s="214">
        <v>0</v>
      </c>
      <c r="F24" s="215"/>
    </row>
    <row r="25" spans="1:10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10" ht="15.6" customHeight="1">
      <c r="A26" s="213" t="s">
        <v>152</v>
      </c>
      <c r="B26" s="214">
        <v>1955</v>
      </c>
      <c r="C26" s="214">
        <v>3577</v>
      </c>
      <c r="D26" s="214">
        <v>3457</v>
      </c>
      <c r="E26" s="214">
        <v>3577</v>
      </c>
      <c r="F26" s="215">
        <v>3.471217818918134</v>
      </c>
    </row>
    <row r="27" spans="1:10" ht="15.6" customHeight="1">
      <c r="A27" s="213" t="s">
        <v>173</v>
      </c>
      <c r="B27" s="214">
        <v>0</v>
      </c>
      <c r="C27" s="214">
        <v>0</v>
      </c>
      <c r="D27" s="214">
        <v>0</v>
      </c>
      <c r="E27" s="214">
        <v>0</v>
      </c>
      <c r="F27" s="215"/>
    </row>
    <row r="28" spans="1:10" ht="15.6" customHeight="1">
      <c r="A28" s="213" t="s">
        <v>177</v>
      </c>
      <c r="B28" s="214">
        <v>70702</v>
      </c>
      <c r="C28" s="214">
        <v>9293</v>
      </c>
      <c r="D28" s="214">
        <v>89686</v>
      </c>
      <c r="E28" s="214">
        <v>38641</v>
      </c>
      <c r="F28" s="215">
        <v>-56.915237606761373</v>
      </c>
    </row>
    <row r="29" spans="1:10" ht="15.6" customHeight="1">
      <c r="A29" s="213" t="s">
        <v>178</v>
      </c>
      <c r="B29" s="214">
        <v>0</v>
      </c>
      <c r="C29" s="214">
        <v>4708</v>
      </c>
      <c r="D29" s="214">
        <v>2368</v>
      </c>
      <c r="E29" s="214">
        <v>7012</v>
      </c>
      <c r="F29" s="215">
        <v>196.11486486486481</v>
      </c>
    </row>
    <row r="30" spans="1:10" ht="15.6" customHeight="1">
      <c r="A30" s="213" t="s">
        <v>179</v>
      </c>
      <c r="B30" s="214">
        <v>0</v>
      </c>
      <c r="C30" s="214">
        <v>0</v>
      </c>
      <c r="D30" s="214">
        <v>0</v>
      </c>
      <c r="E30" s="214">
        <v>0</v>
      </c>
      <c r="F30" s="215"/>
    </row>
    <row r="31" spans="1:10" ht="15.6" customHeight="1">
      <c r="A31" s="213" t="s">
        <v>180</v>
      </c>
      <c r="B31" s="214">
        <v>200578</v>
      </c>
      <c r="C31" s="214">
        <v>309285</v>
      </c>
      <c r="D31" s="214">
        <v>989774</v>
      </c>
      <c r="E31" s="214">
        <v>951665</v>
      </c>
      <c r="F31" s="215">
        <v>-3.8502728905790629</v>
      </c>
    </row>
    <row r="32" spans="1:10" ht="15.6" customHeight="1">
      <c r="A32" s="213" t="s">
        <v>181</v>
      </c>
      <c r="B32" s="214">
        <v>7506</v>
      </c>
      <c r="C32" s="214">
        <v>32452</v>
      </c>
      <c r="D32" s="214">
        <v>76990</v>
      </c>
      <c r="E32" s="214">
        <v>66238</v>
      </c>
      <c r="F32" s="215">
        <v>-13.96545005844915</v>
      </c>
    </row>
    <row r="33" spans="1:6" ht="15.6" customHeight="1">
      <c r="A33" s="213" t="s">
        <v>182</v>
      </c>
      <c r="B33" s="214">
        <v>0</v>
      </c>
      <c r="C33" s="214">
        <v>19</v>
      </c>
      <c r="D33" s="214">
        <v>0</v>
      </c>
      <c r="E33" s="214">
        <v>19</v>
      </c>
    </row>
    <row r="34" spans="1:6" ht="15.6" customHeight="1">
      <c r="A34" s="213" t="s">
        <v>183</v>
      </c>
      <c r="B34" s="214">
        <v>0</v>
      </c>
      <c r="C34" s="214">
        <v>0</v>
      </c>
      <c r="D34" s="214">
        <v>0</v>
      </c>
      <c r="E34" s="214">
        <v>0</v>
      </c>
    </row>
    <row r="35" spans="1:6" ht="15.6" customHeight="1">
      <c r="A35" s="217" t="s">
        <v>153</v>
      </c>
      <c r="B35" s="218">
        <f>SUM(B7:B34)</f>
        <v>2292807</v>
      </c>
      <c r="C35" s="218">
        <f>SUM(C7:C34)</f>
        <v>1765889</v>
      </c>
      <c r="D35" s="218">
        <f>SUM(D7:D34)</f>
        <v>8820904</v>
      </c>
      <c r="E35" s="218">
        <f>SUM(E7:E34)</f>
        <v>6801726</v>
      </c>
      <c r="F35" s="219">
        <f>E35*100/D35-100</f>
        <v>-22.890828423027841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55549-471A-459D-A53B-2431AE460D46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9" t="s">
        <v>1</v>
      </c>
      <c r="B5" s="290" t="s">
        <v>176</v>
      </c>
      <c r="C5" s="290"/>
      <c r="D5" s="290" t="s">
        <v>0</v>
      </c>
      <c r="E5" s="290"/>
      <c r="F5" s="290"/>
      <c r="N5" s="74" t="s">
        <v>185</v>
      </c>
    </row>
    <row r="6" spans="1:14" ht="15.6" customHeight="1">
      <c r="A6" s="289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57779</v>
      </c>
      <c r="C7" s="214">
        <v>26969</v>
      </c>
      <c r="D7" s="214">
        <v>226798</v>
      </c>
      <c r="E7" s="214">
        <v>220947</v>
      </c>
      <c r="F7" s="215">
        <v>-2.5798287462852438</v>
      </c>
      <c r="G7" s="6"/>
    </row>
    <row r="8" spans="1:14" s="33" customFormat="1" ht="15.6" customHeight="1">
      <c r="A8" s="213" t="s">
        <v>11</v>
      </c>
      <c r="B8" s="214">
        <v>64410</v>
      </c>
      <c r="C8" s="214">
        <v>3504</v>
      </c>
      <c r="D8" s="214">
        <v>302551</v>
      </c>
      <c r="E8" s="214">
        <v>98272</v>
      </c>
      <c r="F8" s="215">
        <v>-67.51886458811903</v>
      </c>
      <c r="G8" s="216"/>
    </row>
    <row r="9" spans="1:14" ht="15.6" customHeight="1">
      <c r="A9" s="213" t="s">
        <v>8</v>
      </c>
      <c r="B9" s="214">
        <v>330258</v>
      </c>
      <c r="C9" s="214">
        <v>271108</v>
      </c>
      <c r="D9" s="214">
        <v>844652</v>
      </c>
      <c r="E9" s="214">
        <v>1000203</v>
      </c>
      <c r="F9" s="215">
        <v>18.415986702215822</v>
      </c>
      <c r="G9" s="6"/>
    </row>
    <row r="10" spans="1:14" ht="15.6" customHeight="1">
      <c r="A10" s="213" t="s">
        <v>10</v>
      </c>
      <c r="B10" s="214">
        <v>89826</v>
      </c>
      <c r="C10" s="214">
        <v>58979</v>
      </c>
      <c r="D10" s="214">
        <v>246869</v>
      </c>
      <c r="E10" s="214">
        <v>317442</v>
      </c>
      <c r="F10" s="215">
        <v>28.587226423730812</v>
      </c>
    </row>
    <row r="11" spans="1:14" ht="15.6" customHeight="1">
      <c r="A11" s="213" t="s">
        <v>9</v>
      </c>
      <c r="B11" s="214">
        <v>0</v>
      </c>
      <c r="C11" s="214">
        <v>0</v>
      </c>
      <c r="D11" s="214">
        <v>0</v>
      </c>
      <c r="E11" s="214">
        <v>5140</v>
      </c>
      <c r="F11" s="215"/>
    </row>
    <row r="12" spans="1:14" ht="15.6" customHeight="1">
      <c r="A12" s="213" t="s">
        <v>6</v>
      </c>
      <c r="B12" s="214">
        <v>27156</v>
      </c>
      <c r="C12" s="214">
        <v>23370</v>
      </c>
      <c r="D12" s="214">
        <v>135220</v>
      </c>
      <c r="E12" s="214">
        <v>194371</v>
      </c>
      <c r="F12" s="215">
        <v>43.744268599319639</v>
      </c>
    </row>
    <row r="13" spans="1:14" ht="15.6" customHeight="1">
      <c r="A13" s="213" t="s">
        <v>175</v>
      </c>
      <c r="B13" s="214">
        <v>23</v>
      </c>
      <c r="C13" s="214">
        <v>20</v>
      </c>
      <c r="D13" s="214">
        <v>23</v>
      </c>
      <c r="E13" s="214">
        <v>20</v>
      </c>
      <c r="F13" s="215">
        <v>-13.043478260869559</v>
      </c>
    </row>
    <row r="14" spans="1:14" ht="15.6" customHeight="1">
      <c r="A14" s="213" t="s">
        <v>148</v>
      </c>
      <c r="B14" s="214">
        <v>152054</v>
      </c>
      <c r="C14" s="214">
        <v>76204</v>
      </c>
      <c r="D14" s="214">
        <v>494702</v>
      </c>
      <c r="E14" s="214">
        <v>391837</v>
      </c>
      <c r="F14" s="215">
        <v>-20.793326083177352</v>
      </c>
    </row>
    <row r="15" spans="1:14" ht="15.6" customHeight="1">
      <c r="A15" s="213" t="s">
        <v>145</v>
      </c>
      <c r="B15" s="214">
        <v>200490</v>
      </c>
      <c r="C15" s="214">
        <v>179971</v>
      </c>
      <c r="D15" s="214">
        <v>556801</v>
      </c>
      <c r="E15" s="214">
        <v>723681</v>
      </c>
      <c r="F15" s="215">
        <v>29.971210540210961</v>
      </c>
    </row>
    <row r="16" spans="1:14" ht="15.6" customHeight="1">
      <c r="A16" s="213" t="s">
        <v>144</v>
      </c>
      <c r="B16" s="214">
        <v>244497</v>
      </c>
      <c r="C16" s="214">
        <v>180602</v>
      </c>
      <c r="D16" s="214">
        <v>1047440</v>
      </c>
      <c r="E16" s="214">
        <v>699184</v>
      </c>
      <c r="F16" s="215">
        <v>-33.248300618651193</v>
      </c>
      <c r="G16" s="1"/>
    </row>
    <row r="17" spans="1:7" ht="15.6" customHeight="1">
      <c r="A17" s="213" t="s">
        <v>150</v>
      </c>
      <c r="B17" s="214">
        <v>61529</v>
      </c>
      <c r="C17" s="214">
        <v>61870</v>
      </c>
      <c r="D17" s="214">
        <v>306073</v>
      </c>
      <c r="E17" s="214">
        <v>327010</v>
      </c>
      <c r="F17" s="215">
        <v>6.8405249728006083</v>
      </c>
      <c r="G17" s="2"/>
    </row>
    <row r="18" spans="1:7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7" ht="15.6" customHeight="1">
      <c r="A19" s="213" t="s">
        <v>143</v>
      </c>
      <c r="B19" s="214">
        <v>87248</v>
      </c>
      <c r="C19" s="214">
        <v>72311</v>
      </c>
      <c r="D19" s="214">
        <v>330933</v>
      </c>
      <c r="E19" s="214">
        <v>299648</v>
      </c>
      <c r="F19" s="215">
        <v>-9.4535751949790381</v>
      </c>
    </row>
    <row r="20" spans="1:7" ht="15.6" customHeight="1">
      <c r="A20" s="213" t="s">
        <v>142</v>
      </c>
      <c r="B20" s="214">
        <v>161461</v>
      </c>
      <c r="C20" s="214">
        <v>244465</v>
      </c>
      <c r="D20" s="214">
        <v>658443</v>
      </c>
      <c r="E20" s="214">
        <v>880521</v>
      </c>
      <c r="F20" s="215">
        <v>33.727748643390562</v>
      </c>
    </row>
    <row r="21" spans="1:7" ht="15.6" customHeight="1">
      <c r="A21" s="213" t="s">
        <v>149</v>
      </c>
      <c r="B21" s="214">
        <v>142206</v>
      </c>
      <c r="C21" s="214">
        <v>112336</v>
      </c>
      <c r="D21" s="214">
        <v>550213</v>
      </c>
      <c r="E21" s="214">
        <v>556175</v>
      </c>
      <c r="F21" s="215">
        <v>1.083580358879203</v>
      </c>
    </row>
    <row r="22" spans="1:7" ht="15.6" customHeight="1">
      <c r="A22" s="213" t="s">
        <v>146</v>
      </c>
      <c r="B22" s="214">
        <v>4</v>
      </c>
      <c r="C22" s="214">
        <v>5</v>
      </c>
      <c r="D22" s="214">
        <v>445</v>
      </c>
      <c r="E22" s="214">
        <v>14</v>
      </c>
      <c r="F22" s="215">
        <v>-96.853932584269657</v>
      </c>
    </row>
    <row r="23" spans="1:7" ht="15.6" customHeight="1">
      <c r="A23" s="213" t="s">
        <v>165</v>
      </c>
      <c r="B23" s="214">
        <v>36761</v>
      </c>
      <c r="C23" s="214">
        <v>34629</v>
      </c>
      <c r="D23" s="214">
        <v>99564</v>
      </c>
      <c r="E23" s="214">
        <v>99092</v>
      </c>
      <c r="F23" s="215">
        <v>-0.47406693182274751</v>
      </c>
    </row>
    <row r="24" spans="1:7" ht="15.6" customHeight="1">
      <c r="A24" s="213" t="s">
        <v>141</v>
      </c>
      <c r="B24" s="214">
        <v>2092</v>
      </c>
      <c r="C24" s="214">
        <v>0</v>
      </c>
      <c r="D24" s="214">
        <v>4996</v>
      </c>
      <c r="E24" s="214">
        <v>2596</v>
      </c>
      <c r="F24" s="215">
        <v>-48.038430744595679</v>
      </c>
    </row>
    <row r="25" spans="1:7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7" ht="15.6" customHeight="1">
      <c r="A26" s="213" t="s">
        <v>152</v>
      </c>
      <c r="B26" s="214">
        <v>49327</v>
      </c>
      <c r="C26" s="214">
        <v>87343</v>
      </c>
      <c r="D26" s="214">
        <v>206340</v>
      </c>
      <c r="E26" s="214">
        <v>197164</v>
      </c>
      <c r="F26" s="215">
        <v>-4.4470291751478186</v>
      </c>
    </row>
    <row r="27" spans="1:7" ht="15.6" customHeight="1">
      <c r="A27" s="213" t="s">
        <v>173</v>
      </c>
      <c r="B27" s="214">
        <v>2100</v>
      </c>
      <c r="C27" s="214">
        <v>6309</v>
      </c>
      <c r="D27" s="214">
        <v>37600</v>
      </c>
      <c r="E27" s="214">
        <v>39638</v>
      </c>
      <c r="F27" s="215">
        <v>5.4202127659574444</v>
      </c>
    </row>
    <row r="28" spans="1:7" ht="15.6" customHeight="1">
      <c r="A28" s="213" t="s">
        <v>177</v>
      </c>
      <c r="B28" s="214">
        <v>0</v>
      </c>
      <c r="C28" s="214">
        <v>112</v>
      </c>
      <c r="D28" s="214">
        <v>0</v>
      </c>
      <c r="E28" s="214">
        <v>1981</v>
      </c>
      <c r="F28" s="215"/>
    </row>
    <row r="29" spans="1:7" ht="15.6" customHeight="1">
      <c r="A29" s="213" t="s">
        <v>178</v>
      </c>
      <c r="B29" s="214">
        <v>78578</v>
      </c>
      <c r="C29" s="214">
        <v>53832</v>
      </c>
      <c r="D29" s="214">
        <v>337288</v>
      </c>
      <c r="E29" s="214">
        <v>353394</v>
      </c>
      <c r="F29" s="215">
        <v>4.7751476483005604</v>
      </c>
    </row>
    <row r="30" spans="1:7" ht="15.6" customHeight="1">
      <c r="A30" s="213" t="s">
        <v>179</v>
      </c>
      <c r="B30" s="214">
        <v>15823</v>
      </c>
      <c r="C30" s="214">
        <v>48390</v>
      </c>
      <c r="D30" s="214">
        <v>99397</v>
      </c>
      <c r="E30" s="214">
        <v>172266</v>
      </c>
      <c r="F30" s="215">
        <v>73.311065726329758</v>
      </c>
    </row>
    <row r="31" spans="1:7" ht="15.6" customHeight="1">
      <c r="A31" s="213" t="s">
        <v>180</v>
      </c>
      <c r="B31" s="214">
        <v>10826</v>
      </c>
      <c r="C31" s="214">
        <v>5843</v>
      </c>
      <c r="D31" s="214">
        <v>114672</v>
      </c>
      <c r="E31" s="214">
        <v>18142</v>
      </c>
      <c r="F31" s="215">
        <v>-84.179224222129207</v>
      </c>
    </row>
    <row r="32" spans="1:7" ht="15.6" customHeight="1">
      <c r="A32" s="213" t="s">
        <v>181</v>
      </c>
      <c r="B32" s="214">
        <v>75102</v>
      </c>
      <c r="C32" s="214">
        <v>47078</v>
      </c>
      <c r="D32" s="214">
        <v>186431</v>
      </c>
      <c r="E32" s="214">
        <v>187068</v>
      </c>
      <c r="F32" s="215">
        <v>0.34168137273307758</v>
      </c>
    </row>
    <row r="33" spans="1:6" ht="15.6" customHeight="1">
      <c r="A33" s="213" t="s">
        <v>182</v>
      </c>
      <c r="B33" s="214">
        <v>0</v>
      </c>
      <c r="C33" s="214">
        <v>0</v>
      </c>
      <c r="D33" s="214">
        <v>0</v>
      </c>
      <c r="E33" s="214">
        <v>0</v>
      </c>
      <c r="F33" s="215"/>
    </row>
    <row r="34" spans="1:6" ht="15.6" customHeight="1">
      <c r="A34" s="213" t="s">
        <v>183</v>
      </c>
      <c r="B34" s="214">
        <v>15001</v>
      </c>
      <c r="C34" s="214">
        <v>0</v>
      </c>
      <c r="D34" s="214">
        <v>29268</v>
      </c>
      <c r="E34" s="214">
        <v>14622</v>
      </c>
      <c r="F34" s="215">
        <v>-50.041000410004102</v>
      </c>
    </row>
    <row r="35" spans="1:6" ht="15.6" customHeight="1">
      <c r="A35" s="217" t="s">
        <v>153</v>
      </c>
      <c r="B35" s="218">
        <f>SUM(B7:B34)</f>
        <v>1904551</v>
      </c>
      <c r="C35" s="218">
        <f>SUM(C7:C34)</f>
        <v>1595250</v>
      </c>
      <c r="D35" s="218">
        <f>SUM(D7:D34)</f>
        <v>6816719</v>
      </c>
      <c r="E35" s="218">
        <f>SUM(E7:E34)</f>
        <v>6800428</v>
      </c>
      <c r="F35" s="219">
        <f>E35*100/D35-100</f>
        <v>-0.23898594030353593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234CC-ED72-448C-8D5B-BA3EDD453D7E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78" t="s">
        <v>3</v>
      </c>
      <c r="D5" s="278"/>
      <c r="E5" s="278"/>
      <c r="F5" s="278"/>
      <c r="G5" s="278" t="s">
        <v>4</v>
      </c>
      <c r="H5" s="278"/>
      <c r="I5" s="278"/>
      <c r="J5" s="278"/>
      <c r="K5" s="278" t="s">
        <v>5</v>
      </c>
      <c r="L5" s="278"/>
      <c r="M5" s="278"/>
      <c r="N5" s="278"/>
    </row>
    <row r="6" spans="1:15">
      <c r="A6" s="281" t="s">
        <v>88</v>
      </c>
      <c r="B6" s="281"/>
      <c r="C6" s="279" t="s">
        <v>89</v>
      </c>
      <c r="D6" s="279"/>
      <c r="E6" s="280" t="s">
        <v>12</v>
      </c>
      <c r="F6" s="280"/>
      <c r="G6" s="280" t="s">
        <v>89</v>
      </c>
      <c r="H6" s="280"/>
      <c r="I6" s="280" t="s">
        <v>12</v>
      </c>
      <c r="J6" s="280"/>
      <c r="K6" s="280" t="s">
        <v>89</v>
      </c>
      <c r="L6" s="280"/>
      <c r="M6" s="280" t="s">
        <v>12</v>
      </c>
      <c r="N6" s="280"/>
    </row>
    <row r="7" spans="1:15">
      <c r="A7" s="281"/>
      <c r="B7" s="281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82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82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82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82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82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82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82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82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82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83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83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83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83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83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83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83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83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83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83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83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83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83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83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83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83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83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83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83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83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83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83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83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83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83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83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83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84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84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84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85" t="s">
        <v>139</v>
      </c>
      <c r="B48" s="285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A28:A30"/>
    <mergeCell ref="A31:A40"/>
    <mergeCell ref="A41:A44"/>
    <mergeCell ref="A45:A47"/>
    <mergeCell ref="A48:B48"/>
    <mergeCell ref="A6:B7"/>
    <mergeCell ref="A8:A16"/>
    <mergeCell ref="A17:A21"/>
    <mergeCell ref="A22:A23"/>
    <mergeCell ref="A24:A26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3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2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1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E8E92-5A1F-4C6D-9DAE-9FAE54D2F363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9" t="s">
        <v>1</v>
      </c>
      <c r="B5" s="290" t="s">
        <v>176</v>
      </c>
      <c r="C5" s="290"/>
      <c r="D5" s="290" t="s">
        <v>0</v>
      </c>
      <c r="E5" s="290"/>
      <c r="F5" s="290"/>
      <c r="N5" s="74" t="s">
        <v>185</v>
      </c>
    </row>
    <row r="6" spans="1:14" ht="15.6" customHeight="1">
      <c r="A6" s="289"/>
      <c r="B6" s="212">
        <v>2024</v>
      </c>
      <c r="C6" s="212">
        <v>2025</v>
      </c>
      <c r="D6" s="212">
        <v>2024</v>
      </c>
      <c r="E6" s="212">
        <v>2025</v>
      </c>
      <c r="F6" s="154" t="s">
        <v>186</v>
      </c>
    </row>
    <row r="7" spans="1:14" ht="15.6" customHeight="1">
      <c r="A7" s="213" t="s">
        <v>18</v>
      </c>
      <c r="B7" s="214">
        <v>14981</v>
      </c>
      <c r="C7" s="214">
        <v>8827</v>
      </c>
      <c r="D7" s="214">
        <v>37099</v>
      </c>
      <c r="E7" s="214">
        <v>27747</v>
      </c>
      <c r="F7" s="215">
        <v>-25.208226636836571</v>
      </c>
      <c r="G7" s="6"/>
    </row>
    <row r="8" spans="1:14" s="33" customFormat="1" ht="15.6" customHeight="1">
      <c r="A8" s="213" t="s">
        <v>11</v>
      </c>
      <c r="B8" s="214">
        <v>4401</v>
      </c>
      <c r="C8" s="214">
        <v>5462</v>
      </c>
      <c r="D8" s="214">
        <v>14958</v>
      </c>
      <c r="E8" s="214">
        <v>35407</v>
      </c>
      <c r="F8" s="215">
        <v>136.7094531354459</v>
      </c>
    </row>
    <row r="9" spans="1:14" ht="15.6" customHeight="1">
      <c r="A9" s="213" t="s">
        <v>8</v>
      </c>
      <c r="B9" s="214">
        <v>34945</v>
      </c>
      <c r="C9" s="214">
        <v>36741</v>
      </c>
      <c r="D9" s="214">
        <v>125213</v>
      </c>
      <c r="E9" s="214">
        <v>157878</v>
      </c>
      <c r="F9" s="215">
        <v>26.08754682021835</v>
      </c>
      <c r="G9" s="6"/>
    </row>
    <row r="10" spans="1:14" ht="15.6" customHeight="1">
      <c r="A10" s="213" t="s">
        <v>10</v>
      </c>
      <c r="B10" s="214">
        <v>69688</v>
      </c>
      <c r="C10" s="214">
        <v>122684</v>
      </c>
      <c r="D10" s="214">
        <v>253068</v>
      </c>
      <c r="E10" s="214">
        <v>401980</v>
      </c>
      <c r="F10" s="215">
        <v>58.842682599143288</v>
      </c>
    </row>
    <row r="11" spans="1:14" ht="15.6" customHeight="1">
      <c r="A11" s="213" t="s">
        <v>9</v>
      </c>
      <c r="B11" s="214">
        <v>421957</v>
      </c>
      <c r="C11" s="214">
        <v>454744</v>
      </c>
      <c r="D11" s="214">
        <v>1666112</v>
      </c>
      <c r="E11" s="214">
        <v>1894005</v>
      </c>
      <c r="F11" s="215">
        <v>13.67813208235701</v>
      </c>
    </row>
    <row r="12" spans="1:14" ht="15.6" customHeight="1">
      <c r="A12" s="213" t="s">
        <v>6</v>
      </c>
      <c r="B12" s="214">
        <v>25673</v>
      </c>
      <c r="C12" s="214">
        <v>25489</v>
      </c>
      <c r="D12" s="214">
        <v>78886</v>
      </c>
      <c r="E12" s="214">
        <v>115016</v>
      </c>
      <c r="F12" s="215">
        <v>45.80026874223563</v>
      </c>
    </row>
    <row r="13" spans="1:14" ht="15.6" customHeight="1">
      <c r="A13" s="213" t="s">
        <v>175</v>
      </c>
      <c r="B13" s="214">
        <v>730</v>
      </c>
      <c r="C13" s="214">
        <v>654</v>
      </c>
      <c r="D13" s="214">
        <v>3497</v>
      </c>
      <c r="E13" s="214">
        <v>1720</v>
      </c>
      <c r="F13" s="215">
        <v>-50.814984272233353</v>
      </c>
    </row>
    <row r="14" spans="1:14" ht="15.6" customHeight="1">
      <c r="A14" s="213" t="s">
        <v>148</v>
      </c>
      <c r="B14" s="214">
        <v>780670</v>
      </c>
      <c r="C14" s="214">
        <v>811526</v>
      </c>
      <c r="D14" s="214">
        <v>3104751</v>
      </c>
      <c r="E14" s="214">
        <v>3346330</v>
      </c>
      <c r="F14" s="215">
        <v>7.7809460404393178</v>
      </c>
    </row>
    <row r="15" spans="1:14" ht="15.6" customHeight="1">
      <c r="A15" s="213" t="s">
        <v>145</v>
      </c>
      <c r="B15" s="214">
        <v>274845</v>
      </c>
      <c r="C15" s="214">
        <v>244538</v>
      </c>
      <c r="D15" s="214">
        <v>1016984</v>
      </c>
      <c r="E15" s="214">
        <v>993724</v>
      </c>
      <c r="F15" s="215">
        <v>-2.2871549601566978</v>
      </c>
    </row>
    <row r="16" spans="1:14" ht="15.6" customHeight="1">
      <c r="A16" s="213" t="s">
        <v>144</v>
      </c>
      <c r="B16" s="214">
        <v>39854</v>
      </c>
      <c r="C16" s="214">
        <v>24015</v>
      </c>
      <c r="D16" s="214">
        <v>120271</v>
      </c>
      <c r="E16" s="214">
        <v>106673</v>
      </c>
      <c r="F16" s="215">
        <v>-11.306133648177861</v>
      </c>
      <c r="G16" s="1"/>
    </row>
    <row r="17" spans="1:8" ht="15.6" customHeight="1">
      <c r="A17" s="213" t="s">
        <v>150</v>
      </c>
      <c r="B17" s="214">
        <v>60137</v>
      </c>
      <c r="C17" s="214">
        <v>68308</v>
      </c>
      <c r="D17" s="214">
        <v>212784</v>
      </c>
      <c r="E17" s="214">
        <v>263027</v>
      </c>
      <c r="F17" s="215">
        <v>23.612207684788331</v>
      </c>
      <c r="G17" s="2"/>
    </row>
    <row r="18" spans="1:8" ht="15.6" customHeight="1">
      <c r="A18" s="213" t="s">
        <v>147</v>
      </c>
      <c r="B18" s="214">
        <v>0</v>
      </c>
      <c r="C18" s="214">
        <v>0</v>
      </c>
      <c r="D18" s="214">
        <v>0</v>
      </c>
      <c r="E18" s="214">
        <v>0</v>
      </c>
      <c r="F18" s="215"/>
    </row>
    <row r="19" spans="1:8" ht="15.6" customHeight="1">
      <c r="A19" s="213" t="s">
        <v>143</v>
      </c>
      <c r="B19" s="214">
        <v>60834</v>
      </c>
      <c r="C19" s="214">
        <v>61840</v>
      </c>
      <c r="D19" s="214">
        <v>176333</v>
      </c>
      <c r="E19" s="214">
        <v>194800</v>
      </c>
      <c r="F19" s="215">
        <v>10.47279862532821</v>
      </c>
      <c r="H19" s="233"/>
    </row>
    <row r="20" spans="1:8" ht="15.6" customHeight="1">
      <c r="A20" s="213" t="s">
        <v>142</v>
      </c>
      <c r="B20" s="214">
        <v>89726</v>
      </c>
      <c r="C20" s="214">
        <v>67417</v>
      </c>
      <c r="D20" s="214">
        <v>307901</v>
      </c>
      <c r="E20" s="214">
        <v>284378</v>
      </c>
      <c r="F20" s="215">
        <v>-7.6397933101873718</v>
      </c>
    </row>
    <row r="21" spans="1:8" ht="15.6" customHeight="1">
      <c r="A21" s="213" t="s">
        <v>149</v>
      </c>
      <c r="B21" s="214">
        <v>23860</v>
      </c>
      <c r="C21" s="214">
        <v>16596</v>
      </c>
      <c r="D21" s="214">
        <v>82643</v>
      </c>
      <c r="E21" s="214">
        <v>74254</v>
      </c>
      <c r="F21" s="215">
        <v>-10.15088997253245</v>
      </c>
    </row>
    <row r="22" spans="1:8" ht="15.6" customHeight="1">
      <c r="A22" s="213" t="s">
        <v>146</v>
      </c>
      <c r="B22" s="214">
        <v>24153</v>
      </c>
      <c r="C22" s="214">
        <v>15820</v>
      </c>
      <c r="D22" s="214">
        <v>75495</v>
      </c>
      <c r="E22" s="214">
        <v>362639</v>
      </c>
      <c r="F22" s="215">
        <v>380.3483674415524</v>
      </c>
    </row>
    <row r="23" spans="1:8" ht="15.6" customHeight="1">
      <c r="A23" s="213" t="s">
        <v>165</v>
      </c>
      <c r="B23" s="214">
        <v>6885</v>
      </c>
      <c r="C23" s="214">
        <v>14345</v>
      </c>
      <c r="D23" s="214">
        <v>51710</v>
      </c>
      <c r="E23" s="214">
        <v>45620</v>
      </c>
      <c r="F23" s="215">
        <v>-11.777219106555791</v>
      </c>
    </row>
    <row r="24" spans="1:8" ht="15.6" customHeight="1">
      <c r="A24" s="213" t="s">
        <v>141</v>
      </c>
      <c r="B24" s="214">
        <v>61639</v>
      </c>
      <c r="C24" s="214">
        <v>46225</v>
      </c>
      <c r="D24" s="214">
        <v>221017</v>
      </c>
      <c r="E24" s="214">
        <v>187226</v>
      </c>
      <c r="F24" s="215">
        <v>-15.28886918200862</v>
      </c>
    </row>
    <row r="25" spans="1:8" ht="15.6" customHeight="1">
      <c r="A25" s="213" t="s">
        <v>140</v>
      </c>
      <c r="B25" s="214">
        <v>0</v>
      </c>
      <c r="C25" s="214">
        <v>0</v>
      </c>
      <c r="D25" s="214">
        <v>0</v>
      </c>
      <c r="E25" s="214">
        <v>0</v>
      </c>
      <c r="F25" s="215"/>
    </row>
    <row r="26" spans="1:8" ht="15.6" customHeight="1">
      <c r="A26" s="213" t="s">
        <v>152</v>
      </c>
      <c r="B26" s="214">
        <v>4773</v>
      </c>
      <c r="C26" s="214">
        <v>8700</v>
      </c>
      <c r="D26" s="214">
        <v>20409</v>
      </c>
      <c r="E26" s="214">
        <v>29315</v>
      </c>
      <c r="F26" s="215">
        <v>43.637610857954833</v>
      </c>
    </row>
    <row r="27" spans="1:8" ht="15.6" customHeight="1">
      <c r="A27" s="213" t="s">
        <v>173</v>
      </c>
      <c r="B27" s="214">
        <v>78356</v>
      </c>
      <c r="C27" s="214">
        <v>77913</v>
      </c>
      <c r="D27" s="214">
        <v>347190</v>
      </c>
      <c r="E27" s="214">
        <v>311691</v>
      </c>
      <c r="F27" s="215">
        <v>-10.224660848526741</v>
      </c>
    </row>
    <row r="28" spans="1:8" ht="15.6" customHeight="1">
      <c r="A28" s="213" t="s">
        <v>177</v>
      </c>
      <c r="B28" s="214">
        <v>8756</v>
      </c>
      <c r="C28" s="214">
        <v>13456</v>
      </c>
      <c r="D28" s="214">
        <v>38746</v>
      </c>
      <c r="E28" s="214">
        <v>61243</v>
      </c>
      <c r="F28" s="215">
        <v>58.062767769576233</v>
      </c>
    </row>
    <row r="29" spans="1:8" ht="15.6" customHeight="1">
      <c r="A29" s="213" t="s">
        <v>178</v>
      </c>
      <c r="B29" s="214">
        <v>134701</v>
      </c>
      <c r="C29" s="214">
        <v>139906</v>
      </c>
      <c r="D29" s="214">
        <v>490856</v>
      </c>
      <c r="E29" s="214">
        <v>546910</v>
      </c>
      <c r="F29" s="215">
        <v>11.41964242058771</v>
      </c>
    </row>
    <row r="30" spans="1:8" ht="15.6" customHeight="1">
      <c r="A30" s="213" t="s">
        <v>179</v>
      </c>
      <c r="B30" s="214">
        <v>11515</v>
      </c>
      <c r="C30" s="214">
        <v>30191</v>
      </c>
      <c r="D30" s="214">
        <v>74088</v>
      </c>
      <c r="E30" s="214">
        <v>95388</v>
      </c>
      <c r="F30" s="215">
        <v>28.749595076125701</v>
      </c>
    </row>
    <row r="31" spans="1:8" ht="15.6" customHeight="1">
      <c r="A31" s="213" t="s">
        <v>180</v>
      </c>
      <c r="B31" s="214">
        <v>49252</v>
      </c>
      <c r="C31" s="214">
        <v>60420</v>
      </c>
      <c r="D31" s="214">
        <v>167014</v>
      </c>
      <c r="E31" s="214">
        <v>244725</v>
      </c>
      <c r="F31" s="215">
        <v>46.529632246398513</v>
      </c>
    </row>
    <row r="32" spans="1:8" ht="15.6" customHeight="1">
      <c r="A32" s="213" t="s">
        <v>181</v>
      </c>
      <c r="B32" s="214">
        <v>1166061</v>
      </c>
      <c r="C32" s="214">
        <v>1144364</v>
      </c>
      <c r="D32" s="214">
        <v>4410994</v>
      </c>
      <c r="E32" s="214">
        <v>4669227</v>
      </c>
      <c r="F32" s="215">
        <v>5.8543040412206437</v>
      </c>
    </row>
    <row r="33" spans="1:6" ht="15.6" customHeight="1">
      <c r="A33" s="213" t="s">
        <v>182</v>
      </c>
      <c r="B33" s="214">
        <v>174825</v>
      </c>
      <c r="C33" s="214">
        <v>163101</v>
      </c>
      <c r="D33" s="214">
        <v>642512</v>
      </c>
      <c r="E33" s="214">
        <v>621052</v>
      </c>
      <c r="F33" s="215">
        <v>-3.3400154394003461</v>
      </c>
    </row>
    <row r="34" spans="1:6" ht="15.6" customHeight="1">
      <c r="A34" s="213" t="s">
        <v>183</v>
      </c>
      <c r="B34" s="214">
        <v>23418</v>
      </c>
      <c r="C34" s="214">
        <v>21138</v>
      </c>
      <c r="D34" s="214">
        <v>83164</v>
      </c>
      <c r="E34" s="214">
        <v>87190</v>
      </c>
      <c r="F34" s="215">
        <v>4.8410369871579064</v>
      </c>
    </row>
    <row r="35" spans="1:6" ht="15.6" customHeight="1">
      <c r="A35" s="217" t="s">
        <v>153</v>
      </c>
      <c r="B35" s="218">
        <f>SUM(B7:B34)</f>
        <v>3646635</v>
      </c>
      <c r="C35" s="218">
        <f>SUM(C7:C34)</f>
        <v>3684420</v>
      </c>
      <c r="D35" s="218">
        <f>SUM(D7:D34)</f>
        <v>13823695</v>
      </c>
      <c r="E35" s="218">
        <f>SUM(E7:E34)</f>
        <v>15159165</v>
      </c>
      <c r="F35" s="219">
        <f>E35*100/D35-100</f>
        <v>9.6607310852850787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711CA-1EB6-418D-9E70-0B9572FF4DAA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34"/>
      <c r="B48" s="235"/>
      <c r="C48" s="235"/>
      <c r="D48" s="25"/>
      <c r="E48" s="19"/>
      <c r="F48" s="19"/>
      <c r="G48" s="235"/>
      <c r="H48" s="235"/>
      <c r="I48" s="235"/>
      <c r="J48" s="235"/>
      <c r="K48" s="235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C5FB3-5611-4AB7-BABC-88A3C6736347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38"/>
    <col min="26" max="45" width="12.88671875" style="238" customWidth="1"/>
    <col min="46" max="63" width="12.88671875" style="151" customWidth="1"/>
    <col min="64" max="16384" width="11.44140625" style="151"/>
  </cols>
  <sheetData>
    <row r="1" spans="1:42" ht="24.6">
      <c r="B1" s="236" t="s">
        <v>196</v>
      </c>
      <c r="C1" s="237"/>
      <c r="D1" s="237"/>
      <c r="E1" s="237"/>
      <c r="F1" s="237"/>
      <c r="G1" s="237"/>
      <c r="H1" s="237"/>
      <c r="J1" s="32"/>
      <c r="K1" s="32"/>
      <c r="L1" s="32"/>
      <c r="M1" s="32"/>
      <c r="N1" s="32"/>
      <c r="O1" s="32"/>
      <c r="P1" s="32"/>
      <c r="Q1" s="32"/>
      <c r="R1" s="32"/>
      <c r="S1" s="32"/>
      <c r="T1" s="237"/>
      <c r="U1" s="237"/>
      <c r="V1" s="237"/>
      <c r="W1" s="237"/>
      <c r="X1" s="237"/>
      <c r="Z1" s="238" t="s">
        <v>197</v>
      </c>
      <c r="AB1" s="39"/>
      <c r="AC1" s="239"/>
      <c r="AD1" s="39"/>
      <c r="AE1" s="39"/>
      <c r="AF1" s="239"/>
      <c r="AG1" s="39"/>
      <c r="AH1" s="39"/>
      <c r="AI1" s="239"/>
      <c r="AJ1" s="39"/>
      <c r="AK1" s="39"/>
      <c r="AL1" s="39"/>
      <c r="AM1" s="39"/>
      <c r="AN1" s="39"/>
      <c r="AO1" s="39"/>
    </row>
    <row r="2" spans="1:42" ht="15" customHeight="1">
      <c r="A2" s="240"/>
      <c r="B2" s="237"/>
      <c r="C2" s="237"/>
      <c r="D2" s="237"/>
      <c r="E2" s="237"/>
      <c r="F2" s="237"/>
      <c r="G2" s="237"/>
      <c r="H2" s="237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37"/>
      <c r="U2" s="237"/>
      <c r="V2" s="237"/>
      <c r="W2" s="237"/>
      <c r="X2" s="237"/>
      <c r="Z2" s="238" t="s">
        <v>198</v>
      </c>
    </row>
    <row r="3" spans="1:42" ht="15" customHeight="1">
      <c r="A3" s="237"/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Z3" s="238" t="s">
        <v>199</v>
      </c>
    </row>
    <row r="4" spans="1:42" ht="15" customHeight="1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</row>
    <row r="5" spans="1:42" ht="15" customHeight="1">
      <c r="A5" s="237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</row>
    <row r="6" spans="1:42" ht="15" customHeight="1">
      <c r="A6" s="237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41" t="s">
        <v>200</v>
      </c>
      <c r="Z6" s="242" t="s">
        <v>201</v>
      </c>
      <c r="AA6" s="242"/>
      <c r="AF6" s="242" t="s">
        <v>202</v>
      </c>
      <c r="AG6" s="242"/>
      <c r="AL6" s="242" t="s">
        <v>203</v>
      </c>
      <c r="AM6" s="242"/>
    </row>
    <row r="7" spans="1:42" ht="15" customHeight="1">
      <c r="A7" s="237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AA7" s="243">
        <v>2019</v>
      </c>
      <c r="AB7" s="243">
        <v>2020</v>
      </c>
      <c r="AC7" s="243">
        <v>2021</v>
      </c>
      <c r="AD7" s="243">
        <v>2022</v>
      </c>
      <c r="AG7" s="243">
        <v>2019</v>
      </c>
      <c r="AH7" s="243">
        <v>2020</v>
      </c>
      <c r="AI7" s="243">
        <v>2021</v>
      </c>
      <c r="AJ7" s="243">
        <v>2022</v>
      </c>
      <c r="AM7" s="243">
        <v>2019</v>
      </c>
      <c r="AN7" s="243">
        <v>2020</v>
      </c>
      <c r="AO7" s="243">
        <v>2021</v>
      </c>
      <c r="AP7" s="243">
        <v>2022</v>
      </c>
    </row>
    <row r="8" spans="1:42" ht="15" customHeight="1">
      <c r="A8" s="237"/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Z8" s="238" t="s">
        <v>204</v>
      </c>
      <c r="AA8" s="244">
        <v>46820440</v>
      </c>
      <c r="AB8" s="244">
        <v>45800165</v>
      </c>
      <c r="AC8" s="244">
        <v>42493337</v>
      </c>
      <c r="AD8" s="244">
        <v>46756593</v>
      </c>
      <c r="AF8" s="238" t="s">
        <v>204</v>
      </c>
      <c r="AG8" s="244">
        <v>15006507</v>
      </c>
      <c r="AH8" s="244">
        <v>16073289</v>
      </c>
      <c r="AI8" s="244">
        <v>13213428</v>
      </c>
      <c r="AJ8" s="244">
        <v>15176514</v>
      </c>
      <c r="AL8" s="238" t="s">
        <v>204</v>
      </c>
      <c r="AM8" s="244">
        <v>9115628</v>
      </c>
      <c r="AN8" s="244">
        <v>7108259</v>
      </c>
      <c r="AO8" s="244">
        <v>6476535</v>
      </c>
      <c r="AP8" s="244">
        <v>8185760</v>
      </c>
    </row>
    <row r="9" spans="1:42" ht="15" customHeight="1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Z9" s="238" t="s">
        <v>205</v>
      </c>
      <c r="AA9" s="244">
        <v>44583561</v>
      </c>
      <c r="AB9" s="244">
        <v>43109659</v>
      </c>
      <c r="AC9" s="244">
        <v>40489010</v>
      </c>
      <c r="AD9" s="244">
        <v>43967035</v>
      </c>
      <c r="AF9" s="238" t="s">
        <v>205</v>
      </c>
      <c r="AG9" s="244">
        <v>14348549</v>
      </c>
      <c r="AH9" s="244">
        <v>14002412</v>
      </c>
      <c r="AI9" s="244">
        <v>12145827</v>
      </c>
      <c r="AJ9" s="244">
        <v>13961403</v>
      </c>
      <c r="AL9" s="238" t="s">
        <v>205</v>
      </c>
      <c r="AM9" s="244">
        <v>7843248</v>
      </c>
      <c r="AN9" s="244">
        <v>6425079</v>
      </c>
      <c r="AO9" s="244">
        <v>6094779</v>
      </c>
      <c r="AP9" s="244">
        <v>7406116</v>
      </c>
    </row>
    <row r="10" spans="1:42" ht="15" customHeight="1">
      <c r="A10" s="237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Z10" s="238" t="s">
        <v>206</v>
      </c>
      <c r="AA10" s="244">
        <v>48353601</v>
      </c>
      <c r="AB10" s="244">
        <v>44303648</v>
      </c>
      <c r="AC10" s="244">
        <v>46455313</v>
      </c>
      <c r="AD10" s="244">
        <v>45981761</v>
      </c>
      <c r="AF10" s="238" t="s">
        <v>206</v>
      </c>
      <c r="AG10" s="244">
        <v>15951378</v>
      </c>
      <c r="AH10" s="244">
        <v>14965286</v>
      </c>
      <c r="AI10" s="244">
        <v>14413642</v>
      </c>
      <c r="AJ10" s="244">
        <v>15107748</v>
      </c>
      <c r="AL10" s="238" t="s">
        <v>206</v>
      </c>
      <c r="AM10" s="244">
        <v>7398685</v>
      </c>
      <c r="AN10" s="244">
        <v>6499455</v>
      </c>
      <c r="AO10" s="244">
        <v>7109023</v>
      </c>
      <c r="AP10" s="244">
        <v>6819146</v>
      </c>
    </row>
    <row r="11" spans="1:42" ht="15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Z11" s="238" t="s">
        <v>207</v>
      </c>
      <c r="AA11" s="244">
        <v>46400443</v>
      </c>
      <c r="AB11" s="244">
        <v>41795682</v>
      </c>
      <c r="AC11" s="244">
        <v>45471169</v>
      </c>
      <c r="AD11" s="244">
        <v>48522626</v>
      </c>
      <c r="AF11" s="238" t="s">
        <v>207</v>
      </c>
      <c r="AG11" s="244">
        <v>14553222</v>
      </c>
      <c r="AH11" s="244">
        <v>15115366</v>
      </c>
      <c r="AI11" s="244">
        <v>13408185</v>
      </c>
      <c r="AJ11" s="244">
        <v>15751949</v>
      </c>
      <c r="AL11" s="238" t="s">
        <v>207</v>
      </c>
      <c r="AM11" s="244">
        <v>6775183</v>
      </c>
      <c r="AN11" s="244">
        <v>6003312</v>
      </c>
      <c r="AO11" s="244">
        <v>7240918</v>
      </c>
      <c r="AP11" s="244">
        <v>7881967</v>
      </c>
    </row>
    <row r="12" spans="1:42" ht="15" customHeight="1">
      <c r="A12" s="237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Z12" s="238" t="s">
        <v>208</v>
      </c>
      <c r="AA12" s="244">
        <v>51071331</v>
      </c>
      <c r="AB12" s="244">
        <v>38167109</v>
      </c>
      <c r="AC12" s="244">
        <v>45495539</v>
      </c>
      <c r="AD12" s="244">
        <v>51334993</v>
      </c>
      <c r="AF12" s="238" t="s">
        <v>208</v>
      </c>
      <c r="AG12" s="244">
        <v>17078651</v>
      </c>
      <c r="AH12" s="244">
        <v>13043138</v>
      </c>
      <c r="AI12" s="244">
        <v>14380272</v>
      </c>
      <c r="AJ12" s="244">
        <v>16007624</v>
      </c>
      <c r="AL12" s="238" t="s">
        <v>208</v>
      </c>
      <c r="AM12" s="244">
        <v>7434110</v>
      </c>
      <c r="AN12" s="244">
        <v>4900444</v>
      </c>
      <c r="AO12" s="244">
        <v>6778350</v>
      </c>
      <c r="AP12" s="244">
        <v>8087600</v>
      </c>
    </row>
    <row r="13" spans="1:42" ht="15" customHeight="1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Z13" s="238" t="s">
        <v>209</v>
      </c>
      <c r="AA13" s="244">
        <v>47139627</v>
      </c>
      <c r="AB13" s="244">
        <v>40233166</v>
      </c>
      <c r="AC13" s="244">
        <v>44903502</v>
      </c>
      <c r="AD13" s="244">
        <v>48228965</v>
      </c>
      <c r="AF13" s="238" t="s">
        <v>209</v>
      </c>
      <c r="AG13" s="244">
        <v>16093379</v>
      </c>
      <c r="AH13" s="244">
        <v>13043509</v>
      </c>
      <c r="AI13" s="244">
        <v>13541010</v>
      </c>
      <c r="AJ13" s="244">
        <v>15221080</v>
      </c>
      <c r="AL13" s="238" t="s">
        <v>209</v>
      </c>
      <c r="AM13" s="244">
        <v>6893378</v>
      </c>
      <c r="AN13" s="244">
        <v>5893666</v>
      </c>
      <c r="AO13" s="244">
        <v>6990004</v>
      </c>
      <c r="AP13" s="244">
        <v>7884812</v>
      </c>
    </row>
    <row r="14" spans="1:42" ht="15" customHeight="1">
      <c r="A14" s="237"/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Z14" s="238" t="s">
        <v>210</v>
      </c>
      <c r="AA14" s="244">
        <v>48818378</v>
      </c>
      <c r="AB14" s="244">
        <v>42217915</v>
      </c>
      <c r="AC14" s="244">
        <v>46051657</v>
      </c>
      <c r="AD14" s="244">
        <v>48153701</v>
      </c>
      <c r="AF14" s="238" t="s">
        <v>210</v>
      </c>
      <c r="AG14" s="244">
        <v>16173719</v>
      </c>
      <c r="AH14" s="244">
        <v>13620638</v>
      </c>
      <c r="AI14" s="244">
        <v>14490452</v>
      </c>
      <c r="AJ14" s="244">
        <v>16239218</v>
      </c>
      <c r="AL14" s="238" t="s">
        <v>210</v>
      </c>
      <c r="AM14" s="244">
        <v>7261076</v>
      </c>
      <c r="AN14" s="244">
        <v>5583770</v>
      </c>
      <c r="AO14" s="244">
        <v>6913445</v>
      </c>
      <c r="AP14" s="244">
        <v>7117785</v>
      </c>
    </row>
    <row r="15" spans="1:42" ht="15" customHeight="1">
      <c r="A15" s="237"/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Z15" s="238" t="s">
        <v>211</v>
      </c>
      <c r="AA15" s="244">
        <v>48198107</v>
      </c>
      <c r="AB15" s="244">
        <v>42978437</v>
      </c>
      <c r="AC15" s="244">
        <v>48800280</v>
      </c>
      <c r="AD15" s="244"/>
      <c r="AF15" s="238" t="s">
        <v>211</v>
      </c>
      <c r="AG15" s="244">
        <v>17632595</v>
      </c>
      <c r="AH15" s="244">
        <v>14001773</v>
      </c>
      <c r="AI15" s="244">
        <v>16512152</v>
      </c>
      <c r="AJ15" s="244"/>
      <c r="AL15" s="238" t="s">
        <v>211</v>
      </c>
      <c r="AM15" s="244">
        <v>7612537</v>
      </c>
      <c r="AN15" s="244">
        <v>6338903</v>
      </c>
      <c r="AO15" s="244">
        <v>8077202</v>
      </c>
      <c r="AP15" s="244"/>
    </row>
    <row r="16" spans="1:42" ht="15" customHeight="1">
      <c r="A16" s="237"/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Z16" s="238" t="s">
        <v>212</v>
      </c>
      <c r="AA16" s="244">
        <v>46635887</v>
      </c>
      <c r="AB16" s="244">
        <v>43349327</v>
      </c>
      <c r="AC16" s="244">
        <v>45052533</v>
      </c>
      <c r="AD16" s="244"/>
      <c r="AF16" s="238" t="s">
        <v>212</v>
      </c>
      <c r="AG16" s="244">
        <v>15419568</v>
      </c>
      <c r="AH16" s="244">
        <v>13231512</v>
      </c>
      <c r="AI16" s="244">
        <v>14197332</v>
      </c>
      <c r="AJ16" s="244"/>
      <c r="AL16" s="238" t="s">
        <v>212</v>
      </c>
      <c r="AM16" s="244">
        <v>8176343</v>
      </c>
      <c r="AN16" s="244">
        <v>7349376</v>
      </c>
      <c r="AO16" s="244">
        <v>7429205</v>
      </c>
      <c r="AP16" s="244"/>
    </row>
    <row r="17" spans="1:42" ht="15" customHeight="1">
      <c r="A17" s="237"/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Z17" s="238" t="s">
        <v>213</v>
      </c>
      <c r="AA17" s="244">
        <v>48624088</v>
      </c>
      <c r="AB17" s="244">
        <v>45985008</v>
      </c>
      <c r="AC17" s="244">
        <v>46987477</v>
      </c>
      <c r="AD17" s="244"/>
      <c r="AF17" s="238" t="s">
        <v>213</v>
      </c>
      <c r="AG17" s="244">
        <v>15747355</v>
      </c>
      <c r="AH17" s="244">
        <v>13918205</v>
      </c>
      <c r="AI17" s="244">
        <v>15124052</v>
      </c>
      <c r="AJ17" s="244"/>
      <c r="AL17" s="238" t="s">
        <v>213</v>
      </c>
      <c r="AM17" s="244">
        <v>8099276</v>
      </c>
      <c r="AN17" s="244">
        <v>7703032</v>
      </c>
      <c r="AO17" s="244">
        <v>7715340</v>
      </c>
      <c r="AP17" s="244"/>
    </row>
    <row r="18" spans="1:42" ht="15" customHeight="1">
      <c r="A18" s="237"/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Z18" s="238" t="s">
        <v>214</v>
      </c>
      <c r="AA18" s="244">
        <v>43594127</v>
      </c>
      <c r="AB18" s="244">
        <v>43641437</v>
      </c>
      <c r="AC18" s="244">
        <v>45669918</v>
      </c>
      <c r="AD18" s="244"/>
      <c r="AF18" s="238" t="s">
        <v>214</v>
      </c>
      <c r="AG18" s="244">
        <v>13891905</v>
      </c>
      <c r="AH18" s="244">
        <v>12143165</v>
      </c>
      <c r="AI18" s="244">
        <v>14606259</v>
      </c>
      <c r="AJ18" s="244"/>
      <c r="AL18" s="238" t="s">
        <v>214</v>
      </c>
      <c r="AM18" s="244">
        <v>7088673</v>
      </c>
      <c r="AN18" s="244">
        <v>7146925</v>
      </c>
      <c r="AO18" s="244">
        <v>6799164</v>
      </c>
      <c r="AP18" s="244"/>
    </row>
    <row r="19" spans="1:42" ht="15" customHeight="1">
      <c r="A19" s="237"/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Z19" s="238" t="s">
        <v>215</v>
      </c>
      <c r="AA19" s="244">
        <v>43965686</v>
      </c>
      <c r="AB19" s="244">
        <v>43897248</v>
      </c>
      <c r="AC19" s="244">
        <v>46519669</v>
      </c>
      <c r="AD19" s="244"/>
      <c r="AF19" s="238" t="s">
        <v>215</v>
      </c>
      <c r="AG19" s="244">
        <v>15094063</v>
      </c>
      <c r="AH19" s="244">
        <v>13745088</v>
      </c>
      <c r="AI19" s="244">
        <v>14827296</v>
      </c>
      <c r="AJ19" s="244"/>
      <c r="AL19" s="238" t="s">
        <v>215</v>
      </c>
      <c r="AM19" s="244">
        <v>6896804</v>
      </c>
      <c r="AN19" s="244">
        <v>6165562</v>
      </c>
      <c r="AO19" s="244">
        <v>7356730</v>
      </c>
      <c r="AP19" s="244"/>
    </row>
    <row r="20" spans="1:42" ht="15" customHeight="1">
      <c r="A20" s="237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AB20" s="244"/>
      <c r="AC20" s="244"/>
      <c r="AD20" s="244"/>
      <c r="AH20" s="244"/>
      <c r="AI20" s="244"/>
      <c r="AJ20" s="244"/>
      <c r="AN20" s="244"/>
      <c r="AO20" s="244"/>
      <c r="AP20" s="244"/>
    </row>
    <row r="21" spans="1:42" ht="15" customHeight="1">
      <c r="A21" s="237"/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</row>
    <row r="22" spans="1:42" ht="15" customHeight="1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AC22" s="244"/>
    </row>
    <row r="23" spans="1:42" ht="15" customHeight="1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AC23" s="244"/>
    </row>
    <row r="24" spans="1:42" ht="15" customHeight="1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AC24" s="244"/>
    </row>
    <row r="25" spans="1:42" ht="15" customHeight="1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AC25" s="244"/>
    </row>
    <row r="26" spans="1:42" ht="15" customHeight="1">
      <c r="A26" s="237"/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AC26" s="244"/>
    </row>
    <row r="27" spans="1:42" ht="15" customHeight="1">
      <c r="A27" s="237"/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AC27" s="244"/>
    </row>
    <row r="28" spans="1:42" ht="15" customHeight="1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AC28" s="244"/>
    </row>
    <row r="29" spans="1:42" ht="15" customHeight="1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AC29" s="244"/>
    </row>
    <row r="30" spans="1:42" ht="15" customHeight="1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AC30" s="244"/>
    </row>
    <row r="31" spans="1:42" ht="15" customHeight="1">
      <c r="A31" s="237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AC31" s="244"/>
    </row>
    <row r="32" spans="1:42" ht="15" customHeight="1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</row>
    <row r="33" spans="1:42" ht="15" customHeight="1">
      <c r="A33" s="237"/>
      <c r="B33" s="237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Z33" s="242" t="s">
        <v>216</v>
      </c>
      <c r="AA33" s="242"/>
      <c r="AB33" s="242"/>
      <c r="AF33" s="242" t="s">
        <v>217</v>
      </c>
      <c r="AG33" s="242"/>
      <c r="AL33" s="242" t="s">
        <v>218</v>
      </c>
      <c r="AM33" s="242"/>
    </row>
    <row r="34" spans="1:42" ht="15" customHeight="1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AA34" s="243">
        <v>2019</v>
      </c>
      <c r="AB34" s="243">
        <v>2020</v>
      </c>
      <c r="AC34" s="243">
        <v>2021</v>
      </c>
      <c r="AD34" s="243">
        <v>2022</v>
      </c>
      <c r="AG34" s="243">
        <v>2019</v>
      </c>
      <c r="AH34" s="243">
        <v>2020</v>
      </c>
      <c r="AI34" s="243">
        <v>2021</v>
      </c>
      <c r="AJ34" s="243">
        <v>2022</v>
      </c>
      <c r="AM34" s="243">
        <v>2019</v>
      </c>
      <c r="AN34" s="243">
        <v>2020</v>
      </c>
      <c r="AO34" s="243">
        <v>2021</v>
      </c>
      <c r="AP34" s="243">
        <v>2022</v>
      </c>
    </row>
    <row r="35" spans="1:42" ht="15" customHeight="1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Z35" s="238" t="s">
        <v>204</v>
      </c>
      <c r="AA35" s="244">
        <v>21616722</v>
      </c>
      <c r="AB35" s="244">
        <v>21713940</v>
      </c>
      <c r="AC35" s="244">
        <v>21954468</v>
      </c>
      <c r="AD35" s="244">
        <v>22253438</v>
      </c>
      <c r="AF35" s="238" t="s">
        <v>204</v>
      </c>
      <c r="AG35" s="244">
        <v>15688961</v>
      </c>
      <c r="AH35" s="244">
        <v>15760826</v>
      </c>
      <c r="AI35" s="244">
        <v>16670260</v>
      </c>
      <c r="AJ35" s="244">
        <v>15955111</v>
      </c>
      <c r="AL35" s="238" t="s">
        <v>204</v>
      </c>
      <c r="AM35" s="244">
        <v>1426519</v>
      </c>
      <c r="AN35" s="244">
        <v>1436084</v>
      </c>
      <c r="AO35" s="244">
        <v>1487154</v>
      </c>
      <c r="AP35" s="244">
        <v>1460985</v>
      </c>
    </row>
    <row r="36" spans="1:42" ht="15" customHeight="1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Z36" s="238" t="s">
        <v>205</v>
      </c>
      <c r="AA36" s="244">
        <v>21387737</v>
      </c>
      <c r="AB36" s="244">
        <v>21770037</v>
      </c>
      <c r="AC36" s="244">
        <v>21414677</v>
      </c>
      <c r="AD36" s="244">
        <v>21336156</v>
      </c>
      <c r="AF36" s="238" t="s">
        <v>205</v>
      </c>
      <c r="AG36" s="244">
        <v>15273403</v>
      </c>
      <c r="AH36" s="244">
        <v>15335512</v>
      </c>
      <c r="AI36" s="244">
        <v>15530857</v>
      </c>
      <c r="AJ36" s="244">
        <v>14718939</v>
      </c>
      <c r="AL36" s="238" t="s">
        <v>205</v>
      </c>
      <c r="AM36" s="244">
        <v>1390109</v>
      </c>
      <c r="AN36" s="244">
        <v>1383390</v>
      </c>
      <c r="AO36" s="244">
        <v>1366845</v>
      </c>
      <c r="AP36" s="244">
        <v>1349473</v>
      </c>
    </row>
    <row r="37" spans="1:42" ht="15" customHeight="1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Z37" s="238" t="s">
        <v>206</v>
      </c>
      <c r="AA37" s="244">
        <v>23910619</v>
      </c>
      <c r="AB37" s="244">
        <v>21880853</v>
      </c>
      <c r="AC37" s="244">
        <v>23881813</v>
      </c>
      <c r="AD37" s="244">
        <v>22797540</v>
      </c>
      <c r="AF37" s="238" t="s">
        <v>206</v>
      </c>
      <c r="AG37" s="244">
        <v>16762324</v>
      </c>
      <c r="AH37" s="244">
        <v>15513384</v>
      </c>
      <c r="AI37" s="244">
        <v>16770863</v>
      </c>
      <c r="AJ37" s="244">
        <v>15576897</v>
      </c>
      <c r="AL37" s="238" t="s">
        <v>206</v>
      </c>
      <c r="AM37" s="244">
        <v>1468626</v>
      </c>
      <c r="AN37" s="244">
        <v>1346068</v>
      </c>
      <c r="AO37" s="244">
        <v>1483236</v>
      </c>
      <c r="AP37" s="244">
        <v>1386654</v>
      </c>
    </row>
    <row r="38" spans="1:42" ht="15" customHeight="1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Z38" s="238" t="s">
        <v>207</v>
      </c>
      <c r="AA38" s="244">
        <v>23932607</v>
      </c>
      <c r="AB38" s="244">
        <v>19851154</v>
      </c>
      <c r="AC38" s="244">
        <v>23820669</v>
      </c>
      <c r="AD38" s="244">
        <v>23589473</v>
      </c>
      <c r="AF38" s="238" t="s">
        <v>207</v>
      </c>
      <c r="AG38" s="244">
        <v>17092661</v>
      </c>
      <c r="AH38" s="244">
        <v>15415920</v>
      </c>
      <c r="AI38" s="244">
        <v>17248759</v>
      </c>
      <c r="AJ38" s="244">
        <v>16524574</v>
      </c>
      <c r="AL38" s="238" t="s">
        <v>207</v>
      </c>
      <c r="AM38" s="244">
        <v>1482835</v>
      </c>
      <c r="AN38" s="244">
        <v>1295678</v>
      </c>
      <c r="AO38" s="244">
        <v>1498199</v>
      </c>
      <c r="AP38" s="244">
        <v>1474935</v>
      </c>
    </row>
    <row r="39" spans="1:42" ht="15" customHeight="1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Z39" s="238" t="s">
        <v>208</v>
      </c>
      <c r="AA39" s="244">
        <v>25421795</v>
      </c>
      <c r="AB39" s="244">
        <v>19456818</v>
      </c>
      <c r="AC39" s="244">
        <v>23325659</v>
      </c>
      <c r="AD39" s="244">
        <v>25966576</v>
      </c>
      <c r="AF39" s="238" t="s">
        <v>208</v>
      </c>
      <c r="AG39" s="244">
        <v>17842847</v>
      </c>
      <c r="AH39" s="244">
        <v>14370790</v>
      </c>
      <c r="AI39" s="244">
        <v>16358886</v>
      </c>
      <c r="AJ39" s="244">
        <v>17841436</v>
      </c>
      <c r="AL39" s="238" t="s">
        <v>208</v>
      </c>
      <c r="AM39" s="244">
        <v>1569777</v>
      </c>
      <c r="AN39" s="244">
        <v>1232285</v>
      </c>
      <c r="AO39" s="244">
        <v>1434774</v>
      </c>
      <c r="AP39" s="244">
        <v>1604300</v>
      </c>
    </row>
    <row r="40" spans="1:42" ht="15" customHeight="1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Z40" s="238" t="s">
        <v>209</v>
      </c>
      <c r="AA40" s="244">
        <v>23125768</v>
      </c>
      <c r="AB40" s="244">
        <v>20538508</v>
      </c>
      <c r="AC40" s="244">
        <v>23428423</v>
      </c>
      <c r="AD40" s="244">
        <v>23932527</v>
      </c>
      <c r="AF40" s="238" t="s">
        <v>209</v>
      </c>
      <c r="AG40" s="244">
        <v>16406477</v>
      </c>
      <c r="AH40" s="244">
        <v>15053681</v>
      </c>
      <c r="AI40" s="244">
        <v>16563394</v>
      </c>
      <c r="AJ40" s="244">
        <v>16148010</v>
      </c>
      <c r="AL40" s="238" t="s">
        <v>209</v>
      </c>
      <c r="AM40" s="244">
        <v>1459480</v>
      </c>
      <c r="AN40" s="244">
        <v>1272315</v>
      </c>
      <c r="AO40" s="244">
        <v>1478879</v>
      </c>
      <c r="AP40" s="244">
        <v>1474713</v>
      </c>
    </row>
    <row r="41" spans="1:42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Z41" s="238" t="s">
        <v>210</v>
      </c>
      <c r="AA41" s="244">
        <v>24306034</v>
      </c>
      <c r="AB41" s="244">
        <v>22269168</v>
      </c>
      <c r="AC41" s="244">
        <v>23652061</v>
      </c>
      <c r="AD41" s="244">
        <v>23546583</v>
      </c>
      <c r="AF41" s="238" t="s">
        <v>210</v>
      </c>
      <c r="AG41" s="244">
        <v>17282258</v>
      </c>
      <c r="AH41" s="244">
        <v>16353888</v>
      </c>
      <c r="AI41" s="244">
        <v>17042833</v>
      </c>
      <c r="AJ41" s="244">
        <v>16416328</v>
      </c>
      <c r="AL41" s="238" t="s">
        <v>210</v>
      </c>
      <c r="AM41" s="244">
        <v>1551040</v>
      </c>
      <c r="AN41" s="244">
        <v>1405762</v>
      </c>
      <c r="AO41" s="244">
        <v>1554049</v>
      </c>
      <c r="AP41" s="244">
        <v>1518965</v>
      </c>
    </row>
    <row r="42" spans="1:42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Z42" s="238" t="s">
        <v>211</v>
      </c>
      <c r="AA42" s="244">
        <v>21902550</v>
      </c>
      <c r="AB42" s="244">
        <v>21829983</v>
      </c>
      <c r="AC42" s="244">
        <v>23119760</v>
      </c>
      <c r="AD42" s="244"/>
      <c r="AF42" s="238" t="s">
        <v>211</v>
      </c>
      <c r="AG42" s="244">
        <v>16173912</v>
      </c>
      <c r="AH42" s="244">
        <v>16721585</v>
      </c>
      <c r="AI42" s="244">
        <v>16886911</v>
      </c>
      <c r="AJ42" s="244"/>
      <c r="AL42" s="238" t="s">
        <v>211</v>
      </c>
      <c r="AM42" s="244">
        <v>1468306</v>
      </c>
      <c r="AN42" s="244">
        <v>1449810</v>
      </c>
      <c r="AO42" s="244">
        <v>1522958</v>
      </c>
      <c r="AP42" s="244"/>
    </row>
    <row r="43" spans="1:42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Z43" s="238" t="s">
        <v>212</v>
      </c>
      <c r="AA43" s="244">
        <v>21969911</v>
      </c>
      <c r="AB43" s="244">
        <v>21967773</v>
      </c>
      <c r="AC43" s="244">
        <v>22394269</v>
      </c>
      <c r="AD43" s="244"/>
      <c r="AF43" s="238" t="s">
        <v>212</v>
      </c>
      <c r="AG43" s="244">
        <v>15730480</v>
      </c>
      <c r="AH43" s="244">
        <v>16527782</v>
      </c>
      <c r="AI43" s="244">
        <v>15999030</v>
      </c>
      <c r="AJ43" s="244"/>
      <c r="AL43" s="238" t="s">
        <v>212</v>
      </c>
      <c r="AM43" s="244">
        <v>1426564</v>
      </c>
      <c r="AN43" s="244">
        <v>1425631</v>
      </c>
      <c r="AO43" s="244">
        <v>1468002</v>
      </c>
      <c r="AP43" s="244"/>
    </row>
    <row r="44" spans="1:42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Z44" s="238" t="s">
        <v>213</v>
      </c>
      <c r="AA44" s="244">
        <v>23848860</v>
      </c>
      <c r="AB44" s="244">
        <v>23542586</v>
      </c>
      <c r="AC44" s="244">
        <v>23042069</v>
      </c>
      <c r="AD44" s="244"/>
      <c r="AF44" s="238" t="s">
        <v>213</v>
      </c>
      <c r="AG44" s="244">
        <v>16909291</v>
      </c>
      <c r="AH44" s="244">
        <v>17663441</v>
      </c>
      <c r="AI44" s="244">
        <v>16285920</v>
      </c>
      <c r="AJ44" s="244"/>
      <c r="AL44" s="238" t="s">
        <v>213</v>
      </c>
      <c r="AM44" s="244">
        <v>1531356</v>
      </c>
      <c r="AN44" s="244">
        <v>1533480</v>
      </c>
      <c r="AO44" s="244">
        <v>1458303</v>
      </c>
      <c r="AP44" s="244"/>
    </row>
    <row r="45" spans="1:42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Z45" s="238" t="s">
        <v>214</v>
      </c>
      <c r="AA45" s="244">
        <v>21694089</v>
      </c>
      <c r="AB45" s="244">
        <v>23498333</v>
      </c>
      <c r="AC45" s="244">
        <v>23050267</v>
      </c>
      <c r="AD45" s="244"/>
      <c r="AF45" s="238" t="s">
        <v>214</v>
      </c>
      <c r="AG45" s="244">
        <v>15188037</v>
      </c>
      <c r="AH45" s="244">
        <v>17495635</v>
      </c>
      <c r="AI45" s="244">
        <v>16197439</v>
      </c>
      <c r="AJ45" s="244"/>
      <c r="AL45" s="238" t="s">
        <v>214</v>
      </c>
      <c r="AM45" s="244">
        <v>1355608</v>
      </c>
      <c r="AN45" s="244">
        <v>1493039</v>
      </c>
      <c r="AO45" s="244">
        <v>1476539</v>
      </c>
      <c r="AP45" s="244"/>
    </row>
    <row r="46" spans="1:42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Z46" s="238" t="s">
        <v>215</v>
      </c>
      <c r="AA46" s="244">
        <v>20944890</v>
      </c>
      <c r="AB46" s="244">
        <v>23129018</v>
      </c>
      <c r="AC46" s="244">
        <v>23101926</v>
      </c>
      <c r="AD46" s="244"/>
      <c r="AF46" s="238" t="s">
        <v>215</v>
      </c>
      <c r="AG46" s="244">
        <v>15091336</v>
      </c>
      <c r="AH46" s="244">
        <v>17404768</v>
      </c>
      <c r="AI46" s="244">
        <v>16403302</v>
      </c>
      <c r="AJ46" s="244"/>
      <c r="AL46" s="238" t="s">
        <v>215</v>
      </c>
      <c r="AM46" s="244">
        <v>1342806</v>
      </c>
      <c r="AN46" s="244">
        <v>1495290</v>
      </c>
      <c r="AO46" s="244">
        <v>1479590</v>
      </c>
      <c r="AP46" s="244"/>
    </row>
    <row r="47" spans="1:42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AB47" s="244"/>
      <c r="AC47" s="244"/>
      <c r="AD47" s="244"/>
      <c r="AH47" s="244"/>
      <c r="AI47" s="244"/>
      <c r="AJ47" s="244"/>
      <c r="AN47" s="244"/>
      <c r="AO47" s="244"/>
      <c r="AP47" s="244"/>
    </row>
    <row r="48" spans="1:42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</row>
    <row r="49" spans="1:27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</row>
    <row r="50" spans="1:27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</row>
    <row r="51" spans="1:27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</row>
    <row r="52" spans="1:27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</row>
    <row r="53" spans="1:27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</row>
    <row r="54" spans="1:27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Z54" s="244"/>
      <c r="AA54" s="244"/>
    </row>
    <row r="55" spans="1:27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Z55" s="244"/>
      <c r="AA55" s="244"/>
    </row>
    <row r="56" spans="1:27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Z56" s="244"/>
      <c r="AA56" s="244"/>
    </row>
    <row r="57" spans="1:27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Z57" s="244"/>
      <c r="AA57" s="244"/>
    </row>
    <row r="58" spans="1:27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Z58" s="244"/>
      <c r="AA58" s="244"/>
    </row>
    <row r="59" spans="1:27" ht="15" customHeight="1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Z59" s="244"/>
      <c r="AA59" s="244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44"/>
      <c r="AA60" s="244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44"/>
      <c r="AA61" s="244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44"/>
      <c r="AA62" s="244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44"/>
      <c r="AA63" s="244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44"/>
      <c r="AA64" s="244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44"/>
      <c r="AA65" s="244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16511-13EF-49B3-8232-D8CBA47FC372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32" customWidth="1"/>
    <col min="2" max="8" width="11.5546875" style="232" customWidth="1"/>
    <col min="9" max="9" width="3.6640625" style="232" customWidth="1"/>
    <col min="10" max="16" width="11.5546875" style="232" customWidth="1"/>
    <col min="17" max="17" width="3.6640625" style="232" customWidth="1"/>
    <col min="18" max="25" width="11.5546875" style="232" customWidth="1"/>
    <col min="26" max="27" width="12.88671875" style="248" customWidth="1"/>
    <col min="28" max="29" width="12.88671875" style="249" customWidth="1"/>
    <col min="30" max="31" width="12.88671875" style="248" customWidth="1"/>
    <col min="32" max="33" width="12.88671875" style="249" customWidth="1"/>
    <col min="34" max="35" width="12.88671875" style="248" customWidth="1"/>
    <col min="36" max="37" width="12.88671875" style="249" customWidth="1"/>
    <col min="38" max="43" width="12.88671875" style="248" customWidth="1"/>
    <col min="44" max="63" width="12.88671875" style="232" customWidth="1"/>
    <col min="64" max="16384" width="11.44140625" style="232"/>
  </cols>
  <sheetData>
    <row r="1" spans="1:39" ht="24.6">
      <c r="B1" s="236" t="s">
        <v>219</v>
      </c>
      <c r="C1" s="245"/>
      <c r="D1" s="245"/>
      <c r="E1" s="245"/>
      <c r="F1" s="245"/>
      <c r="G1" s="245"/>
      <c r="H1" s="245"/>
      <c r="I1" s="245"/>
      <c r="J1" s="245"/>
      <c r="K1" s="245"/>
      <c r="T1" s="246"/>
      <c r="U1" s="246"/>
      <c r="V1" s="246"/>
      <c r="W1" s="246"/>
      <c r="X1" s="246"/>
      <c r="Y1" s="246"/>
      <c r="Z1" s="247" t="s">
        <v>220</v>
      </c>
    </row>
    <row r="2" spans="1:39" ht="15" customHeight="1">
      <c r="A2" s="246"/>
      <c r="B2" s="246"/>
      <c r="C2" s="246"/>
      <c r="D2" s="246"/>
      <c r="E2" s="246"/>
      <c r="F2" s="246"/>
      <c r="G2" s="246"/>
      <c r="H2" s="246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46"/>
      <c r="U2" s="246"/>
      <c r="V2" s="246"/>
      <c r="W2" s="246"/>
      <c r="X2" s="246"/>
      <c r="Y2" s="246"/>
      <c r="Z2" s="247" t="s">
        <v>221</v>
      </c>
    </row>
    <row r="3" spans="1:39" ht="15" customHeight="1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7" t="s">
        <v>222</v>
      </c>
    </row>
    <row r="4" spans="1:39" ht="15" customHeight="1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Y4" s="246"/>
      <c r="Z4" s="247" t="s">
        <v>223</v>
      </c>
    </row>
    <row r="5" spans="1:39" ht="15" customHeight="1">
      <c r="A5" s="246"/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Y5" s="246"/>
      <c r="AE5" s="250"/>
    </row>
    <row r="6" spans="1:39" ht="15" customHeight="1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1" t="s">
        <v>200</v>
      </c>
      <c r="Y6" s="246"/>
      <c r="Z6" s="250" t="s">
        <v>201</v>
      </c>
      <c r="AA6" s="249"/>
      <c r="AC6" s="248"/>
      <c r="AD6" s="250" t="s">
        <v>202</v>
      </c>
      <c r="AE6" s="249"/>
      <c r="AG6" s="248"/>
      <c r="AH6" s="250" t="s">
        <v>203</v>
      </c>
      <c r="AI6" s="249"/>
      <c r="AK6" s="248"/>
    </row>
    <row r="7" spans="1:39" ht="15" customHeight="1" thickBot="1">
      <c r="A7" s="246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X7" s="246"/>
      <c r="Y7" s="246"/>
      <c r="AA7" s="251">
        <v>2021</v>
      </c>
      <c r="AB7" s="251">
        <v>2022</v>
      </c>
      <c r="AC7" s="248"/>
      <c r="AE7" s="251">
        <v>2021</v>
      </c>
      <c r="AF7" s="251">
        <v>2022</v>
      </c>
      <c r="AG7" s="248"/>
      <c r="AI7" s="251">
        <v>2021</v>
      </c>
      <c r="AJ7" s="251">
        <v>2022</v>
      </c>
      <c r="AK7" s="248"/>
    </row>
    <row r="8" spans="1:39" ht="15" customHeight="1">
      <c r="A8" s="246"/>
      <c r="B8" s="246"/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Z8" s="248" t="s">
        <v>204</v>
      </c>
      <c r="AA8" s="249">
        <v>-7.2201224602575137E-2</v>
      </c>
      <c r="AB8" s="249">
        <v>0.10032763489485419</v>
      </c>
      <c r="AC8" s="248"/>
      <c r="AD8" s="248" t="s">
        <v>204</v>
      </c>
      <c r="AE8" s="249">
        <v>-0.17792630991703062</v>
      </c>
      <c r="AF8" s="249">
        <v>0.14856750269498575</v>
      </c>
      <c r="AG8" s="248"/>
      <c r="AH8" s="248" t="s">
        <v>204</v>
      </c>
      <c r="AI8" s="249">
        <v>-8.8871832047763069E-2</v>
      </c>
      <c r="AJ8" s="249">
        <v>0.26391040888376266</v>
      </c>
      <c r="AK8" s="248"/>
      <c r="AL8" s="252" t="s">
        <v>224</v>
      </c>
      <c r="AM8" s="253">
        <v>2022</v>
      </c>
    </row>
    <row r="9" spans="1:39" ht="15" customHeight="1" thickBot="1">
      <c r="A9" s="246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48" t="s">
        <v>205</v>
      </c>
      <c r="AA9" s="249">
        <v>-6.6668414505015788E-2</v>
      </c>
      <c r="AB9" s="249">
        <v>9.3288286965419326E-2</v>
      </c>
      <c r="AC9" s="248"/>
      <c r="AD9" s="248" t="s">
        <v>205</v>
      </c>
      <c r="AE9" s="249">
        <v>-0.15681915443965877</v>
      </c>
      <c r="AF9" s="249">
        <v>0.14900524483073341</v>
      </c>
      <c r="AG9" s="248"/>
      <c r="AH9" s="248" t="s">
        <v>205</v>
      </c>
      <c r="AI9" s="249">
        <v>-7.108549272914047E-2</v>
      </c>
      <c r="AJ9" s="249">
        <v>0.24027416704411322</v>
      </c>
      <c r="AK9" s="248"/>
      <c r="AL9" s="254" t="s">
        <v>225</v>
      </c>
      <c r="AM9" s="255">
        <v>2021</v>
      </c>
    </row>
    <row r="10" spans="1:39" ht="15" customHeight="1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48" t="s">
        <v>206</v>
      </c>
      <c r="AA10" s="249">
        <v>-2.8344070185333834E-2</v>
      </c>
      <c r="AB10" s="249">
        <v>5.6148488778304542E-2</v>
      </c>
      <c r="AC10" s="248"/>
      <c r="AD10" s="248" t="s">
        <v>206</v>
      </c>
      <c r="AE10" s="249">
        <v>-0.11696213495499108</v>
      </c>
      <c r="AF10" s="249">
        <v>0.11245768695199644</v>
      </c>
      <c r="AG10" s="248"/>
      <c r="AH10" s="248" t="s">
        <v>206</v>
      </c>
      <c r="AI10" s="249">
        <v>-1.7593952076477848E-2</v>
      </c>
      <c r="AJ10" s="249">
        <v>0.1387519431196732</v>
      </c>
      <c r="AK10" s="248"/>
    </row>
    <row r="11" spans="1:39" ht="15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8" t="s">
        <v>207</v>
      </c>
      <c r="AA11" s="249">
        <v>-5.7325572809745044E-4</v>
      </c>
      <c r="AB11" s="249">
        <v>5.8997513498875519E-2</v>
      </c>
      <c r="AC11" s="248"/>
      <c r="AD11" s="248" t="s">
        <v>207</v>
      </c>
      <c r="AE11" s="249">
        <v>-0.11595235834858542</v>
      </c>
      <c r="AF11" s="249">
        <v>0.13223409586123908</v>
      </c>
      <c r="AG11" s="248"/>
      <c r="AH11" s="248" t="s">
        <v>207</v>
      </c>
      <c r="AI11" s="249">
        <v>3.3997020675711698E-2</v>
      </c>
      <c r="AJ11" s="249">
        <v>0.12524430974707529</v>
      </c>
      <c r="AK11" s="248"/>
    </row>
    <row r="12" spans="1:39" ht="15" customHeight="1">
      <c r="A12" s="246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48" t="s">
        <v>208</v>
      </c>
      <c r="AA12" s="249">
        <v>3.390670658299328E-2</v>
      </c>
      <c r="AB12" s="249">
        <v>7.3313610554215536E-2</v>
      </c>
      <c r="AC12" s="248"/>
      <c r="AD12" s="248" t="s">
        <v>208</v>
      </c>
      <c r="AE12" s="249">
        <v>-7.7024265100422581E-2</v>
      </c>
      <c r="AF12" s="249">
        <v>0.12498097655058843</v>
      </c>
      <c r="AG12" s="248"/>
      <c r="AH12" s="248" t="s">
        <v>208</v>
      </c>
      <c r="AI12" s="249">
        <v>8.9313646457463564E-2</v>
      </c>
      <c r="AJ12" s="249">
        <v>0.13890323046813166</v>
      </c>
      <c r="AK12" s="248"/>
    </row>
    <row r="13" spans="1:39" ht="15" customHeight="1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48" t="s">
        <v>209</v>
      </c>
      <c r="AA13" s="249">
        <v>4.6953426504110073E-2</v>
      </c>
      <c r="AB13" s="249">
        <v>7.3439596797486642E-2</v>
      </c>
      <c r="AC13" s="248"/>
      <c r="AD13" s="248" t="s">
        <v>209</v>
      </c>
      <c r="AE13" s="249">
        <v>-5.9606414433635138E-2</v>
      </c>
      <c r="AF13" s="249">
        <v>0.12482933296494295</v>
      </c>
      <c r="AG13" s="248"/>
      <c r="AH13" s="248" t="s">
        <v>209</v>
      </c>
      <c r="AI13" s="249">
        <v>0.1047887990879228</v>
      </c>
      <c r="AJ13" s="249">
        <v>0.1370323317680443</v>
      </c>
      <c r="AK13" s="248"/>
    </row>
    <row r="14" spans="1:39" ht="15" customHeight="1">
      <c r="A14" s="246"/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48" t="s">
        <v>210</v>
      </c>
      <c r="AA14" s="249">
        <v>5.321626473091072E-2</v>
      </c>
      <c r="AB14" s="249">
        <v>6.9328686383827859E-2</v>
      </c>
      <c r="AC14" s="248"/>
      <c r="AD14" s="248" t="s">
        <v>210</v>
      </c>
      <c r="AE14" s="249">
        <v>-4.2766537305600705E-2</v>
      </c>
      <c r="AF14" s="249">
        <v>0.12420096505996853</v>
      </c>
      <c r="AG14" s="248"/>
      <c r="AH14" s="248" t="s">
        <v>210</v>
      </c>
      <c r="AI14" s="249">
        <v>0.12234334972297461</v>
      </c>
      <c r="AJ14" s="249">
        <v>0.12142355404340237</v>
      </c>
      <c r="AK14" s="248"/>
    </row>
    <row r="15" spans="1:39" ht="15" customHeight="1">
      <c r="A15" s="246"/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48" t="s">
        <v>211</v>
      </c>
      <c r="AA15" s="249">
        <v>6.3655221527360764E-2</v>
      </c>
      <c r="AC15" s="248"/>
      <c r="AD15" s="248" t="s">
        <v>211</v>
      </c>
      <c r="AE15" s="249">
        <v>-1.5460735481822497E-2</v>
      </c>
      <c r="AG15" s="248"/>
      <c r="AH15" s="248" t="s">
        <v>211</v>
      </c>
      <c r="AI15" s="249">
        <v>0.14209143876768907</v>
      </c>
      <c r="AK15" s="248"/>
    </row>
    <row r="16" spans="1:39" ht="15" customHeight="1">
      <c r="A16" s="246"/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48" t="s">
        <v>212</v>
      </c>
      <c r="AA16" s="249">
        <v>6.0889961969038495E-2</v>
      </c>
      <c r="AC16" s="248"/>
      <c r="AD16" s="248" t="s">
        <v>212</v>
      </c>
      <c r="AE16" s="249">
        <v>-6.2521025784393206E-3</v>
      </c>
      <c r="AG16" s="248"/>
      <c r="AH16" s="248" t="s">
        <v>212</v>
      </c>
      <c r="AI16" s="249">
        <v>0.12490043182571028</v>
      </c>
      <c r="AK16" s="248"/>
    </row>
    <row r="17" spans="1:37" ht="15" customHeight="1">
      <c r="A17" s="246"/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8" t="s">
        <v>213</v>
      </c>
      <c r="AA17" s="249">
        <v>5.6689476150910849E-2</v>
      </c>
      <c r="AC17" s="248"/>
      <c r="AD17" s="248" t="s">
        <v>213</v>
      </c>
      <c r="AE17" s="249">
        <v>2.9161693914144847E-3</v>
      </c>
      <c r="AG17" s="248"/>
      <c r="AH17" s="248" t="s">
        <v>213</v>
      </c>
      <c r="AI17" s="249">
        <v>0.11001445710713412</v>
      </c>
      <c r="AK17" s="248"/>
    </row>
    <row r="18" spans="1:37" ht="15" customHeight="1">
      <c r="A18" s="246"/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8" t="s">
        <v>214</v>
      </c>
      <c r="AA18" s="249">
        <v>5.5744720786396015E-2</v>
      </c>
      <c r="AC18" s="248"/>
      <c r="AD18" s="248" t="s">
        <v>214</v>
      </c>
      <c r="AE18" s="249">
        <v>1.8766975941681495E-2</v>
      </c>
      <c r="AG18" s="248"/>
      <c r="AH18" s="248" t="s">
        <v>214</v>
      </c>
      <c r="AI18" s="249">
        <v>9.4031503256254603E-2</v>
      </c>
      <c r="AK18" s="248"/>
    </row>
    <row r="19" spans="1:37" ht="15" customHeight="1">
      <c r="A19" s="246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8" t="s">
        <v>215</v>
      </c>
      <c r="AA19" s="249">
        <v>5.608495042650645E-2</v>
      </c>
      <c r="AC19" s="248"/>
      <c r="AD19" s="248" t="s">
        <v>215</v>
      </c>
      <c r="AE19" s="249">
        <v>2.3705487428082678E-2</v>
      </c>
      <c r="AG19" s="248"/>
      <c r="AH19" s="248" t="s">
        <v>215</v>
      </c>
      <c r="AI19" s="249">
        <v>0.10195977755221521</v>
      </c>
      <c r="AK19" s="248"/>
    </row>
    <row r="20" spans="1:37" ht="15" customHeight="1">
      <c r="A20" s="246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AA20" s="249"/>
      <c r="AC20" s="248"/>
      <c r="AE20" s="249"/>
      <c r="AG20" s="248"/>
      <c r="AI20" s="249"/>
      <c r="AK20" s="248"/>
    </row>
    <row r="21" spans="1:37" ht="15" customHeight="1">
      <c r="A21" s="246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AA21" s="249"/>
      <c r="AC21" s="248"/>
      <c r="AE21" s="249"/>
      <c r="AG21" s="248"/>
      <c r="AI21" s="249"/>
      <c r="AK21" s="248"/>
    </row>
    <row r="22" spans="1:37" ht="15" customHeight="1">
      <c r="A22" s="246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AA22" s="249"/>
      <c r="AC22" s="248"/>
      <c r="AE22" s="249"/>
      <c r="AG22" s="248"/>
      <c r="AI22" s="249"/>
      <c r="AK22" s="248"/>
    </row>
    <row r="23" spans="1:37" ht="15" customHeight="1">
      <c r="A23" s="246"/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AA23" s="249"/>
      <c r="AC23" s="248"/>
      <c r="AE23" s="249"/>
      <c r="AG23" s="248"/>
      <c r="AI23" s="249"/>
      <c r="AK23" s="248"/>
    </row>
    <row r="24" spans="1:37" ht="15" customHeight="1">
      <c r="A24" s="246"/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AA24" s="249"/>
      <c r="AC24" s="248"/>
      <c r="AE24" s="249"/>
      <c r="AG24" s="248"/>
      <c r="AI24" s="249"/>
      <c r="AK24" s="248"/>
    </row>
    <row r="25" spans="1:37" ht="15" customHeight="1">
      <c r="A25" s="246"/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AA25" s="249"/>
      <c r="AC25" s="248"/>
      <c r="AE25" s="249"/>
      <c r="AG25" s="248"/>
      <c r="AI25" s="249"/>
      <c r="AK25" s="248"/>
    </row>
    <row r="26" spans="1:37" ht="15" customHeight="1">
      <c r="A26" s="246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  <c r="AA26" s="249"/>
      <c r="AC26" s="248"/>
      <c r="AE26" s="249"/>
      <c r="AG26" s="248"/>
      <c r="AI26" s="249"/>
      <c r="AK26" s="248"/>
    </row>
    <row r="27" spans="1:37" ht="15" customHeight="1">
      <c r="A27" s="246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  <c r="AA27" s="249"/>
      <c r="AC27" s="248"/>
      <c r="AE27" s="249"/>
      <c r="AG27" s="248"/>
      <c r="AI27" s="249"/>
      <c r="AK27" s="248"/>
    </row>
    <row r="28" spans="1:37" ht="15" customHeight="1">
      <c r="A28" s="246"/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  <c r="AA28" s="249"/>
      <c r="AC28" s="248"/>
      <c r="AE28" s="249"/>
      <c r="AG28" s="248"/>
      <c r="AI28" s="249"/>
      <c r="AK28" s="248"/>
    </row>
    <row r="29" spans="1:37" ht="15" customHeight="1">
      <c r="A29" s="246"/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  <c r="AA29" s="249"/>
      <c r="AC29" s="248"/>
      <c r="AE29" s="249"/>
      <c r="AG29" s="248"/>
      <c r="AI29" s="249"/>
      <c r="AK29" s="248"/>
    </row>
    <row r="30" spans="1:37" ht="15" customHeight="1">
      <c r="A30" s="246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  <c r="AA30" s="249"/>
      <c r="AC30" s="248"/>
      <c r="AE30" s="249"/>
      <c r="AG30" s="248"/>
      <c r="AI30" s="249"/>
      <c r="AK30" s="248"/>
    </row>
    <row r="31" spans="1:37" ht="15" customHeight="1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  <c r="AA31" s="249"/>
      <c r="AC31" s="248"/>
      <c r="AE31" s="249"/>
      <c r="AG31" s="248"/>
      <c r="AI31" s="249"/>
      <c r="AK31" s="248"/>
    </row>
    <row r="32" spans="1:37" ht="15" customHeight="1">
      <c r="A32" s="246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  <c r="AA32" s="249"/>
      <c r="AC32" s="248"/>
      <c r="AE32" s="249"/>
      <c r="AG32" s="248"/>
      <c r="AI32" s="249"/>
      <c r="AK32" s="248"/>
    </row>
    <row r="33" spans="1:39" ht="15" customHeight="1">
      <c r="A33" s="246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50" t="s">
        <v>216</v>
      </c>
      <c r="AA33" s="249"/>
      <c r="AC33" s="248"/>
      <c r="AD33" s="250" t="s">
        <v>217</v>
      </c>
      <c r="AE33" s="249"/>
      <c r="AG33" s="248"/>
      <c r="AH33" s="250" t="s">
        <v>218</v>
      </c>
      <c r="AI33" s="249"/>
      <c r="AK33" s="248"/>
    </row>
    <row r="34" spans="1:39" ht="15" customHeight="1" thickBot="1">
      <c r="A34" s="246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AA34" s="251">
        <v>2021</v>
      </c>
      <c r="AB34" s="251">
        <v>2022</v>
      </c>
      <c r="AC34" s="248"/>
      <c r="AE34" s="251">
        <v>2021</v>
      </c>
      <c r="AF34" s="251">
        <v>2022</v>
      </c>
      <c r="AG34" s="248"/>
      <c r="AI34" s="251">
        <v>2021</v>
      </c>
      <c r="AJ34" s="251">
        <v>2022</v>
      </c>
      <c r="AK34" s="248"/>
    </row>
    <row r="35" spans="1:39" ht="15" customHeight="1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8" t="s">
        <v>204</v>
      </c>
      <c r="AA35" s="249">
        <v>1.107712372789095E-2</v>
      </c>
      <c r="AB35" s="249">
        <v>1.3617729202092192E-2</v>
      </c>
      <c r="AC35" s="248"/>
      <c r="AD35" s="248" t="s">
        <v>204</v>
      </c>
      <c r="AE35" s="249">
        <v>5.7702178807125935E-2</v>
      </c>
      <c r="AF35" s="249">
        <v>-4.2899690826657774E-2</v>
      </c>
      <c r="AG35" s="248"/>
      <c r="AH35" s="248" t="s">
        <v>204</v>
      </c>
      <c r="AI35" s="249">
        <v>3.5561986624737897E-2</v>
      </c>
      <c r="AJ35" s="249">
        <v>-1.7596698122723069E-2</v>
      </c>
      <c r="AK35" s="248"/>
      <c r="AL35" s="252" t="s">
        <v>226</v>
      </c>
      <c r="AM35" s="253">
        <v>2022</v>
      </c>
    </row>
    <row r="36" spans="1:39" ht="15" customHeight="1" thickBo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48" t="s">
        <v>205</v>
      </c>
      <c r="AA36" s="249">
        <v>-2.6407888128539979E-3</v>
      </c>
      <c r="AB36" s="249">
        <v>5.0830838375992473E-3</v>
      </c>
      <c r="AC36" s="248"/>
      <c r="AD36" s="248" t="s">
        <v>205</v>
      </c>
      <c r="AE36" s="249">
        <v>3.552762386362019E-2</v>
      </c>
      <c r="AF36" s="249">
        <v>-4.7422795923507836E-2</v>
      </c>
      <c r="AG36" s="248"/>
      <c r="AH36" s="248" t="s">
        <v>205</v>
      </c>
      <c r="AI36" s="249">
        <v>1.2245191833654018E-2</v>
      </c>
      <c r="AJ36" s="249">
        <v>-1.5256137090447481E-2</v>
      </c>
      <c r="AK36" s="248"/>
      <c r="AL36" s="254" t="s">
        <v>227</v>
      </c>
      <c r="AM36" s="255">
        <v>2021</v>
      </c>
    </row>
    <row r="37" spans="1:39" ht="15" customHeight="1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48" t="s">
        <v>206</v>
      </c>
      <c r="AA37" s="249">
        <v>2.8855395171990778E-2</v>
      </c>
      <c r="AB37" s="249">
        <v>-1.284478356427286E-2</v>
      </c>
      <c r="AC37" s="248"/>
      <c r="AD37" s="248" t="s">
        <v>206</v>
      </c>
      <c r="AE37" s="249">
        <v>5.0681658217141885E-2</v>
      </c>
      <c r="AF37" s="249">
        <v>-5.55630587123494E-2</v>
      </c>
      <c r="AG37" s="248"/>
      <c r="AH37" s="248" t="s">
        <v>206</v>
      </c>
      <c r="AI37" s="249">
        <v>4.1217445412865886E-2</v>
      </c>
      <c r="AJ37" s="249">
        <v>-3.2306988207925116E-2</v>
      </c>
      <c r="AK37" s="248"/>
    </row>
    <row r="38" spans="1:39" ht="15" customHeight="1">
      <c r="A38" s="246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48" t="s">
        <v>207</v>
      </c>
      <c r="AA38" s="249">
        <v>6.8715312845533699E-2</v>
      </c>
      <c r="AB38" s="249">
        <v>-1.2023722822037683E-2</v>
      </c>
      <c r="AC38" s="248"/>
      <c r="AD38" s="248" t="s">
        <v>207</v>
      </c>
      <c r="AE38" s="249">
        <v>6.7634882360427612E-2</v>
      </c>
      <c r="AF38" s="249">
        <v>-5.2026269293068451E-2</v>
      </c>
      <c r="AG38" s="248"/>
      <c r="AH38" s="248" t="s">
        <v>207</v>
      </c>
      <c r="AI38" s="249">
        <v>6.8522051849220555E-2</v>
      </c>
      <c r="AJ38" s="249">
        <v>-2.7999117117938396E-2</v>
      </c>
      <c r="AK38" s="248"/>
    </row>
    <row r="39" spans="1:39" ht="15" customHeight="1">
      <c r="A39" s="246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48" t="s">
        <v>208</v>
      </c>
      <c r="AA39" s="249">
        <v>9.2903636992539868E-2</v>
      </c>
      <c r="AB39" s="249">
        <v>1.3513406253361638E-2</v>
      </c>
      <c r="AC39" s="248"/>
      <c r="AD39" s="248" t="s">
        <v>208</v>
      </c>
      <c r="AE39" s="249">
        <v>8.0935625370566977E-2</v>
      </c>
      <c r="AF39" s="249">
        <v>-2.376697641821451E-2</v>
      </c>
      <c r="AG39" s="248"/>
      <c r="AH39" s="248" t="s">
        <v>208</v>
      </c>
      <c r="AI39" s="249">
        <v>8.6158597028014441E-2</v>
      </c>
      <c r="AJ39" s="249">
        <v>8.4440500189259633E-4</v>
      </c>
      <c r="AK39" s="248"/>
    </row>
    <row r="40" spans="1:39" ht="15" customHeigh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48" t="s">
        <v>209</v>
      </c>
      <c r="AA40" s="249">
        <v>0.10074488478716503</v>
      </c>
      <c r="AB40" s="249">
        <v>1.4873865078394033E-2</v>
      </c>
      <c r="AC40" s="248"/>
      <c r="AD40" s="248" t="s">
        <v>209</v>
      </c>
      <c r="AE40" s="249">
        <v>8.4121339467344292E-2</v>
      </c>
      <c r="AF40" s="249">
        <v>-2.3986076114950662E-2</v>
      </c>
      <c r="AG40" s="248"/>
      <c r="AH40" s="248" t="s">
        <v>209</v>
      </c>
      <c r="AI40" s="249">
        <v>9.8328483445521045E-2</v>
      </c>
      <c r="AJ40" s="249">
        <v>2.2550924456453457E-4</v>
      </c>
      <c r="AK40" s="248"/>
    </row>
    <row r="41" spans="1:39" ht="15" customHeight="1">
      <c r="A41" s="246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48" t="s">
        <v>210</v>
      </c>
      <c r="AA41" s="249">
        <v>9.4909456423107053E-2</v>
      </c>
      <c r="AB41" s="249">
        <v>1.2042047645319798E-2</v>
      </c>
      <c r="AC41" s="248"/>
      <c r="AD41" s="248" t="s">
        <v>210</v>
      </c>
      <c r="AE41" s="249">
        <v>7.7750834127204627E-2</v>
      </c>
      <c r="AF41" s="249">
        <v>-2.5859921395592948E-2</v>
      </c>
      <c r="AG41" s="248"/>
      <c r="AH41" s="248" t="s">
        <v>210</v>
      </c>
      <c r="AI41" s="249">
        <v>9.940200064407477E-2</v>
      </c>
      <c r="AJ41" s="249">
        <v>-3.2136817372885674E-3</v>
      </c>
      <c r="AK41" s="248"/>
    </row>
    <row r="42" spans="1:39" ht="15" customHeight="1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48" t="s">
        <v>211</v>
      </c>
      <c r="AA42" s="249">
        <v>9.0290162283593392E-2</v>
      </c>
      <c r="AC42" s="248"/>
      <c r="AD42" s="248" t="s">
        <v>211</v>
      </c>
      <c r="AE42" s="249">
        <v>6.8637918315036045E-2</v>
      </c>
      <c r="AG42" s="248"/>
      <c r="AH42" s="248" t="s">
        <v>211</v>
      </c>
      <c r="AI42" s="249">
        <v>9.2844062944951983E-2</v>
      </c>
      <c r="AK42" s="248"/>
    </row>
    <row r="43" spans="1:39" ht="15" customHeight="1">
      <c r="A43" s="246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8" t="s">
        <v>212</v>
      </c>
      <c r="AA43" s="249">
        <v>8.2150303625241602E-2</v>
      </c>
      <c r="AC43" s="248"/>
      <c r="AD43" s="248" t="s">
        <v>212</v>
      </c>
      <c r="AE43" s="249">
        <v>5.6846746119525449E-2</v>
      </c>
      <c r="AG43" s="248"/>
      <c r="AH43" s="248" t="s">
        <v>212</v>
      </c>
      <c r="AI43" s="249">
        <v>8.5496124241785196E-2</v>
      </c>
      <c r="AK43" s="248"/>
    </row>
    <row r="44" spans="1:39" ht="15" customHeight="1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8" t="s">
        <v>213</v>
      </c>
      <c r="AA44" s="249">
        <v>7.0817381667195894E-2</v>
      </c>
      <c r="AC44" s="248"/>
      <c r="AD44" s="248" t="s">
        <v>213</v>
      </c>
      <c r="AE44" s="249">
        <v>4.1841214184188825E-2</v>
      </c>
      <c r="AG44" s="248"/>
      <c r="AH44" s="248" t="s">
        <v>213</v>
      </c>
      <c r="AI44" s="249">
        <v>7.0526888604864404E-2</v>
      </c>
      <c r="AK44" s="248"/>
    </row>
    <row r="45" spans="1:39" ht="15" customHeight="1">
      <c r="A45" s="246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48" t="s">
        <v>214</v>
      </c>
      <c r="AA45" s="249">
        <v>6.1954659598844726E-2</v>
      </c>
      <c r="AC45" s="248"/>
      <c r="AD45" s="248" t="s">
        <v>214</v>
      </c>
      <c r="AE45" s="249">
        <v>3.0319697512395861E-2</v>
      </c>
      <c r="AG45" s="248"/>
      <c r="AH45" s="248" t="s">
        <v>214</v>
      </c>
      <c r="AI45" s="249">
        <v>6.2552353605993996E-2</v>
      </c>
      <c r="AK45" s="248"/>
    </row>
    <row r="46" spans="1:39" ht="15" customHeigh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48" t="s">
        <v>215</v>
      </c>
      <c r="AA46" s="249">
        <v>5.6370216489294196E-2</v>
      </c>
      <c r="AC46" s="248"/>
      <c r="AD46" s="248" t="s">
        <v>215</v>
      </c>
      <c r="AE46" s="249">
        <v>2.2421777253976812E-2</v>
      </c>
      <c r="AG46" s="248"/>
      <c r="AH46" s="248" t="s">
        <v>215</v>
      </c>
      <c r="AI46" s="249">
        <v>5.6038250010495713E-2</v>
      </c>
      <c r="AK46" s="248"/>
    </row>
    <row r="47" spans="1:39" ht="15" customHeight="1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</row>
    <row r="48" spans="1:39" ht="15" customHeight="1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</row>
    <row r="49" spans="1:25" ht="15" customHeight="1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</row>
    <row r="50" spans="1:25" ht="15" customHeight="1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</row>
    <row r="51" spans="1:25" ht="15" customHeight="1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</row>
    <row r="52" spans="1:25" ht="15" customHeight="1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</row>
    <row r="53" spans="1:25" ht="15" customHeight="1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</row>
    <row r="54" spans="1:25" ht="15" customHeight="1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</row>
    <row r="55" spans="1:25" ht="15" customHeight="1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</row>
    <row r="56" spans="1:25" ht="15" customHeight="1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</row>
    <row r="57" spans="1:25" ht="15" customHeight="1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</row>
    <row r="58" spans="1:25" ht="15" customHeight="1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</row>
    <row r="59" spans="1:25" ht="15" customHeight="1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6D5EF-4911-4162-BFD8-88B0F67BE54C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38" customWidth="1"/>
    <col min="26" max="27" width="12.88671875" style="238" customWidth="1"/>
    <col min="28" max="28" width="12.88671875" style="39" customWidth="1"/>
    <col min="29" max="29" width="12.88671875" style="239" customWidth="1"/>
    <col min="30" max="31" width="12.88671875" style="39" customWidth="1"/>
    <col min="32" max="32" width="12.88671875" style="239" customWidth="1"/>
    <col min="33" max="34" width="12.88671875" style="39" customWidth="1"/>
    <col min="35" max="35" width="12.88671875" style="239" customWidth="1"/>
    <col min="36" max="41" width="12.88671875" style="39" customWidth="1"/>
    <col min="42" max="45" width="12.88671875" style="238" customWidth="1"/>
    <col min="46" max="63" width="12.88671875" style="151" customWidth="1"/>
    <col min="64" max="16384" width="11.44140625" style="151"/>
  </cols>
  <sheetData>
    <row r="1" spans="1:42" ht="24.6">
      <c r="B1" s="236" t="s">
        <v>228</v>
      </c>
      <c r="C1" s="237"/>
      <c r="D1" s="237"/>
      <c r="E1" s="237"/>
      <c r="F1" s="237"/>
      <c r="G1" s="237"/>
      <c r="H1" s="237"/>
      <c r="J1" s="32"/>
      <c r="K1" s="32"/>
      <c r="L1" s="32"/>
      <c r="M1" s="32"/>
      <c r="N1" s="32"/>
      <c r="O1" s="32"/>
      <c r="P1" s="32"/>
      <c r="Q1" s="32"/>
      <c r="R1" s="32"/>
      <c r="S1" s="32"/>
      <c r="T1" s="237"/>
      <c r="U1" s="237"/>
      <c r="V1" s="237"/>
      <c r="W1" s="237"/>
      <c r="X1" s="237"/>
      <c r="Z1" s="238" t="s">
        <v>197</v>
      </c>
      <c r="AB1" s="39" t="s">
        <v>229</v>
      </c>
    </row>
    <row r="2" spans="1:42" ht="15" customHeight="1">
      <c r="A2" s="32"/>
      <c r="B2" s="237"/>
      <c r="C2" s="237"/>
      <c r="D2" s="237"/>
      <c r="E2" s="237"/>
      <c r="F2" s="237"/>
      <c r="G2" s="237"/>
      <c r="H2" s="237"/>
      <c r="J2" s="32"/>
      <c r="K2" s="32"/>
      <c r="L2" s="32"/>
      <c r="M2" s="32"/>
      <c r="N2" s="32"/>
      <c r="O2" s="32"/>
      <c r="P2" s="32"/>
      <c r="Q2" s="32"/>
      <c r="R2" s="32"/>
      <c r="S2" s="32"/>
      <c r="T2" s="237"/>
      <c r="U2" s="237"/>
      <c r="V2" s="237"/>
      <c r="W2" s="237"/>
      <c r="X2" s="237"/>
      <c r="Z2" s="238" t="s">
        <v>198</v>
      </c>
      <c r="AB2" s="39" t="s">
        <v>230</v>
      </c>
    </row>
    <row r="3" spans="1:42" ht="15" customHeight="1">
      <c r="A3" s="237"/>
      <c r="B3" s="237"/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Z3" s="238" t="s">
        <v>199</v>
      </c>
      <c r="AB3" s="39" t="s">
        <v>231</v>
      </c>
    </row>
    <row r="4" spans="1:42" ht="15" customHeight="1">
      <c r="A4" s="237"/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  <c r="AB4" s="39" t="s">
        <v>232</v>
      </c>
    </row>
    <row r="5" spans="1:42" ht="15" customHeight="1">
      <c r="A5" s="237"/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AB5" s="39" t="s">
        <v>233</v>
      </c>
    </row>
    <row r="6" spans="1:42" ht="15" customHeight="1">
      <c r="A6" s="237"/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41" t="s">
        <v>200</v>
      </c>
      <c r="Z6" s="242" t="s">
        <v>201</v>
      </c>
      <c r="AA6" s="242"/>
    </row>
    <row r="7" spans="1:42" ht="15" customHeight="1">
      <c r="A7" s="237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  <c r="N7" s="237"/>
      <c r="O7" s="237"/>
      <c r="P7" s="237"/>
      <c r="Q7" s="237"/>
      <c r="R7" s="237"/>
      <c r="S7" s="237"/>
      <c r="T7" s="237"/>
      <c r="U7" s="237"/>
      <c r="V7" s="237"/>
      <c r="W7" s="237"/>
      <c r="X7" s="237"/>
      <c r="AA7" s="243">
        <v>2019</v>
      </c>
      <c r="AB7" s="256" t="s">
        <v>201</v>
      </c>
      <c r="AE7" s="256" t="s">
        <v>202</v>
      </c>
      <c r="AH7" s="256" t="s">
        <v>203</v>
      </c>
      <c r="AP7" s="243">
        <v>2022</v>
      </c>
    </row>
    <row r="8" spans="1:42" ht="15" customHeight="1" thickBot="1">
      <c r="A8" s="237"/>
      <c r="B8" s="237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37"/>
      <c r="T8" s="237"/>
      <c r="U8" s="237"/>
      <c r="V8" s="237"/>
      <c r="W8" s="237"/>
      <c r="X8" s="237"/>
      <c r="Z8" s="238" t="s">
        <v>204</v>
      </c>
      <c r="AA8" s="244">
        <v>46820440</v>
      </c>
      <c r="AP8" s="244">
        <v>8185760</v>
      </c>
    </row>
    <row r="9" spans="1:42" ht="15" customHeight="1">
      <c r="A9" s="237"/>
      <c r="B9" s="237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37"/>
      <c r="T9" s="237"/>
      <c r="U9" s="237"/>
      <c r="V9" s="237"/>
      <c r="W9" s="237"/>
      <c r="X9" s="237"/>
      <c r="Z9" s="238" t="s">
        <v>205</v>
      </c>
      <c r="AA9" s="244">
        <v>44583561</v>
      </c>
      <c r="AB9" s="257">
        <v>44317</v>
      </c>
      <c r="AC9" s="239">
        <v>522.706906</v>
      </c>
      <c r="AE9" s="257">
        <v>44317</v>
      </c>
      <c r="AF9" s="239">
        <v>161.265244</v>
      </c>
      <c r="AH9" s="257">
        <v>44317</v>
      </c>
      <c r="AI9" s="239">
        <v>79.880838999999995</v>
      </c>
      <c r="AK9" s="258" t="s">
        <v>224</v>
      </c>
      <c r="AL9" s="259">
        <v>2022</v>
      </c>
      <c r="AP9" s="244">
        <v>7406116</v>
      </c>
    </row>
    <row r="10" spans="1:42" ht="15" customHeight="1" thickBot="1">
      <c r="A10" s="237"/>
      <c r="B10" s="237"/>
      <c r="C10" s="237"/>
      <c r="D10" s="237"/>
      <c r="E10" s="237"/>
      <c r="F10" s="237"/>
      <c r="G10" s="237"/>
      <c r="H10" s="237"/>
      <c r="I10" s="237"/>
      <c r="J10" s="237"/>
      <c r="K10" s="237"/>
      <c r="L10" s="237"/>
      <c r="M10" s="237"/>
      <c r="N10" s="237"/>
      <c r="O10" s="237"/>
      <c r="P10" s="237"/>
      <c r="Q10" s="237"/>
      <c r="R10" s="237"/>
      <c r="S10" s="237"/>
      <c r="T10" s="237"/>
      <c r="U10" s="237"/>
      <c r="V10" s="237"/>
      <c r="W10" s="237"/>
      <c r="X10" s="237"/>
      <c r="Z10" s="238" t="s">
        <v>206</v>
      </c>
      <c r="AA10" s="244">
        <v>48353601</v>
      </c>
      <c r="AB10" s="257">
        <v>44348</v>
      </c>
      <c r="AC10" s="239">
        <v>527.37724200000002</v>
      </c>
      <c r="AE10" s="257">
        <v>44348</v>
      </c>
      <c r="AF10" s="239">
        <v>161.762745</v>
      </c>
      <c r="AH10" s="257">
        <v>44348</v>
      </c>
      <c r="AI10" s="239">
        <v>80.977176999999998</v>
      </c>
      <c r="AK10" s="260" t="s">
        <v>234</v>
      </c>
      <c r="AL10" s="261">
        <v>2021</v>
      </c>
      <c r="AP10" s="244">
        <v>6819146</v>
      </c>
    </row>
    <row r="11" spans="1:42" ht="15" customHeight="1">
      <c r="A11" s="237"/>
      <c r="B11" s="237"/>
      <c r="C11" s="237"/>
      <c r="D11" s="237"/>
      <c r="E11" s="237"/>
      <c r="F11" s="237"/>
      <c r="G11" s="237"/>
      <c r="H11" s="237"/>
      <c r="I11" s="237"/>
      <c r="J11" s="237"/>
      <c r="K11" s="237"/>
      <c r="L11" s="237"/>
      <c r="M11" s="237"/>
      <c r="N11" s="237"/>
      <c r="O11" s="237"/>
      <c r="P11" s="237"/>
      <c r="Q11" s="237"/>
      <c r="R11" s="237"/>
      <c r="S11" s="237"/>
      <c r="T11" s="237"/>
      <c r="U11" s="237"/>
      <c r="V11" s="237"/>
      <c r="W11" s="237"/>
      <c r="X11" s="237"/>
      <c r="Z11" s="238" t="s">
        <v>207</v>
      </c>
      <c r="AA11" s="244">
        <v>46400443</v>
      </c>
      <c r="AB11" s="257">
        <v>44378</v>
      </c>
      <c r="AC11" s="239">
        <v>531.21098400000005</v>
      </c>
      <c r="AE11" s="257">
        <v>44378</v>
      </c>
      <c r="AF11" s="239">
        <v>162.63255899999999</v>
      </c>
      <c r="AH11" s="257">
        <v>44378</v>
      </c>
      <c r="AI11" s="239">
        <v>82.306852000000006</v>
      </c>
      <c r="AP11" s="244">
        <v>7881967</v>
      </c>
    </row>
    <row r="12" spans="1:42" ht="15" customHeight="1">
      <c r="A12" s="237"/>
      <c r="B12" s="237"/>
      <c r="C12" s="237"/>
      <c r="D12" s="237"/>
      <c r="E12" s="237"/>
      <c r="F12" s="237"/>
      <c r="G12" s="237"/>
      <c r="H12" s="237"/>
      <c r="I12" s="237"/>
      <c r="J12" s="237"/>
      <c r="K12" s="237"/>
      <c r="L12" s="237"/>
      <c r="M12" s="237"/>
      <c r="N12" s="237"/>
      <c r="O12" s="237"/>
      <c r="P12" s="237"/>
      <c r="Q12" s="237"/>
      <c r="R12" s="237"/>
      <c r="S12" s="237"/>
      <c r="T12" s="237"/>
      <c r="U12" s="237"/>
      <c r="V12" s="237"/>
      <c r="W12" s="237"/>
      <c r="X12" s="237"/>
      <c r="Z12" s="238" t="s">
        <v>208</v>
      </c>
      <c r="AA12" s="244">
        <v>51071331</v>
      </c>
      <c r="AB12" s="257">
        <v>44409</v>
      </c>
      <c r="AC12" s="239">
        <v>537.04507799999999</v>
      </c>
      <c r="AE12" s="257">
        <v>44409</v>
      </c>
      <c r="AF12" s="239">
        <v>165.14293799999999</v>
      </c>
      <c r="AH12" s="257">
        <v>44409</v>
      </c>
      <c r="AI12" s="239">
        <v>84.045151000000004</v>
      </c>
      <c r="AP12" s="244">
        <v>8087600</v>
      </c>
    </row>
    <row r="13" spans="1:42" ht="15" customHeight="1">
      <c r="A13" s="237"/>
      <c r="B13" s="237"/>
      <c r="C13" s="237"/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237"/>
      <c r="U13" s="237"/>
      <c r="V13" s="237"/>
      <c r="W13" s="237"/>
      <c r="X13" s="237"/>
      <c r="Z13" s="238" t="s">
        <v>209</v>
      </c>
      <c r="AA13" s="244">
        <v>47139627</v>
      </c>
      <c r="AB13" s="257">
        <v>44440</v>
      </c>
      <c r="AC13" s="239">
        <v>538.74828400000001</v>
      </c>
      <c r="AE13" s="257">
        <v>44440</v>
      </c>
      <c r="AF13" s="239">
        <v>166.10875799999999</v>
      </c>
      <c r="AH13" s="257">
        <v>44440</v>
      </c>
      <c r="AI13" s="239">
        <v>84.124979999999994</v>
      </c>
      <c r="AP13" s="244">
        <v>7884812</v>
      </c>
    </row>
    <row r="14" spans="1:42" ht="15" customHeight="1">
      <c r="A14" s="237"/>
      <c r="B14" s="237"/>
      <c r="C14" s="237"/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237"/>
      <c r="U14" s="237"/>
      <c r="V14" s="237"/>
      <c r="W14" s="237"/>
      <c r="X14" s="237"/>
      <c r="Z14" s="238" t="s">
        <v>210</v>
      </c>
      <c r="AA14" s="244">
        <v>48818378</v>
      </c>
      <c r="AB14" s="257">
        <v>44470</v>
      </c>
      <c r="AC14" s="239">
        <v>539.75075300000003</v>
      </c>
      <c r="AE14" s="257">
        <v>44470</v>
      </c>
      <c r="AF14" s="239">
        <v>167.314605</v>
      </c>
      <c r="AH14" s="257">
        <v>44470</v>
      </c>
      <c r="AI14" s="239">
        <v>84.137287999999998</v>
      </c>
      <c r="AP14" s="244">
        <v>7117785</v>
      </c>
    </row>
    <row r="15" spans="1:42" ht="15" customHeight="1">
      <c r="A15" s="237"/>
      <c r="B15" s="237"/>
      <c r="C15" s="237"/>
      <c r="D15" s="237"/>
      <c r="E15" s="237"/>
      <c r="F15" s="237"/>
      <c r="G15" s="237"/>
      <c r="H15" s="237"/>
      <c r="I15" s="237"/>
      <c r="J15" s="237"/>
      <c r="K15" s="237"/>
      <c r="L15" s="237"/>
      <c r="M15" s="237"/>
      <c r="N15" s="237"/>
      <c r="O15" s="237"/>
      <c r="P15" s="237"/>
      <c r="Q15" s="237"/>
      <c r="R15" s="237"/>
      <c r="S15" s="237"/>
      <c r="T15" s="237"/>
      <c r="U15" s="237"/>
      <c r="V15" s="237"/>
      <c r="W15" s="237"/>
      <c r="X15" s="237"/>
      <c r="Z15" s="238" t="s">
        <v>211</v>
      </c>
      <c r="AA15" s="244">
        <v>48198107</v>
      </c>
      <c r="AB15" s="257">
        <v>44501</v>
      </c>
      <c r="AC15" s="239">
        <v>541.77923399999997</v>
      </c>
      <c r="AE15" s="257">
        <v>44501</v>
      </c>
      <c r="AF15" s="239">
        <v>169.77769900000001</v>
      </c>
      <c r="AH15" s="257">
        <v>44501</v>
      </c>
      <c r="AI15" s="239">
        <v>83.789527000000007</v>
      </c>
      <c r="AP15" s="244"/>
    </row>
    <row r="16" spans="1:42" ht="15" customHeight="1">
      <c r="A16" s="237"/>
      <c r="B16" s="237"/>
      <c r="C16" s="237"/>
      <c r="D16" s="237"/>
      <c r="E16" s="237"/>
      <c r="F16" s="237"/>
      <c r="G16" s="237"/>
      <c r="H16" s="237"/>
      <c r="I16" s="237"/>
      <c r="J16" s="237"/>
      <c r="K16" s="237"/>
      <c r="L16" s="237"/>
      <c r="M16" s="237"/>
      <c r="N16" s="237"/>
      <c r="O16" s="237"/>
      <c r="P16" s="237"/>
      <c r="Q16" s="237"/>
      <c r="R16" s="237"/>
      <c r="S16" s="237"/>
      <c r="T16" s="237"/>
      <c r="U16" s="237"/>
      <c r="V16" s="237"/>
      <c r="W16" s="237"/>
      <c r="X16" s="237"/>
      <c r="Z16" s="238" t="s">
        <v>212</v>
      </c>
      <c r="AA16" s="244">
        <v>46635887</v>
      </c>
      <c r="AB16" s="257">
        <v>44531</v>
      </c>
      <c r="AC16" s="239">
        <v>544.40165500000001</v>
      </c>
      <c r="AE16" s="257">
        <v>44531</v>
      </c>
      <c r="AF16" s="239">
        <v>170.85990699999999</v>
      </c>
      <c r="AH16" s="257">
        <v>44531</v>
      </c>
      <c r="AI16" s="239">
        <v>84.980694999999997</v>
      </c>
      <c r="AP16" s="244"/>
    </row>
    <row r="17" spans="1:42" ht="15" customHeight="1">
      <c r="A17" s="237"/>
      <c r="B17" s="237"/>
      <c r="C17" s="237"/>
      <c r="D17" s="237"/>
      <c r="E17" s="237"/>
      <c r="F17" s="237"/>
      <c r="G17" s="237"/>
      <c r="H17" s="237"/>
      <c r="I17" s="237"/>
      <c r="J17" s="237"/>
      <c r="K17" s="237"/>
      <c r="L17" s="237"/>
      <c r="M17" s="237"/>
      <c r="N17" s="237"/>
      <c r="O17" s="237"/>
      <c r="P17" s="237"/>
      <c r="Q17" s="237"/>
      <c r="R17" s="237"/>
      <c r="S17" s="237"/>
      <c r="T17" s="237"/>
      <c r="U17" s="237"/>
      <c r="V17" s="237"/>
      <c r="W17" s="237"/>
      <c r="X17" s="237"/>
      <c r="Z17" s="238" t="s">
        <v>213</v>
      </c>
      <c r="AA17" s="244">
        <v>48624088</v>
      </c>
      <c r="AB17" s="257">
        <v>44562</v>
      </c>
      <c r="AC17" s="239">
        <v>548.66491099999996</v>
      </c>
      <c r="AE17" s="257">
        <v>44562</v>
      </c>
      <c r="AF17" s="239">
        <v>172.822993</v>
      </c>
      <c r="AH17" s="257">
        <v>44562</v>
      </c>
      <c r="AI17" s="239">
        <v>86.689920000000001</v>
      </c>
      <c r="AP17" s="244"/>
    </row>
    <row r="18" spans="1:42" ht="15" customHeight="1">
      <c r="A18" s="237"/>
      <c r="B18" s="237"/>
      <c r="C18" s="237"/>
      <c r="D18" s="237"/>
      <c r="E18" s="237"/>
      <c r="F18" s="237"/>
      <c r="G18" s="237"/>
      <c r="H18" s="237"/>
      <c r="I18" s="237"/>
      <c r="J18" s="237"/>
      <c r="K18" s="237"/>
      <c r="L18" s="237"/>
      <c r="M18" s="237"/>
      <c r="N18" s="237"/>
      <c r="O18" s="237"/>
      <c r="P18" s="237"/>
      <c r="Q18" s="237"/>
      <c r="R18" s="237"/>
      <c r="S18" s="237"/>
      <c r="T18" s="237"/>
      <c r="U18" s="237"/>
      <c r="V18" s="237"/>
      <c r="W18" s="237"/>
      <c r="X18" s="237"/>
      <c r="Z18" s="238" t="s">
        <v>214</v>
      </c>
      <c r="AA18" s="244">
        <v>43594127</v>
      </c>
      <c r="AB18" s="257">
        <v>44593</v>
      </c>
      <c r="AC18" s="239">
        <v>552.14293599999996</v>
      </c>
      <c r="AE18" s="257">
        <v>44593</v>
      </c>
      <c r="AF18" s="239">
        <v>174.63856899999999</v>
      </c>
      <c r="AH18" s="257">
        <v>44593</v>
      </c>
      <c r="AI18" s="239">
        <v>88.001256999999995</v>
      </c>
      <c r="AP18" s="244"/>
    </row>
    <row r="19" spans="1:42" ht="15" customHeight="1">
      <c r="A19" s="237"/>
      <c r="B19" s="237"/>
      <c r="C19" s="237"/>
      <c r="D19" s="237"/>
      <c r="E19" s="237"/>
      <c r="F19" s="237"/>
      <c r="G19" s="237"/>
      <c r="H19" s="237"/>
      <c r="I19" s="237"/>
      <c r="J19" s="237"/>
      <c r="K19" s="237"/>
      <c r="L19" s="237"/>
      <c r="M19" s="237"/>
      <c r="N19" s="237"/>
      <c r="O19" s="237"/>
      <c r="P19" s="237"/>
      <c r="Q19" s="237"/>
      <c r="R19" s="237"/>
      <c r="S19" s="237"/>
      <c r="T19" s="237"/>
      <c r="U19" s="237"/>
      <c r="V19" s="237"/>
      <c r="W19" s="237"/>
      <c r="X19" s="237"/>
      <c r="Z19" s="238" t="s">
        <v>215</v>
      </c>
      <c r="AA19" s="244">
        <v>43965686</v>
      </c>
      <c r="AB19" s="257">
        <v>44621</v>
      </c>
      <c r="AC19" s="239">
        <v>551.66938400000004</v>
      </c>
      <c r="AE19" s="257">
        <v>44621</v>
      </c>
      <c r="AF19" s="239">
        <v>175.33267499999999</v>
      </c>
      <c r="AH19" s="257">
        <v>44621</v>
      </c>
      <c r="AI19" s="239">
        <v>87.711380000000005</v>
      </c>
      <c r="AP19" s="244"/>
    </row>
    <row r="20" spans="1:42" ht="15" customHeight="1">
      <c r="A20" s="237"/>
      <c r="B20" s="237"/>
      <c r="C20" s="237"/>
      <c r="D20" s="237"/>
      <c r="E20" s="237"/>
      <c r="F20" s="237"/>
      <c r="G20" s="237"/>
      <c r="H20" s="237"/>
      <c r="I20" s="237"/>
      <c r="J20" s="237"/>
      <c r="K20" s="237"/>
      <c r="L20" s="237"/>
      <c r="M20" s="237"/>
      <c r="N20" s="237"/>
      <c r="O20" s="237"/>
      <c r="P20" s="237"/>
      <c r="Q20" s="237"/>
      <c r="R20" s="237"/>
      <c r="S20" s="237"/>
      <c r="T20" s="237"/>
      <c r="U20" s="237"/>
      <c r="V20" s="237"/>
      <c r="W20" s="237"/>
      <c r="X20" s="237"/>
      <c r="AB20" s="257">
        <v>44652</v>
      </c>
      <c r="AC20" s="239">
        <v>554.72084099999995</v>
      </c>
      <c r="AE20" s="257">
        <v>44652</v>
      </c>
      <c r="AF20" s="239">
        <v>177.67643899999999</v>
      </c>
      <c r="AH20" s="257">
        <v>44652</v>
      </c>
      <c r="AI20" s="239">
        <v>88.352429000000001</v>
      </c>
      <c r="AP20" s="244"/>
    </row>
    <row r="21" spans="1:42" ht="15" customHeight="1">
      <c r="A21" s="237"/>
      <c r="B21" s="237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AB21" s="257">
        <v>44682</v>
      </c>
      <c r="AC21" s="239">
        <v>560.560295</v>
      </c>
      <c r="AE21" s="257">
        <v>44682</v>
      </c>
      <c r="AF21" s="239">
        <v>179.30379099999999</v>
      </c>
      <c r="AH21" s="257">
        <v>44682</v>
      </c>
      <c r="AI21" s="239">
        <v>89.661679000000007</v>
      </c>
    </row>
    <row r="22" spans="1:42" ht="15" customHeight="1">
      <c r="A22" s="237"/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AB22" s="257">
        <v>44714</v>
      </c>
      <c r="AC22" s="239">
        <v>563.88575800000001</v>
      </c>
      <c r="AE22" s="257">
        <v>44714</v>
      </c>
      <c r="AF22" s="239">
        <v>180.98386099999999</v>
      </c>
      <c r="AH22" s="257">
        <v>44714</v>
      </c>
      <c r="AI22" s="239">
        <v>90.556487000000004</v>
      </c>
    </row>
    <row r="23" spans="1:42" ht="15" customHeight="1">
      <c r="A23" s="237"/>
      <c r="B23" s="237"/>
      <c r="C23" s="237"/>
      <c r="D23" s="237"/>
      <c r="E23" s="237"/>
      <c r="F23" s="237"/>
      <c r="G23" s="237"/>
      <c r="H23" s="237"/>
      <c r="I23" s="237"/>
      <c r="J23" s="237"/>
      <c r="K23" s="237"/>
      <c r="L23" s="237"/>
      <c r="M23" s="237"/>
      <c r="N23" s="237"/>
      <c r="O23" s="237"/>
      <c r="P23" s="237"/>
      <c r="Q23" s="237"/>
      <c r="R23" s="237"/>
      <c r="S23" s="237"/>
      <c r="T23" s="237"/>
      <c r="U23" s="237"/>
      <c r="V23" s="237"/>
      <c r="W23" s="237"/>
      <c r="X23" s="237"/>
      <c r="AB23" s="257">
        <v>44746</v>
      </c>
      <c r="AC23" s="239">
        <v>565.98780199999999</v>
      </c>
      <c r="AE23" s="257">
        <v>44746</v>
      </c>
      <c r="AF23" s="239">
        <v>182.73262700000001</v>
      </c>
      <c r="AH23" s="257">
        <v>44746</v>
      </c>
      <c r="AI23" s="239">
        <v>90.760827000000006</v>
      </c>
    </row>
    <row r="24" spans="1:42" ht="15" customHeight="1">
      <c r="A24" s="237"/>
      <c r="B24" s="237"/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AB24" s="257">
        <v>44778</v>
      </c>
      <c r="AC24" s="239">
        <v>564.38430900000003</v>
      </c>
      <c r="AE24" s="257">
        <v>44778</v>
      </c>
      <c r="AF24" s="239">
        <v>181.57939099999999</v>
      </c>
      <c r="AH24" s="257">
        <v>44778</v>
      </c>
      <c r="AI24" s="239">
        <v>90.884389999999996</v>
      </c>
    </row>
    <row r="25" spans="1:42" ht="15" customHeight="1">
      <c r="A25" s="237"/>
      <c r="B25" s="237"/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237"/>
      <c r="X25" s="237"/>
      <c r="AB25" s="262"/>
      <c r="AE25" s="262"/>
      <c r="AH25" s="262"/>
    </row>
    <row r="26" spans="1:42" ht="15" customHeight="1">
      <c r="A26" s="237"/>
      <c r="B26" s="237"/>
      <c r="C26" s="237"/>
      <c r="D26" s="237"/>
      <c r="E26" s="237"/>
      <c r="F26" s="237"/>
      <c r="G26" s="237"/>
      <c r="H26" s="237"/>
      <c r="I26" s="237"/>
      <c r="J26" s="237"/>
      <c r="K26" s="237"/>
      <c r="L26" s="237"/>
      <c r="M26" s="237"/>
      <c r="N26" s="237"/>
      <c r="O26" s="237"/>
      <c r="P26" s="237"/>
      <c r="Q26" s="237"/>
      <c r="R26" s="237"/>
      <c r="S26" s="237"/>
      <c r="T26" s="237"/>
      <c r="U26" s="237"/>
      <c r="V26" s="237"/>
      <c r="W26" s="237"/>
      <c r="X26" s="237"/>
      <c r="AB26" s="262"/>
      <c r="AE26" s="262"/>
      <c r="AH26" s="262"/>
    </row>
    <row r="27" spans="1:42" ht="15" customHeight="1">
      <c r="A27" s="237"/>
      <c r="B27" s="237"/>
      <c r="C27" s="237"/>
      <c r="D27" s="237"/>
      <c r="E27" s="237"/>
      <c r="F27" s="237"/>
      <c r="G27" s="237"/>
      <c r="H27" s="237"/>
      <c r="I27" s="237"/>
      <c r="J27" s="237"/>
      <c r="K27" s="237"/>
      <c r="L27" s="237"/>
      <c r="M27" s="237"/>
      <c r="N27" s="237"/>
      <c r="O27" s="237"/>
      <c r="P27" s="237"/>
      <c r="Q27" s="237"/>
      <c r="R27" s="237"/>
      <c r="S27" s="237"/>
      <c r="T27" s="237"/>
      <c r="U27" s="237"/>
      <c r="V27" s="237"/>
      <c r="W27" s="237"/>
      <c r="X27" s="237"/>
      <c r="AB27" s="262"/>
      <c r="AE27" s="262"/>
      <c r="AH27" s="262"/>
    </row>
    <row r="28" spans="1:42" ht="15" customHeight="1">
      <c r="A28" s="237"/>
      <c r="B28" s="237"/>
      <c r="C28" s="237"/>
      <c r="D28" s="237"/>
      <c r="E28" s="237"/>
      <c r="F28" s="237"/>
      <c r="G28" s="237"/>
      <c r="H28" s="237"/>
      <c r="I28" s="237"/>
      <c r="J28" s="237"/>
      <c r="K28" s="237"/>
      <c r="L28" s="237"/>
      <c r="M28" s="237"/>
      <c r="N28" s="237"/>
      <c r="O28" s="237"/>
      <c r="P28" s="237"/>
      <c r="Q28" s="237"/>
      <c r="R28" s="237"/>
      <c r="S28" s="237"/>
      <c r="T28" s="237"/>
      <c r="U28" s="237"/>
      <c r="V28" s="237"/>
      <c r="W28" s="237"/>
      <c r="X28" s="237"/>
      <c r="AB28" s="262"/>
      <c r="AE28" s="262"/>
      <c r="AH28" s="262"/>
    </row>
    <row r="29" spans="1:42" ht="15" customHeight="1">
      <c r="A29" s="237"/>
      <c r="B29" s="237"/>
      <c r="C29" s="237"/>
      <c r="D29" s="237"/>
      <c r="E29" s="237"/>
      <c r="F29" s="237"/>
      <c r="G29" s="237"/>
      <c r="H29" s="237"/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237"/>
      <c r="V29" s="237"/>
      <c r="W29" s="237"/>
      <c r="X29" s="237"/>
      <c r="AB29" s="262"/>
      <c r="AE29" s="262"/>
      <c r="AH29" s="262"/>
    </row>
    <row r="30" spans="1:42" ht="15" customHeight="1">
      <c r="A30" s="237"/>
      <c r="B30" s="237"/>
      <c r="C30" s="237"/>
      <c r="D30" s="237"/>
      <c r="E30" s="237"/>
      <c r="F30" s="237"/>
      <c r="G30" s="237"/>
      <c r="H30" s="237"/>
      <c r="I30" s="237"/>
      <c r="J30" s="237"/>
      <c r="K30" s="237"/>
      <c r="L30" s="237"/>
      <c r="M30" s="237"/>
      <c r="N30" s="237"/>
      <c r="O30" s="237"/>
      <c r="P30" s="237"/>
      <c r="Q30" s="237"/>
      <c r="R30" s="237"/>
      <c r="S30" s="237"/>
      <c r="T30" s="237"/>
      <c r="U30" s="237"/>
      <c r="V30" s="237"/>
      <c r="W30" s="237"/>
      <c r="X30" s="237"/>
      <c r="AB30" s="262"/>
      <c r="AE30" s="262"/>
      <c r="AH30" s="262"/>
    </row>
    <row r="31" spans="1:42" ht="15" customHeight="1">
      <c r="A31" s="237"/>
      <c r="B31" s="237"/>
      <c r="C31" s="237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P31" s="237"/>
      <c r="Q31" s="237"/>
      <c r="R31" s="237"/>
      <c r="S31" s="237"/>
      <c r="T31" s="237"/>
      <c r="U31" s="237"/>
      <c r="V31" s="237"/>
      <c r="W31" s="237"/>
      <c r="X31" s="237"/>
      <c r="AB31" s="262"/>
      <c r="AE31" s="262"/>
      <c r="AH31" s="262"/>
    </row>
    <row r="32" spans="1:42" ht="15" customHeight="1">
      <c r="A32" s="237"/>
      <c r="B32" s="237"/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37"/>
      <c r="R32" s="237"/>
      <c r="S32" s="237"/>
      <c r="T32" s="237"/>
      <c r="U32" s="237"/>
      <c r="V32" s="237"/>
      <c r="W32" s="237"/>
      <c r="X32" s="237"/>
      <c r="AB32" s="262"/>
      <c r="AE32" s="262"/>
      <c r="AH32" s="262"/>
    </row>
    <row r="33" spans="1:42" ht="15" customHeight="1">
      <c r="A33" s="237"/>
      <c r="B33" s="237"/>
      <c r="C33" s="237"/>
      <c r="D33" s="237"/>
      <c r="E33" s="237"/>
      <c r="F33" s="237"/>
      <c r="G33" s="237"/>
      <c r="H33" s="237"/>
      <c r="I33" s="237"/>
      <c r="J33" s="237"/>
      <c r="K33" s="237"/>
      <c r="L33" s="237"/>
      <c r="M33" s="237"/>
      <c r="N33" s="237"/>
      <c r="O33" s="237"/>
      <c r="P33" s="237"/>
      <c r="Q33" s="237"/>
      <c r="R33" s="237"/>
      <c r="S33" s="237"/>
      <c r="T33" s="237"/>
      <c r="U33" s="237"/>
      <c r="V33" s="237"/>
      <c r="W33" s="237"/>
      <c r="X33" s="237"/>
      <c r="Z33" s="242" t="s">
        <v>216</v>
      </c>
      <c r="AA33" s="242"/>
    </row>
    <row r="34" spans="1:42" ht="15" customHeight="1">
      <c r="A34" s="237"/>
      <c r="B34" s="237"/>
      <c r="C34" s="237"/>
      <c r="D34" s="237"/>
      <c r="E34" s="237"/>
      <c r="F34" s="237"/>
      <c r="G34" s="237"/>
      <c r="H34" s="237"/>
      <c r="I34" s="237"/>
      <c r="J34" s="237"/>
      <c r="K34" s="237"/>
      <c r="L34" s="237"/>
      <c r="M34" s="237"/>
      <c r="N34" s="237"/>
      <c r="O34" s="237"/>
      <c r="P34" s="237"/>
      <c r="Q34" s="237"/>
      <c r="R34" s="237"/>
      <c r="S34" s="237"/>
      <c r="T34" s="237"/>
      <c r="U34" s="237"/>
      <c r="V34" s="237"/>
      <c r="W34" s="237"/>
      <c r="X34" s="237"/>
      <c r="AA34" s="243">
        <v>2019</v>
      </c>
      <c r="AB34" s="256" t="s">
        <v>216</v>
      </c>
      <c r="AE34" s="256" t="s">
        <v>217</v>
      </c>
      <c r="AH34" s="256" t="s">
        <v>235</v>
      </c>
      <c r="AP34" s="243">
        <v>2022</v>
      </c>
    </row>
    <row r="35" spans="1:42" ht="15" customHeight="1" thickBot="1">
      <c r="A35" s="237"/>
      <c r="B35" s="237"/>
      <c r="C35" s="237"/>
      <c r="D35" s="237"/>
      <c r="E35" s="237"/>
      <c r="F35" s="237"/>
      <c r="G35" s="237"/>
      <c r="H35" s="237"/>
      <c r="I35" s="237"/>
      <c r="J35" s="237"/>
      <c r="K35" s="237"/>
      <c r="L35" s="237"/>
      <c r="M35" s="237"/>
      <c r="N35" s="237"/>
      <c r="O35" s="237"/>
      <c r="P35" s="237"/>
      <c r="Q35" s="237"/>
      <c r="R35" s="237"/>
      <c r="S35" s="237"/>
      <c r="T35" s="237"/>
      <c r="U35" s="237"/>
      <c r="V35" s="237"/>
      <c r="W35" s="237"/>
      <c r="X35" s="237"/>
      <c r="Z35" s="238" t="s">
        <v>204</v>
      </c>
      <c r="AA35" s="244">
        <v>21616722</v>
      </c>
      <c r="AP35" s="244">
        <v>1460985</v>
      </c>
    </row>
    <row r="36" spans="1:42" ht="15" customHeight="1">
      <c r="A36" s="237"/>
      <c r="B36" s="237"/>
      <c r="C36" s="237"/>
      <c r="D36" s="237"/>
      <c r="E36" s="237"/>
      <c r="F36" s="237"/>
      <c r="G36" s="237"/>
      <c r="H36" s="237"/>
      <c r="I36" s="237"/>
      <c r="J36" s="237"/>
      <c r="K36" s="237"/>
      <c r="L36" s="237"/>
      <c r="M36" s="237"/>
      <c r="N36" s="237"/>
      <c r="O36" s="237"/>
      <c r="P36" s="237"/>
      <c r="Q36" s="237"/>
      <c r="R36" s="237"/>
      <c r="S36" s="237"/>
      <c r="T36" s="237"/>
      <c r="U36" s="237"/>
      <c r="V36" s="237"/>
      <c r="W36" s="237"/>
      <c r="X36" s="237"/>
      <c r="Z36" s="238" t="s">
        <v>205</v>
      </c>
      <c r="AA36" s="244">
        <v>21387737</v>
      </c>
      <c r="AB36" s="257">
        <v>44317</v>
      </c>
      <c r="AC36" s="239">
        <v>271.17265500000002</v>
      </c>
      <c r="AE36" s="257">
        <v>44317</v>
      </c>
      <c r="AF36" s="239">
        <v>199.80040500000001</v>
      </c>
      <c r="AH36" s="257">
        <v>44317</v>
      </c>
      <c r="AI36" s="239">
        <v>17.345535000000002</v>
      </c>
      <c r="AK36" s="258" t="s">
        <v>226</v>
      </c>
      <c r="AL36" s="259">
        <v>2022</v>
      </c>
      <c r="AP36" s="244">
        <v>1349473</v>
      </c>
    </row>
    <row r="37" spans="1:42" ht="15" customHeight="1" thickBot="1">
      <c r="A37" s="237"/>
      <c r="B37" s="237"/>
      <c r="C37" s="237"/>
      <c r="D37" s="237"/>
      <c r="E37" s="237"/>
      <c r="F37" s="237"/>
      <c r="G37" s="237"/>
      <c r="H37" s="237"/>
      <c r="I37" s="237"/>
      <c r="J37" s="237"/>
      <c r="K37" s="237"/>
      <c r="L37" s="237"/>
      <c r="M37" s="237"/>
      <c r="N37" s="237"/>
      <c r="O37" s="237"/>
      <c r="P37" s="237"/>
      <c r="Q37" s="237"/>
      <c r="R37" s="237"/>
      <c r="S37" s="237"/>
      <c r="T37" s="237"/>
      <c r="U37" s="237"/>
      <c r="V37" s="237"/>
      <c r="W37" s="237"/>
      <c r="X37" s="237"/>
      <c r="Z37" s="238" t="s">
        <v>206</v>
      </c>
      <c r="AA37" s="244">
        <v>23910619</v>
      </c>
      <c r="AB37" s="257">
        <v>44348</v>
      </c>
      <c r="AC37" s="239">
        <v>274.06256999999999</v>
      </c>
      <c r="AE37" s="257">
        <v>44348</v>
      </c>
      <c r="AF37" s="239">
        <v>201.31011799999999</v>
      </c>
      <c r="AH37" s="257">
        <v>44348</v>
      </c>
      <c r="AI37" s="239">
        <v>17.552098999999998</v>
      </c>
      <c r="AK37" s="260" t="s">
        <v>236</v>
      </c>
      <c r="AL37" s="261">
        <v>2021</v>
      </c>
      <c r="AP37" s="244">
        <v>1386654</v>
      </c>
    </row>
    <row r="38" spans="1:42" ht="15" customHeight="1">
      <c r="A38" s="237"/>
      <c r="B38" s="237"/>
      <c r="C38" s="237"/>
      <c r="D38" s="237"/>
      <c r="E38" s="237"/>
      <c r="F38" s="237"/>
      <c r="G38" s="237"/>
      <c r="H38" s="237"/>
      <c r="I38" s="237"/>
      <c r="J38" s="237"/>
      <c r="K38" s="237"/>
      <c r="L38" s="237"/>
      <c r="M38" s="237"/>
      <c r="N38" s="237"/>
      <c r="O38" s="237"/>
      <c r="P38" s="237"/>
      <c r="Q38" s="237"/>
      <c r="R38" s="237"/>
      <c r="S38" s="237"/>
      <c r="T38" s="237"/>
      <c r="U38" s="237"/>
      <c r="V38" s="237"/>
      <c r="W38" s="237"/>
      <c r="X38" s="237"/>
      <c r="Z38" s="238" t="s">
        <v>207</v>
      </c>
      <c r="AA38" s="244">
        <v>23932607</v>
      </c>
      <c r="AB38" s="257">
        <v>44378</v>
      </c>
      <c r="AC38" s="239">
        <v>275.44546300000002</v>
      </c>
      <c r="AE38" s="257">
        <v>44378</v>
      </c>
      <c r="AF38" s="239">
        <v>201.99906300000001</v>
      </c>
      <c r="AH38" s="257">
        <v>44378</v>
      </c>
      <c r="AI38" s="239">
        <v>17.700386000000002</v>
      </c>
      <c r="AP38" s="244">
        <v>1474935</v>
      </c>
    </row>
    <row r="39" spans="1:42" ht="15" customHeight="1">
      <c r="A39" s="237"/>
      <c r="B39" s="237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7"/>
      <c r="O39" s="237"/>
      <c r="P39" s="237"/>
      <c r="Q39" s="237"/>
      <c r="R39" s="237"/>
      <c r="S39" s="237"/>
      <c r="T39" s="237"/>
      <c r="U39" s="237"/>
      <c r="V39" s="237"/>
      <c r="W39" s="237"/>
      <c r="X39" s="237"/>
      <c r="Z39" s="238" t="s">
        <v>208</v>
      </c>
      <c r="AA39" s="244">
        <v>25421795</v>
      </c>
      <c r="AB39" s="257">
        <v>44409</v>
      </c>
      <c r="AC39" s="239">
        <v>276.747367</v>
      </c>
      <c r="AE39" s="257">
        <v>44409</v>
      </c>
      <c r="AF39" s="239">
        <v>202.157746</v>
      </c>
      <c r="AH39" s="257">
        <v>44409</v>
      </c>
      <c r="AI39" s="239">
        <v>17.774260999999999</v>
      </c>
      <c r="AP39" s="244">
        <v>1604300</v>
      </c>
    </row>
    <row r="40" spans="1:42" ht="15" customHeight="1">
      <c r="A40" s="237"/>
      <c r="B40" s="237"/>
      <c r="C40" s="237"/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Z40" s="238" t="s">
        <v>209</v>
      </c>
      <c r="AA40" s="244">
        <v>23125768</v>
      </c>
      <c r="AB40" s="257">
        <v>44440</v>
      </c>
      <c r="AC40" s="239">
        <v>277.17386299999998</v>
      </c>
      <c r="AE40" s="257">
        <v>44440</v>
      </c>
      <c r="AF40" s="239">
        <v>201.62899400000001</v>
      </c>
      <c r="AH40" s="257">
        <v>44440</v>
      </c>
      <c r="AI40" s="239">
        <v>17.816631999999998</v>
      </c>
      <c r="AP40" s="244">
        <v>1474713</v>
      </c>
    </row>
    <row r="41" spans="1:42" ht="15" customHeight="1">
      <c r="A41" s="237"/>
      <c r="B41" s="237"/>
      <c r="C41" s="237"/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Z41" s="238" t="s">
        <v>210</v>
      </c>
      <c r="AA41" s="244">
        <v>24306034</v>
      </c>
      <c r="AB41" s="257">
        <v>44470</v>
      </c>
      <c r="AC41" s="239">
        <v>276.67334599999998</v>
      </c>
      <c r="AE41" s="257">
        <v>44470</v>
      </c>
      <c r="AF41" s="239">
        <v>200.251473</v>
      </c>
      <c r="AH41" s="257">
        <v>44470</v>
      </c>
      <c r="AI41" s="239">
        <v>17.741454999999998</v>
      </c>
      <c r="AP41" s="244">
        <v>1518965</v>
      </c>
    </row>
    <row r="42" spans="1:42" ht="15" customHeight="1">
      <c r="A42" s="237"/>
      <c r="B42" s="237"/>
      <c r="C42" s="237"/>
      <c r="D42" s="237"/>
      <c r="E42" s="237"/>
      <c r="F42" s="237"/>
      <c r="G42" s="237"/>
      <c r="H42" s="237"/>
      <c r="I42" s="237"/>
      <c r="J42" s="237"/>
      <c r="K42" s="237"/>
      <c r="L42" s="237"/>
      <c r="M42" s="237"/>
      <c r="N42" s="237"/>
      <c r="O42" s="237"/>
      <c r="P42" s="237"/>
      <c r="Q42" s="237"/>
      <c r="R42" s="237"/>
      <c r="S42" s="237"/>
      <c r="T42" s="237"/>
      <c r="U42" s="237"/>
      <c r="V42" s="237"/>
      <c r="W42" s="237"/>
      <c r="X42" s="237"/>
      <c r="Z42" s="238" t="s">
        <v>211</v>
      </c>
      <c r="AA42" s="244">
        <v>21902550</v>
      </c>
      <c r="AB42" s="257">
        <v>44501</v>
      </c>
      <c r="AC42" s="239">
        <v>276.22528</v>
      </c>
      <c r="AE42" s="257">
        <v>44501</v>
      </c>
      <c r="AF42" s="239">
        <v>198.95327700000001</v>
      </c>
      <c r="AH42" s="257">
        <v>44501</v>
      </c>
      <c r="AI42" s="239">
        <v>17.724955000000001</v>
      </c>
      <c r="AP42" s="244"/>
    </row>
    <row r="43" spans="1:42" ht="15" customHeight="1">
      <c r="A43" s="237"/>
      <c r="B43" s="237"/>
      <c r="C43" s="237"/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Z43" s="238" t="s">
        <v>212</v>
      </c>
      <c r="AA43" s="244">
        <v>21969911</v>
      </c>
      <c r="AB43" s="257">
        <v>44531</v>
      </c>
      <c r="AC43" s="239">
        <v>276.19818800000002</v>
      </c>
      <c r="AE43" s="257">
        <v>44531</v>
      </c>
      <c r="AF43" s="239">
        <v>197.95181099999999</v>
      </c>
      <c r="AH43" s="257">
        <v>44531</v>
      </c>
      <c r="AI43" s="239">
        <v>17.709254999999999</v>
      </c>
      <c r="AP43" s="244"/>
    </row>
    <row r="44" spans="1:42" ht="15" customHeight="1">
      <c r="A44" s="237"/>
      <c r="B44" s="237"/>
      <c r="C44" s="237"/>
      <c r="D44" s="237"/>
      <c r="E44" s="237"/>
      <c r="F44" s="237"/>
      <c r="G44" s="237"/>
      <c r="H44" s="237"/>
      <c r="I44" s="237"/>
      <c r="J44" s="237"/>
      <c r="K44" s="237"/>
      <c r="L44" s="237"/>
      <c r="M44" s="237"/>
      <c r="N44" s="237"/>
      <c r="O44" s="237"/>
      <c r="P44" s="237"/>
      <c r="Q44" s="237"/>
      <c r="R44" s="237"/>
      <c r="S44" s="237"/>
      <c r="T44" s="237"/>
      <c r="U44" s="237"/>
      <c r="V44" s="237"/>
      <c r="W44" s="237"/>
      <c r="X44" s="237"/>
      <c r="Z44" s="238" t="s">
        <v>213</v>
      </c>
      <c r="AA44" s="244">
        <v>23848860</v>
      </c>
      <c r="AB44" s="257">
        <v>44562</v>
      </c>
      <c r="AC44" s="239">
        <v>276.49715800000001</v>
      </c>
      <c r="AE44" s="257">
        <v>44562</v>
      </c>
      <c r="AF44" s="239">
        <v>197.236662</v>
      </c>
      <c r="AH44" s="257">
        <v>44562</v>
      </c>
      <c r="AI44" s="239">
        <v>17.683085999999999</v>
      </c>
      <c r="AP44" s="244"/>
    </row>
    <row r="45" spans="1:42" ht="15" customHeight="1">
      <c r="A45" s="23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Z45" s="238" t="s">
        <v>214</v>
      </c>
      <c r="AA45" s="244">
        <v>21694089</v>
      </c>
      <c r="AB45" s="257">
        <v>44593</v>
      </c>
      <c r="AC45" s="239">
        <v>276.41863699999999</v>
      </c>
      <c r="AE45" s="257">
        <v>44593</v>
      </c>
      <c r="AF45" s="239">
        <v>196.424744</v>
      </c>
      <c r="AH45" s="257">
        <v>44593</v>
      </c>
      <c r="AI45" s="239">
        <v>17.665714000000001</v>
      </c>
      <c r="AP45" s="244"/>
    </row>
    <row r="46" spans="1:42" ht="15" customHeight="1">
      <c r="A46" s="237"/>
      <c r="B46" s="237"/>
      <c r="C46" s="237"/>
      <c r="D46" s="237"/>
      <c r="E46" s="237"/>
      <c r="F46" s="237"/>
      <c r="G46" s="237"/>
      <c r="H46" s="237"/>
      <c r="I46" s="237"/>
      <c r="J46" s="237"/>
      <c r="K46" s="237"/>
      <c r="L46" s="237"/>
      <c r="M46" s="237"/>
      <c r="N46" s="237"/>
      <c r="O46" s="237"/>
      <c r="P46" s="237"/>
      <c r="Q46" s="237"/>
      <c r="R46" s="237"/>
      <c r="S46" s="237"/>
      <c r="T46" s="237"/>
      <c r="U46" s="237"/>
      <c r="V46" s="237"/>
      <c r="W46" s="237"/>
      <c r="X46" s="237"/>
      <c r="Z46" s="238" t="s">
        <v>215</v>
      </c>
      <c r="AA46" s="244">
        <v>20944890</v>
      </c>
      <c r="AB46" s="257">
        <v>44621</v>
      </c>
      <c r="AC46" s="239">
        <v>275.33436399999999</v>
      </c>
      <c r="AE46" s="257">
        <v>44621</v>
      </c>
      <c r="AF46" s="239">
        <v>195.23077799999999</v>
      </c>
      <c r="AH46" s="257">
        <v>44621</v>
      </c>
      <c r="AI46" s="239">
        <v>17.569132</v>
      </c>
      <c r="AP46" s="244"/>
    </row>
    <row r="47" spans="1:42" ht="15" customHeight="1">
      <c r="A47" s="237"/>
      <c r="B47" s="237"/>
      <c r="C47" s="237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AB47" s="257">
        <v>44652</v>
      </c>
      <c r="AC47" s="239">
        <v>275.10316799999998</v>
      </c>
      <c r="AE47" s="257">
        <v>44652</v>
      </c>
      <c r="AF47" s="239">
        <v>194.50659300000001</v>
      </c>
      <c r="AH47" s="257">
        <v>44652</v>
      </c>
      <c r="AI47" s="239">
        <v>17.545867999999999</v>
      </c>
      <c r="AP47" s="244"/>
    </row>
    <row r="48" spans="1:42" ht="15" customHeight="1">
      <c r="A48" s="237"/>
      <c r="B48" s="237"/>
      <c r="C48" s="237"/>
      <c r="D48" s="237"/>
      <c r="E48" s="237"/>
      <c r="F48" s="237"/>
      <c r="G48" s="237"/>
      <c r="H48" s="237"/>
      <c r="I48" s="237"/>
      <c r="J48" s="237"/>
      <c r="K48" s="237"/>
      <c r="L48" s="237"/>
      <c r="M48" s="237"/>
      <c r="N48" s="237"/>
      <c r="O48" s="237"/>
      <c r="P48" s="237"/>
      <c r="Q48" s="237"/>
      <c r="R48" s="237"/>
      <c r="S48" s="237"/>
      <c r="T48" s="237"/>
      <c r="U48" s="237"/>
      <c r="V48" s="237"/>
      <c r="W48" s="237"/>
      <c r="X48" s="237"/>
      <c r="AB48" s="257">
        <v>44682</v>
      </c>
      <c r="AC48" s="239">
        <v>277.74408499999998</v>
      </c>
      <c r="AE48" s="257">
        <v>44682</v>
      </c>
      <c r="AF48" s="239">
        <v>195.98914300000001</v>
      </c>
      <c r="AH48" s="257">
        <v>44682</v>
      </c>
      <c r="AI48" s="239">
        <v>17.715394</v>
      </c>
    </row>
    <row r="49" spans="1:35" ht="15" customHeight="1">
      <c r="A49" s="237"/>
      <c r="B49" s="237"/>
      <c r="C49" s="237"/>
      <c r="D49" s="237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  <c r="P49" s="237"/>
      <c r="Q49" s="237"/>
      <c r="R49" s="237"/>
      <c r="S49" s="237"/>
      <c r="T49" s="237"/>
      <c r="U49" s="237"/>
      <c r="V49" s="237"/>
      <c r="W49" s="237"/>
      <c r="X49" s="237"/>
      <c r="AB49" s="257">
        <v>44714</v>
      </c>
      <c r="AC49" s="239">
        <v>278.24818900000002</v>
      </c>
      <c r="AE49" s="257">
        <v>44714</v>
      </c>
      <c r="AF49" s="239">
        <v>195.573759</v>
      </c>
      <c r="AH49" s="257">
        <v>44714</v>
      </c>
      <c r="AI49" s="239">
        <v>17.711227999999998</v>
      </c>
    </row>
    <row r="50" spans="1:35" ht="15" customHeight="1">
      <c r="A50" s="237"/>
      <c r="B50" s="237"/>
      <c r="C50" s="237"/>
      <c r="D50" s="237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  <c r="P50" s="237"/>
      <c r="Q50" s="237"/>
      <c r="R50" s="237"/>
      <c r="S50" s="237"/>
      <c r="T50" s="237"/>
      <c r="U50" s="237"/>
      <c r="V50" s="237"/>
      <c r="W50" s="237"/>
      <c r="X50" s="237"/>
      <c r="AB50" s="257">
        <v>44746</v>
      </c>
      <c r="AC50" s="239">
        <v>278.14271100000002</v>
      </c>
      <c r="AE50" s="257">
        <v>44746</v>
      </c>
      <c r="AF50" s="239">
        <v>194.94725399999999</v>
      </c>
      <c r="AH50" s="257">
        <v>44746</v>
      </c>
      <c r="AI50" s="239">
        <v>17.676144000000001</v>
      </c>
    </row>
    <row r="51" spans="1:35" ht="15" customHeight="1">
      <c r="A51" s="237"/>
      <c r="B51" s="237"/>
      <c r="C51" s="237"/>
      <c r="D51" s="237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  <c r="P51" s="237"/>
      <c r="Q51" s="237"/>
      <c r="R51" s="237"/>
      <c r="S51" s="237"/>
      <c r="T51" s="237"/>
      <c r="U51" s="237"/>
      <c r="V51" s="237"/>
      <c r="W51" s="237"/>
      <c r="X51" s="237"/>
      <c r="AB51" s="257">
        <v>44778</v>
      </c>
      <c r="AC51" s="239">
        <v>277.53878700000001</v>
      </c>
      <c r="AE51" s="257">
        <v>44778</v>
      </c>
      <c r="AF51" s="239">
        <v>194.333505</v>
      </c>
      <c r="AH51" s="257">
        <v>44778</v>
      </c>
      <c r="AI51" s="239">
        <v>17.681687</v>
      </c>
    </row>
    <row r="52" spans="1:35" ht="15" customHeight="1">
      <c r="A52" s="237"/>
      <c r="B52" s="237"/>
      <c r="C52" s="237"/>
      <c r="D52" s="237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AB52" s="262"/>
      <c r="AE52" s="262"/>
      <c r="AH52" s="262"/>
    </row>
    <row r="53" spans="1:35" ht="15" customHeight="1">
      <c r="A53" s="237"/>
      <c r="B53" s="237"/>
      <c r="C53" s="237"/>
      <c r="D53" s="237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AB53" s="262"/>
      <c r="AE53" s="262"/>
      <c r="AH53" s="262"/>
    </row>
    <row r="54" spans="1:35" ht="15" customHeight="1">
      <c r="A54" s="237"/>
      <c r="B54" s="237"/>
      <c r="C54" s="237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Z54" s="244"/>
      <c r="AA54" s="244"/>
      <c r="AB54" s="262"/>
      <c r="AE54" s="262"/>
      <c r="AH54" s="262"/>
    </row>
    <row r="55" spans="1:35" ht="15" customHeight="1">
      <c r="A55" s="237"/>
      <c r="B55" s="237"/>
      <c r="C55" s="237"/>
      <c r="D55" s="237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  <c r="P55" s="237"/>
      <c r="Q55" s="237"/>
      <c r="R55" s="237"/>
      <c r="S55" s="237"/>
      <c r="T55" s="237"/>
      <c r="U55" s="237"/>
      <c r="V55" s="237"/>
      <c r="W55" s="237"/>
      <c r="X55" s="237"/>
      <c r="Z55" s="244"/>
      <c r="AA55" s="244"/>
      <c r="AB55" s="262"/>
      <c r="AE55" s="262"/>
      <c r="AH55" s="262"/>
    </row>
    <row r="56" spans="1:35" ht="15" customHeight="1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37"/>
      <c r="R56" s="237"/>
      <c r="S56" s="237"/>
      <c r="T56" s="237"/>
      <c r="U56" s="237"/>
      <c r="V56" s="237"/>
      <c r="W56" s="237"/>
      <c r="X56" s="237"/>
      <c r="Z56" s="244"/>
      <c r="AA56" s="244"/>
      <c r="AB56" s="262"/>
      <c r="AE56" s="262"/>
      <c r="AH56" s="262"/>
    </row>
    <row r="57" spans="1:35" ht="15" customHeight="1">
      <c r="A57" s="237"/>
      <c r="B57" s="237"/>
      <c r="C57" s="237"/>
      <c r="D57" s="237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  <c r="P57" s="237"/>
      <c r="Q57" s="237"/>
      <c r="R57" s="237"/>
      <c r="S57" s="237"/>
      <c r="T57" s="237"/>
      <c r="U57" s="237"/>
      <c r="V57" s="237"/>
      <c r="W57" s="237"/>
      <c r="X57" s="237"/>
      <c r="Z57" s="244"/>
      <c r="AA57" s="244"/>
      <c r="AB57" s="262"/>
      <c r="AH57" s="262"/>
    </row>
    <row r="58" spans="1:35" ht="15" customHeight="1">
      <c r="A58" s="237"/>
      <c r="B58" s="237"/>
      <c r="C58" s="237"/>
      <c r="D58" s="237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  <c r="P58" s="237"/>
      <c r="Q58" s="237"/>
      <c r="R58" s="237"/>
      <c r="S58" s="237"/>
      <c r="T58" s="237"/>
      <c r="U58" s="237"/>
      <c r="V58" s="237"/>
      <c r="W58" s="237"/>
      <c r="X58" s="237"/>
      <c r="Z58" s="244"/>
      <c r="AA58" s="244"/>
      <c r="AH58" s="262"/>
    </row>
    <row r="59" spans="1:35" ht="15" customHeight="1">
      <c r="A59" s="237"/>
      <c r="B59" s="237"/>
      <c r="C59" s="237"/>
      <c r="D59" s="237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  <c r="P59" s="237"/>
      <c r="Q59" s="237"/>
      <c r="R59" s="237"/>
      <c r="S59" s="237"/>
      <c r="T59" s="237"/>
      <c r="U59" s="237"/>
      <c r="V59" s="237"/>
      <c r="W59" s="237"/>
      <c r="X59" s="237"/>
      <c r="Z59" s="244"/>
      <c r="AA59" s="244"/>
    </row>
    <row r="60" spans="1:35" ht="15" customHeight="1">
      <c r="Z60" s="244"/>
      <c r="AA60" s="244"/>
    </row>
    <row r="61" spans="1:35" ht="15" customHeight="1">
      <c r="Z61" s="244"/>
      <c r="AA61" s="244"/>
    </row>
    <row r="62" spans="1:35" ht="15" customHeight="1">
      <c r="Z62" s="244"/>
      <c r="AA62" s="244"/>
    </row>
    <row r="63" spans="1:35" ht="15" customHeight="1">
      <c r="Z63" s="244"/>
      <c r="AA63" s="244"/>
    </row>
    <row r="64" spans="1:35" ht="15" customHeight="1">
      <c r="Z64" s="244"/>
      <c r="AA64" s="244"/>
    </row>
    <row r="65" spans="26:27" ht="15" customHeight="1">
      <c r="Z65" s="244"/>
      <c r="AA65" s="244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40664-5419-4CB5-91A6-BC2074C03C8E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32" customWidth="1"/>
    <col min="2" max="8" width="11.5546875" style="232" customWidth="1"/>
    <col min="9" max="9" width="3.6640625" style="232" customWidth="1"/>
    <col min="10" max="16" width="11.5546875" style="232" customWidth="1"/>
    <col min="17" max="17" width="3.6640625" style="232" customWidth="1"/>
    <col min="18" max="25" width="11.5546875" style="232" customWidth="1"/>
    <col min="26" max="26" width="12.88671875" style="248" customWidth="1"/>
    <col min="27" max="27" width="12.88671875" style="249" customWidth="1"/>
    <col min="28" max="29" width="12.88671875" style="248" customWidth="1"/>
    <col min="30" max="30" width="12.88671875" style="249" customWidth="1"/>
    <col min="31" max="32" width="12.88671875" style="248" customWidth="1"/>
    <col min="33" max="33" width="12.88671875" style="249" customWidth="1"/>
    <col min="34" max="43" width="12.88671875" style="248" customWidth="1"/>
    <col min="44" max="45" width="12.88671875" style="247" customWidth="1"/>
    <col min="46" max="47" width="12.88671875" style="267" customWidth="1"/>
    <col min="48" max="63" width="12.88671875" style="232" customWidth="1"/>
    <col min="64" max="16384" width="11.44140625" style="232"/>
  </cols>
  <sheetData>
    <row r="1" spans="1:36" ht="24.6">
      <c r="B1" s="236" t="s">
        <v>237</v>
      </c>
      <c r="C1" s="263"/>
      <c r="D1" s="263"/>
      <c r="E1" s="263"/>
      <c r="F1" s="263"/>
      <c r="G1" s="263"/>
      <c r="H1" s="263"/>
      <c r="I1" s="263"/>
      <c r="J1" s="263"/>
      <c r="K1" s="263"/>
      <c r="T1" s="246"/>
      <c r="U1" s="246"/>
      <c r="V1" s="246"/>
      <c r="W1" s="246"/>
      <c r="X1" s="246"/>
      <c r="Y1" s="246"/>
      <c r="Z1" s="248" t="s">
        <v>229</v>
      </c>
    </row>
    <row r="2" spans="1:36" ht="15" customHeight="1">
      <c r="A2" s="246"/>
      <c r="B2" s="246"/>
      <c r="C2" s="246"/>
      <c r="D2" s="246"/>
      <c r="E2" s="246"/>
      <c r="F2" s="246"/>
      <c r="G2" s="246"/>
      <c r="H2" s="246"/>
      <c r="I2" s="291"/>
      <c r="J2" s="291"/>
      <c r="K2" s="291"/>
      <c r="L2" s="291"/>
      <c r="M2" s="291"/>
      <c r="N2" s="291"/>
      <c r="O2" s="291"/>
      <c r="P2" s="291"/>
      <c r="Q2" s="291"/>
      <c r="R2" s="291"/>
      <c r="S2" s="291"/>
      <c r="T2" s="246"/>
      <c r="U2" s="246"/>
      <c r="V2" s="246"/>
      <c r="W2" s="246"/>
      <c r="X2" s="246"/>
      <c r="Y2" s="246"/>
      <c r="Z2" s="248" t="s">
        <v>238</v>
      </c>
    </row>
    <row r="3" spans="1:36" ht="15" customHeight="1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8" t="s">
        <v>239</v>
      </c>
    </row>
    <row r="4" spans="1:36" ht="15" customHeight="1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46"/>
      <c r="S4" s="246"/>
      <c r="T4" s="246"/>
      <c r="U4" s="246"/>
      <c r="V4" s="246"/>
      <c r="W4" s="246"/>
      <c r="Y4" s="246"/>
      <c r="Z4" s="248" t="s">
        <v>232</v>
      </c>
    </row>
    <row r="5" spans="1:36" ht="15" customHeight="1">
      <c r="A5" s="246"/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  <c r="M5" s="246"/>
      <c r="N5" s="246"/>
      <c r="O5" s="246"/>
      <c r="P5" s="246"/>
      <c r="Q5" s="246"/>
      <c r="R5" s="246"/>
      <c r="S5" s="246"/>
      <c r="T5" s="246"/>
      <c r="U5" s="246"/>
      <c r="V5" s="246"/>
      <c r="W5" s="246"/>
      <c r="Y5" s="246"/>
      <c r="Z5" s="248" t="s">
        <v>233</v>
      </c>
    </row>
    <row r="6" spans="1:36" ht="15" customHeight="1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41" t="s">
        <v>200</v>
      </c>
      <c r="Y6" s="246"/>
    </row>
    <row r="7" spans="1:36" ht="15" customHeight="1">
      <c r="A7" s="246"/>
      <c r="B7" s="246"/>
      <c r="C7" s="246"/>
      <c r="D7" s="246"/>
      <c r="E7" s="246"/>
      <c r="F7" s="246"/>
      <c r="G7" s="246"/>
      <c r="H7" s="246"/>
      <c r="I7" s="246"/>
      <c r="J7" s="246"/>
      <c r="K7" s="246"/>
      <c r="L7" s="246"/>
      <c r="M7" s="246"/>
      <c r="N7" s="246"/>
      <c r="O7" s="246"/>
      <c r="P7" s="246"/>
      <c r="Q7" s="246"/>
      <c r="R7" s="246"/>
      <c r="S7" s="246"/>
      <c r="T7" s="246"/>
      <c r="U7" s="246"/>
      <c r="V7" s="246"/>
      <c r="W7" s="246"/>
      <c r="Y7" s="246"/>
      <c r="Z7" s="250" t="s">
        <v>201</v>
      </c>
      <c r="AC7" s="250" t="s">
        <v>202</v>
      </c>
      <c r="AF7" s="250" t="s">
        <v>203</v>
      </c>
    </row>
    <row r="8" spans="1:36" ht="15" customHeight="1">
      <c r="A8" s="246"/>
      <c r="B8" s="246"/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6"/>
      <c r="Y8" s="246"/>
      <c r="AB8" s="264"/>
    </row>
    <row r="9" spans="1:36" ht="15" customHeight="1">
      <c r="A9" s="246"/>
      <c r="B9" s="246"/>
      <c r="C9" s="246"/>
      <c r="D9" s="246"/>
      <c r="E9" s="246"/>
      <c r="F9" s="246"/>
      <c r="G9" s="246"/>
      <c r="H9" s="246"/>
      <c r="I9" s="246"/>
      <c r="J9" s="246"/>
      <c r="K9" s="246"/>
      <c r="L9" s="246"/>
      <c r="M9" s="246"/>
      <c r="N9" s="246"/>
      <c r="O9" s="246"/>
      <c r="P9" s="246"/>
      <c r="Q9" s="246"/>
      <c r="R9" s="246"/>
      <c r="S9" s="246"/>
      <c r="T9" s="246"/>
      <c r="U9" s="246"/>
      <c r="V9" s="246"/>
      <c r="W9" s="246"/>
      <c r="X9" s="246"/>
      <c r="Y9" s="246"/>
      <c r="Z9" s="265">
        <v>44317</v>
      </c>
      <c r="AA9" s="249">
        <v>-3.2296930744679743E-2</v>
      </c>
      <c r="AC9" s="265">
        <v>44317</v>
      </c>
      <c r="AD9" s="249">
        <v>-0.11998134809660414</v>
      </c>
      <c r="AF9" s="265">
        <v>44317</v>
      </c>
      <c r="AG9" s="249">
        <v>-3.7170017837479606E-2</v>
      </c>
      <c r="AI9" s="248" t="s">
        <v>224</v>
      </c>
      <c r="AJ9" s="248">
        <v>2022</v>
      </c>
    </row>
    <row r="10" spans="1:36" ht="15" customHeight="1">
      <c r="A10" s="246"/>
      <c r="B10" s="246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6"/>
      <c r="O10" s="246"/>
      <c r="P10" s="246"/>
      <c r="Q10" s="246"/>
      <c r="R10" s="246"/>
      <c r="S10" s="246"/>
      <c r="T10" s="246"/>
      <c r="U10" s="246"/>
      <c r="V10" s="246"/>
      <c r="W10" s="246"/>
      <c r="X10" s="246"/>
      <c r="Y10" s="246"/>
      <c r="Z10" s="265">
        <v>44348</v>
      </c>
      <c r="AA10" s="249">
        <v>-1.1005170745848858E-2</v>
      </c>
      <c r="AC10" s="265">
        <v>44348</v>
      </c>
      <c r="AD10" s="249">
        <v>-0.10232649483950539</v>
      </c>
      <c r="AF10" s="265">
        <v>44348</v>
      </c>
      <c r="AG10" s="249">
        <v>-1.2050849946496668E-2</v>
      </c>
      <c r="AI10" s="248" t="s">
        <v>234</v>
      </c>
      <c r="AJ10" s="248">
        <v>2021</v>
      </c>
    </row>
    <row r="11" spans="1:36" ht="15" customHeight="1">
      <c r="A11" s="246"/>
      <c r="B11" s="246"/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65">
        <v>44378</v>
      </c>
      <c r="AA11" s="249">
        <v>8.66948879794208E-3</v>
      </c>
      <c r="AC11" s="265">
        <v>44378</v>
      </c>
      <c r="AD11" s="249">
        <v>-8.4529350113766957E-2</v>
      </c>
      <c r="AF11" s="265">
        <v>44378</v>
      </c>
      <c r="AG11" s="249">
        <v>2.5150005073011385E-2</v>
      </c>
    </row>
    <row r="12" spans="1:36" ht="15" customHeight="1">
      <c r="A12" s="246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  <c r="V12" s="246"/>
      <c r="W12" s="246"/>
      <c r="X12" s="246"/>
      <c r="Y12" s="246"/>
      <c r="Z12" s="265">
        <v>44409</v>
      </c>
      <c r="AA12" s="249">
        <v>2.9931900021573341E-2</v>
      </c>
      <c r="AC12" s="265">
        <v>44409</v>
      </c>
      <c r="AD12" s="249">
        <v>-5.1002474440878132E-2</v>
      </c>
      <c r="AF12" s="265">
        <v>44409</v>
      </c>
      <c r="AG12" s="249">
        <v>6.3674387055334444E-2</v>
      </c>
      <c r="AI12" s="248" t="s">
        <v>240</v>
      </c>
      <c r="AJ12" s="248">
        <v>2021</v>
      </c>
    </row>
    <row r="13" spans="1:36" ht="15" customHeight="1">
      <c r="A13" s="246"/>
      <c r="B13" s="246"/>
      <c r="C13" s="246"/>
      <c r="D13" s="246"/>
      <c r="E13" s="246"/>
      <c r="F13" s="246"/>
      <c r="G13" s="246"/>
      <c r="H13" s="246"/>
      <c r="I13" s="246"/>
      <c r="J13" s="246"/>
      <c r="K13" s="246"/>
      <c r="L13" s="246"/>
      <c r="M13" s="246"/>
      <c r="N13" s="246"/>
      <c r="O13" s="246"/>
      <c r="P13" s="246"/>
      <c r="Q13" s="246"/>
      <c r="R13" s="246"/>
      <c r="S13" s="246"/>
      <c r="T13" s="246"/>
      <c r="U13" s="246"/>
      <c r="V13" s="246"/>
      <c r="W13" s="246"/>
      <c r="X13" s="246"/>
      <c r="Y13" s="246"/>
      <c r="Z13" s="265">
        <v>44440</v>
      </c>
      <c r="AA13" s="249">
        <v>3.97519268810737E-2</v>
      </c>
      <c r="AC13" s="265">
        <v>44440</v>
      </c>
      <c r="AD13" s="249">
        <v>-3.3297327642771393E-2</v>
      </c>
      <c r="AF13" s="265">
        <v>44440</v>
      </c>
      <c r="AG13" s="249">
        <v>7.594563941478924E-2</v>
      </c>
      <c r="AI13" s="248" t="s">
        <v>241</v>
      </c>
      <c r="AJ13" s="248">
        <v>2020</v>
      </c>
    </row>
    <row r="14" spans="1:36" ht="15" customHeight="1">
      <c r="A14" s="246"/>
      <c r="B14" s="246"/>
      <c r="C14" s="246"/>
      <c r="D14" s="246"/>
      <c r="E14" s="246"/>
      <c r="F14" s="246"/>
      <c r="G14" s="246"/>
      <c r="H14" s="246"/>
      <c r="I14" s="246"/>
      <c r="J14" s="246"/>
      <c r="K14" s="246"/>
      <c r="L14" s="246"/>
      <c r="M14" s="246"/>
      <c r="N14" s="246"/>
      <c r="O14" s="246"/>
      <c r="P14" s="246"/>
      <c r="Q14" s="246"/>
      <c r="R14" s="246"/>
      <c r="S14" s="246"/>
      <c r="T14" s="246"/>
      <c r="U14" s="246"/>
      <c r="V14" s="246"/>
      <c r="W14" s="246"/>
      <c r="X14" s="246"/>
      <c r="Y14" s="246"/>
      <c r="Z14" s="265">
        <v>44470</v>
      </c>
      <c r="AA14" s="249">
        <v>4.7019546728201363E-2</v>
      </c>
      <c r="AC14" s="265">
        <v>44470</v>
      </c>
      <c r="AD14" s="249">
        <v>-1.5802786353800967E-2</v>
      </c>
      <c r="AF14" s="265">
        <v>44470</v>
      </c>
      <c r="AG14" s="249">
        <v>8.1584418758764626E-2</v>
      </c>
    </row>
    <row r="15" spans="1:36" ht="15" customHeight="1">
      <c r="A15" s="246"/>
      <c r="B15" s="246"/>
      <c r="C15" s="246"/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6"/>
      <c r="P15" s="246"/>
      <c r="Q15" s="246"/>
      <c r="R15" s="246"/>
      <c r="S15" s="246"/>
      <c r="T15" s="246"/>
      <c r="U15" s="246"/>
      <c r="V15" s="246"/>
      <c r="W15" s="246"/>
      <c r="X15" s="246"/>
      <c r="Y15" s="246"/>
      <c r="Z15" s="265">
        <v>44501</v>
      </c>
      <c r="AA15" s="249">
        <v>5.085808247340836E-2</v>
      </c>
      <c r="AC15" s="265">
        <v>44501</v>
      </c>
      <c r="AD15" s="249">
        <v>9.0658047011240236E-3</v>
      </c>
      <c r="AF15" s="265">
        <v>44501</v>
      </c>
      <c r="AG15" s="249">
        <v>7.6307982020327222E-2</v>
      </c>
    </row>
    <row r="16" spans="1:36" ht="15" customHeight="1">
      <c r="A16" s="246"/>
      <c r="B16" s="246"/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6"/>
      <c r="Y16" s="246"/>
      <c r="Z16" s="265">
        <v>44531</v>
      </c>
      <c r="AA16" s="249">
        <v>5.608495042650645E-2</v>
      </c>
      <c r="AC16" s="265">
        <v>44531</v>
      </c>
      <c r="AD16" s="249">
        <v>2.3705487428082678E-2</v>
      </c>
      <c r="AF16" s="265">
        <v>44531</v>
      </c>
      <c r="AG16" s="249">
        <v>0.10195977755221521</v>
      </c>
    </row>
    <row r="17" spans="1:33" ht="15" customHeight="1">
      <c r="A17" s="246"/>
      <c r="B17" s="246"/>
      <c r="C17" s="246"/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65">
        <v>44562</v>
      </c>
      <c r="AA17" s="249">
        <v>7.1227417592410941E-2</v>
      </c>
      <c r="AC17" s="265">
        <v>44562</v>
      </c>
      <c r="AD17" s="249">
        <v>5.3519169791040752E-2</v>
      </c>
      <c r="AF17" s="265">
        <v>44562</v>
      </c>
      <c r="AG17" s="249">
        <v>0.1334081155887506</v>
      </c>
    </row>
    <row r="18" spans="1:33" ht="15" customHeight="1">
      <c r="A18" s="246"/>
      <c r="B18" s="246"/>
      <c r="C18" s="246"/>
      <c r="D18" s="246"/>
      <c r="E18" s="246"/>
      <c r="F18" s="246"/>
      <c r="G18" s="246"/>
      <c r="H18" s="246"/>
      <c r="I18" s="246"/>
      <c r="J18" s="246"/>
      <c r="K18" s="246"/>
      <c r="L18" s="246"/>
      <c r="M18" s="246"/>
      <c r="N18" s="246"/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65">
        <v>44593</v>
      </c>
      <c r="AA18" s="249">
        <v>8.3562457782957289E-2</v>
      </c>
      <c r="AC18" s="265">
        <v>44593</v>
      </c>
      <c r="AD18" s="249">
        <v>7.6773347988849994E-2</v>
      </c>
      <c r="AF18" s="265">
        <v>44593</v>
      </c>
      <c r="AG18" s="249">
        <v>0.1555430364760727</v>
      </c>
    </row>
    <row r="19" spans="1:33" ht="15" customHeight="1">
      <c r="A19" s="246"/>
      <c r="B19" s="246"/>
      <c r="C19" s="246"/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65">
        <v>44621</v>
      </c>
      <c r="AA19" s="249">
        <v>7.8080732102192199E-2</v>
      </c>
      <c r="AC19" s="265">
        <v>44621</v>
      </c>
      <c r="AD19" s="249">
        <v>8.4742533114256557E-2</v>
      </c>
      <c r="AF19" s="265">
        <v>44621</v>
      </c>
      <c r="AG19" s="249">
        <v>0.14259110757126067</v>
      </c>
    </row>
    <row r="20" spans="1:33" ht="15" customHeight="1">
      <c r="A20" s="246"/>
      <c r="B20" s="246"/>
      <c r="C20" s="246"/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  <c r="S20" s="246"/>
      <c r="T20" s="246"/>
      <c r="U20" s="246"/>
      <c r="V20" s="246"/>
      <c r="W20" s="246"/>
      <c r="X20" s="246"/>
      <c r="Y20" s="246"/>
      <c r="Z20" s="265">
        <v>44652</v>
      </c>
      <c r="AA20" s="249">
        <v>7.6313070552057813E-2</v>
      </c>
      <c r="AC20" s="265">
        <v>44652</v>
      </c>
      <c r="AD20" s="249">
        <v>0.11097691956717298</v>
      </c>
      <c r="AF20" s="265">
        <v>44652</v>
      </c>
      <c r="AG20" s="249">
        <v>0.1326808570134152</v>
      </c>
    </row>
    <row r="21" spans="1:33" ht="15" customHeight="1">
      <c r="A21" s="246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  <c r="N21" s="246"/>
      <c r="O21" s="246"/>
      <c r="P21" s="246"/>
      <c r="Q21" s="246"/>
      <c r="R21" s="246"/>
      <c r="S21" s="246"/>
      <c r="T21" s="246"/>
      <c r="U21" s="246"/>
      <c r="V21" s="246"/>
      <c r="W21" s="246"/>
      <c r="X21" s="246"/>
      <c r="Y21" s="246"/>
      <c r="Z21" s="265">
        <v>44682</v>
      </c>
      <c r="AA21" s="249">
        <v>7.2394562929306266E-2</v>
      </c>
      <c r="AC21" s="265">
        <v>44682</v>
      </c>
      <c r="AD21" s="249">
        <v>0.11185638363589362</v>
      </c>
      <c r="AF21" s="265">
        <v>44682</v>
      </c>
      <c r="AG21" s="249">
        <v>0.12244288020059485</v>
      </c>
    </row>
    <row r="22" spans="1:33" ht="15" customHeight="1">
      <c r="A22" s="246"/>
      <c r="B22" s="246"/>
      <c r="C22" s="246"/>
      <c r="D22" s="246"/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  <c r="Y22" s="246"/>
      <c r="Z22" s="265">
        <v>44714</v>
      </c>
      <c r="AA22" s="249">
        <v>6.9203336991928807E-2</v>
      </c>
      <c r="AC22" s="265">
        <v>44714</v>
      </c>
      <c r="AD22" s="249">
        <v>0.11882288471304064</v>
      </c>
      <c r="AF22" s="265">
        <v>44714</v>
      </c>
      <c r="AG22" s="249">
        <v>0.11829641826116016</v>
      </c>
    </row>
    <row r="23" spans="1:33" ht="15" customHeight="1">
      <c r="A23" s="246"/>
      <c r="B23" s="246"/>
      <c r="C23" s="246"/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6"/>
      <c r="Q23" s="246"/>
      <c r="R23" s="246"/>
      <c r="S23" s="246"/>
      <c r="T23" s="246"/>
      <c r="U23" s="246"/>
      <c r="V23" s="246"/>
      <c r="W23" s="246"/>
      <c r="X23" s="246"/>
      <c r="Y23" s="246"/>
      <c r="Z23" s="265">
        <v>44746</v>
      </c>
      <c r="AA23" s="249">
        <v>6.5443991271084065E-2</v>
      </c>
      <c r="AC23" s="265">
        <v>44746</v>
      </c>
      <c r="AD23" s="249">
        <v>0.12359190634146017</v>
      </c>
      <c r="AF23" s="265">
        <v>44746</v>
      </c>
      <c r="AG23" s="249">
        <v>0.1027128944258493</v>
      </c>
    </row>
    <row r="24" spans="1:33" ht="15" customHeight="1">
      <c r="A24" s="246"/>
      <c r="B24" s="246"/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66"/>
      <c r="AC24" s="266"/>
      <c r="AF24" s="266"/>
    </row>
    <row r="25" spans="1:33" ht="15" customHeight="1">
      <c r="A25" s="246"/>
      <c r="B25" s="246"/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246"/>
      <c r="X25" s="246"/>
      <c r="Y25" s="246"/>
      <c r="Z25" s="266"/>
      <c r="AF25" s="266"/>
    </row>
    <row r="26" spans="1:33" ht="15" customHeight="1">
      <c r="A26" s="246"/>
      <c r="B26" s="246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246"/>
      <c r="X26" s="246"/>
      <c r="Y26" s="246"/>
    </row>
    <row r="27" spans="1:33" ht="15" customHeight="1">
      <c r="A27" s="246"/>
      <c r="B27" s="246"/>
      <c r="C27" s="246"/>
      <c r="D27" s="246"/>
      <c r="E27" s="246"/>
      <c r="F27" s="246"/>
      <c r="G27" s="246"/>
      <c r="H27" s="246"/>
      <c r="I27" s="246"/>
      <c r="J27" s="246"/>
      <c r="K27" s="246"/>
      <c r="L27" s="246"/>
      <c r="M27" s="246"/>
      <c r="N27" s="246"/>
      <c r="O27" s="246"/>
      <c r="P27" s="246"/>
      <c r="Q27" s="246"/>
      <c r="R27" s="246"/>
      <c r="S27" s="246"/>
      <c r="T27" s="246"/>
      <c r="U27" s="246"/>
      <c r="V27" s="246"/>
      <c r="W27" s="246"/>
      <c r="X27" s="246"/>
      <c r="Y27" s="246"/>
    </row>
    <row r="28" spans="1:33" ht="15" customHeight="1">
      <c r="A28" s="246"/>
      <c r="B28" s="246"/>
      <c r="C28" s="246"/>
      <c r="D28" s="246"/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  <c r="Q28" s="246"/>
      <c r="R28" s="246"/>
      <c r="S28" s="246"/>
      <c r="T28" s="246"/>
      <c r="U28" s="246"/>
      <c r="V28" s="246"/>
      <c r="W28" s="246"/>
      <c r="X28" s="246"/>
      <c r="Y28" s="246"/>
    </row>
    <row r="29" spans="1:33" ht="15" customHeight="1">
      <c r="A29" s="246"/>
      <c r="B29" s="246"/>
      <c r="C29" s="246"/>
      <c r="D29" s="246"/>
      <c r="E29" s="246"/>
      <c r="F29" s="246"/>
      <c r="G29" s="246"/>
      <c r="H29" s="246"/>
      <c r="I29" s="246"/>
      <c r="J29" s="246"/>
      <c r="K29" s="246"/>
      <c r="L29" s="246"/>
      <c r="M29" s="246"/>
      <c r="N29" s="246"/>
      <c r="O29" s="246"/>
      <c r="P29" s="246"/>
      <c r="Q29" s="246"/>
      <c r="R29" s="246"/>
      <c r="S29" s="246"/>
      <c r="T29" s="246"/>
      <c r="U29" s="246"/>
      <c r="V29" s="246"/>
      <c r="W29" s="246"/>
      <c r="X29" s="246"/>
      <c r="Y29" s="246"/>
    </row>
    <row r="30" spans="1:33" ht="15" customHeight="1">
      <c r="A30" s="246"/>
      <c r="B30" s="246"/>
      <c r="C30" s="246"/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246"/>
      <c r="O30" s="246"/>
      <c r="P30" s="246"/>
      <c r="Q30" s="246"/>
      <c r="R30" s="246"/>
      <c r="S30" s="246"/>
      <c r="T30" s="246"/>
      <c r="U30" s="246"/>
      <c r="V30" s="246"/>
      <c r="W30" s="246"/>
      <c r="X30" s="246"/>
      <c r="Y30" s="246"/>
    </row>
    <row r="31" spans="1:33" ht="15" customHeight="1">
      <c r="A31" s="246"/>
      <c r="B31" s="246"/>
      <c r="C31" s="246"/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  <c r="S31" s="246"/>
      <c r="T31" s="246"/>
      <c r="U31" s="246"/>
      <c r="V31" s="246"/>
      <c r="W31" s="246"/>
      <c r="X31" s="246"/>
      <c r="Y31" s="246"/>
    </row>
    <row r="32" spans="1:33" ht="15" customHeight="1">
      <c r="A32" s="246"/>
      <c r="B32" s="246"/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6"/>
      <c r="Y32" s="246"/>
    </row>
    <row r="33" spans="1:36" ht="15" customHeight="1">
      <c r="A33" s="246"/>
      <c r="B33" s="246"/>
      <c r="C33" s="246"/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</row>
    <row r="34" spans="1:36" ht="15" customHeight="1">
      <c r="A34" s="246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  <c r="M34" s="246"/>
      <c r="N34" s="246"/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50" t="s">
        <v>216</v>
      </c>
      <c r="AC34" s="250" t="s">
        <v>217</v>
      </c>
      <c r="AF34" s="250" t="s">
        <v>218</v>
      </c>
    </row>
    <row r="35" spans="1:36" ht="15" customHeight="1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</row>
    <row r="36" spans="1:36" ht="15" customHeight="1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  <c r="Y36" s="246"/>
      <c r="Z36" s="265">
        <v>44317</v>
      </c>
      <c r="AA36" s="249">
        <v>3.3176820471204849E-2</v>
      </c>
      <c r="AC36" s="265">
        <v>44317</v>
      </c>
      <c r="AD36" s="249">
        <v>5.6149073775790724E-2</v>
      </c>
      <c r="AF36" s="265">
        <v>44317</v>
      </c>
      <c r="AG36" s="249">
        <v>3.0713666235557043E-2</v>
      </c>
      <c r="AI36" s="248" t="s">
        <v>226</v>
      </c>
      <c r="AJ36" s="248">
        <v>2022</v>
      </c>
    </row>
    <row r="37" spans="1:36" ht="15" customHeight="1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  <c r="M37" s="246"/>
      <c r="N37" s="246"/>
      <c r="O37" s="246"/>
      <c r="P37" s="246"/>
      <c r="Q37" s="246"/>
      <c r="R37" s="246"/>
      <c r="S37" s="246"/>
      <c r="T37" s="246"/>
      <c r="U37" s="246"/>
      <c r="V37" s="246"/>
      <c r="W37" s="246"/>
      <c r="X37" s="246"/>
      <c r="Y37" s="246"/>
      <c r="Z37" s="265">
        <v>44348</v>
      </c>
      <c r="AA37" s="249">
        <v>5.4478845436970291E-2</v>
      </c>
      <c r="AC37" s="265">
        <v>44348</v>
      </c>
      <c r="AD37" s="249">
        <v>6.6461848107498292E-2</v>
      </c>
      <c r="AF37" s="265">
        <v>44348</v>
      </c>
      <c r="AG37" s="249">
        <v>5.3775140462097824E-2</v>
      </c>
      <c r="AI37" s="248" t="s">
        <v>236</v>
      </c>
      <c r="AJ37" s="248">
        <v>2021</v>
      </c>
    </row>
    <row r="38" spans="1:36" ht="15" customHeight="1">
      <c r="A38" s="246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  <c r="M38" s="246"/>
      <c r="N38" s="246"/>
      <c r="O38" s="246"/>
      <c r="P38" s="246"/>
      <c r="Q38" s="246"/>
      <c r="R38" s="246"/>
      <c r="S38" s="246"/>
      <c r="T38" s="246"/>
      <c r="U38" s="246"/>
      <c r="V38" s="246"/>
      <c r="W38" s="246"/>
      <c r="X38" s="246"/>
      <c r="Y38" s="246"/>
      <c r="Z38" s="265">
        <v>44378</v>
      </c>
      <c r="AA38" s="249">
        <v>6.8277349830211873E-2</v>
      </c>
      <c r="AC38" s="265">
        <v>44378</v>
      </c>
      <c r="AD38" s="249">
        <v>8.08038726901944E-2</v>
      </c>
      <c r="AF38" s="265">
        <v>44378</v>
      </c>
      <c r="AG38" s="249">
        <v>7.2996350315848127E-2</v>
      </c>
    </row>
    <row r="39" spans="1:36" ht="15" customHeight="1">
      <c r="A39" s="246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6"/>
      <c r="P39" s="246"/>
      <c r="Q39" s="246"/>
      <c r="R39" s="246"/>
      <c r="S39" s="246"/>
      <c r="T39" s="246"/>
      <c r="U39" s="246"/>
      <c r="V39" s="246"/>
      <c r="W39" s="246"/>
      <c r="X39" s="246"/>
      <c r="Y39" s="246"/>
      <c r="Z39" s="265">
        <v>44409</v>
      </c>
      <c r="AA39" s="249">
        <v>7.3581722612025266E-2</v>
      </c>
      <c r="AC39" s="265">
        <v>44409</v>
      </c>
      <c r="AD39" s="249">
        <v>7.8527995959128849E-2</v>
      </c>
      <c r="AF39" s="265">
        <v>44409</v>
      </c>
      <c r="AG39" s="249">
        <v>7.8639977385228974E-2</v>
      </c>
      <c r="AI39" s="248" t="s">
        <v>242</v>
      </c>
      <c r="AJ39" s="248">
        <v>2021</v>
      </c>
    </row>
    <row r="40" spans="1:36" ht="15" customHeight="1">
      <c r="A40" s="246"/>
      <c r="B40" s="246"/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6"/>
      <c r="Y40" s="246"/>
      <c r="Z40" s="265">
        <v>44440</v>
      </c>
      <c r="AA40" s="249">
        <v>7.5245212739847314E-2</v>
      </c>
      <c r="AC40" s="265">
        <v>44440</v>
      </c>
      <c r="AD40" s="249">
        <v>7.1150979713181212E-2</v>
      </c>
      <c r="AF40" s="265">
        <v>44440</v>
      </c>
      <c r="AG40" s="249">
        <v>8.127261172729433E-2</v>
      </c>
      <c r="AI40" s="248" t="s">
        <v>243</v>
      </c>
      <c r="AJ40" s="248">
        <v>2020</v>
      </c>
    </row>
    <row r="41" spans="1:36" ht="15" customHeight="1">
      <c r="A41" s="246"/>
      <c r="B41" s="246"/>
      <c r="C41" s="246"/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  <c r="Y41" s="246"/>
      <c r="Z41" s="265">
        <v>44470</v>
      </c>
      <c r="AA41" s="249">
        <v>7.4580264859136353E-2</v>
      </c>
      <c r="AC41" s="265">
        <v>44470</v>
      </c>
      <c r="AD41" s="249">
        <v>5.9588156124762294E-2</v>
      </c>
      <c r="AF41" s="265">
        <v>44470</v>
      </c>
      <c r="AG41" s="249">
        <v>7.6571233412972506E-2</v>
      </c>
    </row>
    <row r="42" spans="1:36" ht="15" customHeight="1">
      <c r="A42" s="246"/>
      <c r="B42" s="246"/>
      <c r="C42" s="246"/>
      <c r="D42" s="246"/>
      <c r="E42" s="246"/>
      <c r="F42" s="246"/>
      <c r="G42" s="246"/>
      <c r="H42" s="246"/>
      <c r="I42" s="246"/>
      <c r="J42" s="246"/>
      <c r="K42" s="246"/>
      <c r="L42" s="246"/>
      <c r="M42" s="246"/>
      <c r="N42" s="246"/>
      <c r="O42" s="246"/>
      <c r="P42" s="246"/>
      <c r="Q42" s="246"/>
      <c r="R42" s="246"/>
      <c r="S42" s="246"/>
      <c r="T42" s="246"/>
      <c r="U42" s="246"/>
      <c r="V42" s="246"/>
      <c r="W42" s="246"/>
      <c r="X42" s="246"/>
      <c r="Y42" s="246"/>
      <c r="Z42" s="265">
        <v>44501</v>
      </c>
      <c r="AA42" s="249">
        <v>6.537393231964686E-2</v>
      </c>
      <c r="AC42" s="265">
        <v>44501</v>
      </c>
      <c r="AD42" s="249">
        <v>4.0020850607342881E-2</v>
      </c>
      <c r="AF42" s="265">
        <v>44501</v>
      </c>
      <c r="AG42" s="249">
        <v>6.6674097100036675E-2</v>
      </c>
    </row>
    <row r="43" spans="1:36" ht="15" customHeight="1">
      <c r="A43" s="246"/>
      <c r="B43" s="246"/>
      <c r="C43" s="246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65">
        <v>44531</v>
      </c>
      <c r="AA43" s="249">
        <v>5.6370216489294196E-2</v>
      </c>
      <c r="AC43" s="265">
        <v>44531</v>
      </c>
      <c r="AD43" s="249">
        <v>2.2421777253976812E-2</v>
      </c>
      <c r="AF43" s="265">
        <v>44531</v>
      </c>
      <c r="AG43" s="249">
        <v>5.6038250010495713E-2</v>
      </c>
    </row>
    <row r="44" spans="1:36" ht="15" customHeight="1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65">
        <v>44562</v>
      </c>
      <c r="AA44" s="249">
        <v>5.6541730906002952E-2</v>
      </c>
      <c r="AC44" s="265">
        <v>44562</v>
      </c>
      <c r="AD44" s="249">
        <v>1.3965485222009164E-2</v>
      </c>
      <c r="AF44" s="265">
        <v>44562</v>
      </c>
      <c r="AG44" s="249">
        <v>5.1275982464107132E-2</v>
      </c>
    </row>
    <row r="45" spans="1:36" ht="15" customHeight="1">
      <c r="A45" s="246"/>
      <c r="B45" s="246"/>
      <c r="C45" s="246"/>
      <c r="D45" s="246"/>
      <c r="E45" s="246"/>
      <c r="F45" s="246"/>
      <c r="G45" s="246"/>
      <c r="H45" s="246"/>
      <c r="I45" s="246"/>
      <c r="J45" s="246"/>
      <c r="K45" s="246"/>
      <c r="L45" s="246"/>
      <c r="M45" s="246"/>
      <c r="N45" s="246"/>
      <c r="O45" s="246"/>
      <c r="P45" s="246"/>
      <c r="Q45" s="246"/>
      <c r="R45" s="246"/>
      <c r="S45" s="246"/>
      <c r="T45" s="246"/>
      <c r="U45" s="246"/>
      <c r="V45" s="246"/>
      <c r="W45" s="246"/>
      <c r="X45" s="246"/>
      <c r="Y45" s="246"/>
      <c r="Z45" s="265">
        <v>44593</v>
      </c>
      <c r="AA45" s="249">
        <v>5.7677949004432211E-2</v>
      </c>
      <c r="AC45" s="265">
        <v>44593</v>
      </c>
      <c r="AD45" s="249">
        <v>8.7786489405812067E-3</v>
      </c>
      <c r="AF45" s="265">
        <v>44593</v>
      </c>
      <c r="AG45" s="249">
        <v>5.127725370591122E-2</v>
      </c>
    </row>
    <row r="46" spans="1:36" ht="15" customHeight="1">
      <c r="A46" s="246"/>
      <c r="B46" s="246"/>
      <c r="C46" s="246"/>
      <c r="D46" s="246"/>
      <c r="E46" s="246"/>
      <c r="F46" s="246"/>
      <c r="G46" s="246"/>
      <c r="H46" s="246"/>
      <c r="I46" s="246"/>
      <c r="J46" s="246"/>
      <c r="K46" s="246"/>
      <c r="L46" s="246"/>
      <c r="M46" s="246"/>
      <c r="N46" s="246"/>
      <c r="O46" s="246"/>
      <c r="P46" s="246"/>
      <c r="Q46" s="246"/>
      <c r="R46" s="246"/>
      <c r="S46" s="246"/>
      <c r="T46" s="246"/>
      <c r="U46" s="246"/>
      <c r="V46" s="246"/>
      <c r="W46" s="246"/>
      <c r="X46" s="246"/>
      <c r="Y46" s="246"/>
      <c r="Z46" s="265">
        <v>44621</v>
      </c>
      <c r="AA46" s="249">
        <v>4.5523648250621565E-2</v>
      </c>
      <c r="AC46" s="265">
        <v>44621</v>
      </c>
      <c r="AD46" s="249">
        <v>-3.7863608876990895E-3</v>
      </c>
      <c r="AF46" s="265">
        <v>44621</v>
      </c>
      <c r="AG46" s="249">
        <v>3.7063786393869119E-2</v>
      </c>
    </row>
    <row r="47" spans="1:36" ht="15" customHeight="1">
      <c r="A47" s="246"/>
      <c r="B47" s="246"/>
      <c r="C47" s="246"/>
      <c r="D47" s="246"/>
      <c r="E47" s="246"/>
      <c r="F47" s="246"/>
      <c r="G47" s="246"/>
      <c r="H47" s="246"/>
      <c r="I47" s="246"/>
      <c r="J47" s="246"/>
      <c r="K47" s="246"/>
      <c r="L47" s="246"/>
      <c r="M47" s="246"/>
      <c r="N47" s="246"/>
      <c r="O47" s="246"/>
      <c r="P47" s="246"/>
      <c r="Q47" s="246"/>
      <c r="R47" s="246"/>
      <c r="S47" s="246"/>
      <c r="T47" s="246"/>
      <c r="U47" s="246"/>
      <c r="V47" s="246"/>
      <c r="W47" s="246"/>
      <c r="X47" s="246"/>
      <c r="Y47" s="246"/>
      <c r="Z47" s="265">
        <v>44652</v>
      </c>
      <c r="AA47" s="249">
        <v>2.913249490708722E-2</v>
      </c>
      <c r="AC47" s="265">
        <v>44652</v>
      </c>
      <c r="AD47" s="249">
        <v>-1.6677794302476911E-2</v>
      </c>
      <c r="AF47" s="265">
        <v>44652</v>
      </c>
      <c r="AG47" s="249">
        <v>2.3455283267629311E-2</v>
      </c>
    </row>
    <row r="48" spans="1:36" ht="15" customHeight="1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65">
        <v>44682</v>
      </c>
      <c r="AA48" s="249">
        <v>2.4188659435443471E-2</v>
      </c>
      <c r="AC48" s="265">
        <v>44682</v>
      </c>
      <c r="AD48" s="249">
        <v>-1.904209853828874E-2</v>
      </c>
      <c r="AF48" s="265">
        <v>44682</v>
      </c>
      <c r="AG48" s="249">
        <v>2.1281096259066032E-2</v>
      </c>
    </row>
    <row r="49" spans="1:33" ht="15" customHeight="1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65">
        <v>44714</v>
      </c>
      <c r="AA49" s="249">
        <v>1.5228245141246361E-2</v>
      </c>
      <c r="AC49" s="265">
        <v>44714</v>
      </c>
      <c r="AD49" s="249">
        <v>-2.8462136215130586E-2</v>
      </c>
      <c r="AF49" s="265">
        <v>44714</v>
      </c>
      <c r="AG49" s="249">
        <v>9.0246756242657964E-3</v>
      </c>
    </row>
    <row r="50" spans="1:33" ht="15" customHeight="1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65">
        <v>44746</v>
      </c>
      <c r="AA50" s="249">
        <v>9.7482854527903839E-3</v>
      </c>
      <c r="AC50" s="265">
        <v>44746</v>
      </c>
      <c r="AD50" s="249">
        <v>-3.4877221187902305E-2</v>
      </c>
      <c r="AF50" s="265">
        <v>44746</v>
      </c>
      <c r="AG50" s="249">
        <v>-1.4106472028349514E-3</v>
      </c>
    </row>
    <row r="51" spans="1:33" ht="15" customHeight="1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66"/>
      <c r="AC51" s="266"/>
      <c r="AF51" s="266"/>
    </row>
    <row r="52" spans="1:33" ht="15" customHeight="1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66"/>
      <c r="AF52" s="266"/>
    </row>
    <row r="53" spans="1:33" ht="15" customHeight="1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66"/>
      <c r="AF53" s="266"/>
    </row>
    <row r="54" spans="1:33" ht="15" customHeight="1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AF54" s="266"/>
    </row>
    <row r="55" spans="1:33" ht="15" customHeight="1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</row>
    <row r="56" spans="1:33" ht="15" customHeight="1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</row>
    <row r="57" spans="1:33" ht="15" customHeight="1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</row>
    <row r="58" spans="1:33" ht="15" customHeight="1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C4CE-B38C-487C-8F8B-D06681AF905A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78" t="s">
        <v>3</v>
      </c>
      <c r="D5" s="278"/>
      <c r="E5" s="278"/>
      <c r="F5" s="278"/>
      <c r="G5" s="278" t="s">
        <v>4</v>
      </c>
      <c r="H5" s="278"/>
      <c r="I5" s="278"/>
      <c r="J5" s="278"/>
      <c r="K5" s="278" t="s">
        <v>5</v>
      </c>
      <c r="L5" s="278"/>
      <c r="M5" s="278"/>
      <c r="N5" s="278"/>
    </row>
    <row r="6" spans="1:15" ht="19.5" customHeight="1">
      <c r="A6" s="286" t="s">
        <v>88</v>
      </c>
      <c r="B6" s="286"/>
      <c r="C6" s="279" t="s">
        <v>89</v>
      </c>
      <c r="D6" s="279"/>
      <c r="E6" s="280" t="s">
        <v>12</v>
      </c>
      <c r="F6" s="280"/>
      <c r="G6" s="280" t="s">
        <v>89</v>
      </c>
      <c r="H6" s="280"/>
      <c r="I6" s="280" t="s">
        <v>12</v>
      </c>
      <c r="J6" s="280"/>
      <c r="K6" s="280" t="s">
        <v>89</v>
      </c>
      <c r="L6" s="280"/>
      <c r="M6" s="280" t="s">
        <v>12</v>
      </c>
      <c r="N6" s="280"/>
    </row>
    <row r="7" spans="1:15" ht="19.5" customHeight="1">
      <c r="A7" s="286"/>
      <c r="B7" s="286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22318974</v>
      </c>
      <c r="D8" s="184">
        <v>20304588</v>
      </c>
      <c r="E8" s="185">
        <v>-2014386</v>
      </c>
      <c r="F8" s="186">
        <v>-9.025441760898147</v>
      </c>
      <c r="G8" s="187">
        <v>0</v>
      </c>
      <c r="H8" s="184">
        <v>0</v>
      </c>
      <c r="I8" s="185">
        <v>0</v>
      </c>
      <c r="J8" s="186" t="s">
        <v>151</v>
      </c>
      <c r="K8" s="187">
        <v>536</v>
      </c>
      <c r="L8" s="184">
        <v>2298</v>
      </c>
      <c r="M8" s="185">
        <v>1762</v>
      </c>
      <c r="N8" s="186">
        <v>328.73134328358208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6130153</v>
      </c>
      <c r="D9" s="184">
        <v>3600954</v>
      </c>
      <c r="E9" s="185">
        <v>-2529199</v>
      </c>
      <c r="F9" s="186">
        <v>-41.258334008955401</v>
      </c>
      <c r="G9" s="187">
        <v>0</v>
      </c>
      <c r="H9" s="184">
        <v>0</v>
      </c>
      <c r="I9" s="185">
        <v>0</v>
      </c>
      <c r="J9" s="186" t="s">
        <v>151</v>
      </c>
      <c r="K9" s="187">
        <v>153865</v>
      </c>
      <c r="L9" s="184">
        <v>167571</v>
      </c>
      <c r="M9" s="185">
        <v>13706</v>
      </c>
      <c r="N9" s="186">
        <v>8.9078087934228023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7833894</v>
      </c>
      <c r="D10" s="184">
        <v>8119978</v>
      </c>
      <c r="E10" s="185">
        <v>286084</v>
      </c>
      <c r="F10" s="186">
        <v>3.6518747892172172</v>
      </c>
      <c r="G10" s="187">
        <v>0</v>
      </c>
      <c r="H10" s="184">
        <v>0</v>
      </c>
      <c r="I10" s="185">
        <v>0</v>
      </c>
      <c r="J10" s="186" t="s">
        <v>151</v>
      </c>
      <c r="K10" s="187">
        <v>7857</v>
      </c>
      <c r="L10" s="184">
        <v>13383</v>
      </c>
      <c r="M10" s="185">
        <v>5526</v>
      </c>
      <c r="N10" s="186">
        <v>70.33218785796106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5654857</v>
      </c>
      <c r="D11" s="184">
        <v>6937029</v>
      </c>
      <c r="E11" s="185">
        <v>1282172</v>
      </c>
      <c r="F11" s="186">
        <v>22.673818276925491</v>
      </c>
      <c r="G11" s="187">
        <v>0</v>
      </c>
      <c r="H11" s="184">
        <v>0</v>
      </c>
      <c r="I11" s="185">
        <v>0</v>
      </c>
      <c r="J11" s="186" t="s">
        <v>151</v>
      </c>
      <c r="K11" s="187">
        <v>3948</v>
      </c>
      <c r="L11" s="184">
        <v>4687</v>
      </c>
      <c r="M11" s="185">
        <v>739</v>
      </c>
      <c r="N11" s="186">
        <v>18.718338399189459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2728430</v>
      </c>
      <c r="D12" s="184">
        <v>1779480</v>
      </c>
      <c r="E12" s="185">
        <v>-948950</v>
      </c>
      <c r="F12" s="186">
        <v>-34.780074988180019</v>
      </c>
      <c r="G12" s="187">
        <v>0</v>
      </c>
      <c r="H12" s="184">
        <v>0</v>
      </c>
      <c r="I12" s="185">
        <v>0</v>
      </c>
      <c r="J12" s="186" t="s">
        <v>151</v>
      </c>
      <c r="K12" s="187">
        <v>119841</v>
      </c>
      <c r="L12" s="184">
        <v>122184</v>
      </c>
      <c r="M12" s="185">
        <v>2343</v>
      </c>
      <c r="N12" s="186">
        <v>1.955090494905747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898705</v>
      </c>
      <c r="D13" s="184">
        <v>891424</v>
      </c>
      <c r="E13" s="185">
        <v>-7281</v>
      </c>
      <c r="F13" s="186">
        <v>-0.81016573847925588</v>
      </c>
      <c r="G13" s="187">
        <v>0</v>
      </c>
      <c r="H13" s="184">
        <v>0</v>
      </c>
      <c r="I13" s="185">
        <v>0</v>
      </c>
      <c r="J13" s="186" t="s">
        <v>151</v>
      </c>
      <c r="K13" s="187">
        <v>48163</v>
      </c>
      <c r="L13" s="184">
        <v>53930</v>
      </c>
      <c r="M13" s="185">
        <v>5767</v>
      </c>
      <c r="N13" s="186">
        <v>11.97392189024769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3309375</v>
      </c>
      <c r="H14" s="184">
        <v>3128312</v>
      </c>
      <c r="I14" s="185">
        <v>-181063</v>
      </c>
      <c r="J14" s="186">
        <v>-5.4712143531633606</v>
      </c>
      <c r="K14" s="187">
        <v>100507</v>
      </c>
      <c r="L14" s="184">
        <v>98355</v>
      </c>
      <c r="M14" s="185">
        <v>-2152</v>
      </c>
      <c r="N14" s="186">
        <v>-2.1411443979026359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5289706</v>
      </c>
      <c r="D15" s="184">
        <v>5987056</v>
      </c>
      <c r="E15" s="185">
        <v>697350</v>
      </c>
      <c r="F15" s="186">
        <v>13.18315233398604</v>
      </c>
      <c r="G15" s="187">
        <v>0</v>
      </c>
      <c r="H15" s="184">
        <v>0</v>
      </c>
      <c r="I15" s="185">
        <v>0</v>
      </c>
      <c r="J15" s="186" t="s">
        <v>151</v>
      </c>
      <c r="K15" s="187">
        <v>320</v>
      </c>
      <c r="L15" s="184">
        <v>643</v>
      </c>
      <c r="M15" s="185">
        <v>323</v>
      </c>
      <c r="N15" s="186">
        <v>100.9375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1441056</v>
      </c>
      <c r="D16" s="184">
        <v>1227190</v>
      </c>
      <c r="E16" s="185">
        <v>-213866</v>
      </c>
      <c r="F16" s="186">
        <v>-14.840922212599651</v>
      </c>
      <c r="G16" s="187">
        <v>0</v>
      </c>
      <c r="H16" s="184">
        <v>0</v>
      </c>
      <c r="I16" s="185">
        <v>0</v>
      </c>
      <c r="J16" s="186" t="s">
        <v>151</v>
      </c>
      <c r="K16" s="187">
        <v>304411</v>
      </c>
      <c r="L16" s="184">
        <v>330770</v>
      </c>
      <c r="M16" s="185">
        <v>26359</v>
      </c>
      <c r="N16" s="186">
        <v>8.6590169212019248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1642377</v>
      </c>
      <c r="H17" s="184">
        <v>2642918</v>
      </c>
      <c r="I17" s="185">
        <v>1000541</v>
      </c>
      <c r="J17" s="186">
        <v>60.920300272105607</v>
      </c>
      <c r="K17" s="187">
        <v>10420</v>
      </c>
      <c r="L17" s="184">
        <v>23716</v>
      </c>
      <c r="M17" s="185">
        <v>13296</v>
      </c>
      <c r="N17" s="186">
        <v>127.6007677543186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1822813</v>
      </c>
      <c r="H18" s="184">
        <v>1753342</v>
      </c>
      <c r="I18" s="185">
        <v>-69471</v>
      </c>
      <c r="J18" s="186">
        <v>-3.81119730877495</v>
      </c>
      <c r="K18" s="187">
        <v>711419</v>
      </c>
      <c r="L18" s="184">
        <v>690568</v>
      </c>
      <c r="M18" s="185">
        <v>-20851</v>
      </c>
      <c r="N18" s="186">
        <v>-2.930902885641232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461997</v>
      </c>
      <c r="H19" s="184">
        <v>599739</v>
      </c>
      <c r="I19" s="185">
        <v>137742</v>
      </c>
      <c r="J19" s="186">
        <v>29.814479314800739</v>
      </c>
      <c r="K19" s="187">
        <v>732158</v>
      </c>
      <c r="L19" s="184">
        <v>412430</v>
      </c>
      <c r="M19" s="185">
        <v>-319728</v>
      </c>
      <c r="N19" s="186">
        <v>-43.669262645494548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131220</v>
      </c>
      <c r="H20" s="184">
        <v>164359</v>
      </c>
      <c r="I20" s="185">
        <v>33139</v>
      </c>
      <c r="J20" s="186">
        <v>25.254534369760709</v>
      </c>
      <c r="K20" s="187">
        <v>5435667</v>
      </c>
      <c r="L20" s="184">
        <v>4988100</v>
      </c>
      <c r="M20" s="185">
        <v>-447567</v>
      </c>
      <c r="N20" s="186">
        <v>-8.2338929150737101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1306749</v>
      </c>
      <c r="L21" s="184">
        <v>1264393</v>
      </c>
      <c r="M21" s="185">
        <v>-42356</v>
      </c>
      <c r="N21" s="186">
        <v>-3.2413263756084798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186278</v>
      </c>
      <c r="H22" s="184">
        <v>155762</v>
      </c>
      <c r="I22" s="185">
        <v>-30516</v>
      </c>
      <c r="J22" s="186">
        <v>-16.38196673788639</v>
      </c>
      <c r="K22" s="187">
        <v>125154</v>
      </c>
      <c r="L22" s="184">
        <v>104106</v>
      </c>
      <c r="M22" s="185">
        <v>-21048</v>
      </c>
      <c r="N22" s="186">
        <v>-16.817680617479269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23681</v>
      </c>
      <c r="D23" s="184">
        <v>23134</v>
      </c>
      <c r="E23" s="185">
        <v>-547</v>
      </c>
      <c r="F23" s="186">
        <v>-2.3098686710865191</v>
      </c>
      <c r="G23" s="187">
        <v>4564654</v>
      </c>
      <c r="H23" s="184">
        <v>5120637</v>
      </c>
      <c r="I23" s="185">
        <v>555983</v>
      </c>
      <c r="J23" s="186">
        <v>12.18017838811004</v>
      </c>
      <c r="K23" s="187">
        <v>1167732</v>
      </c>
      <c r="L23" s="184">
        <v>971322</v>
      </c>
      <c r="M23" s="185">
        <v>-196410</v>
      </c>
      <c r="N23" s="186">
        <v>-16.819783991532301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211357</v>
      </c>
      <c r="H24" s="184">
        <v>77560</v>
      </c>
      <c r="I24" s="185">
        <v>-133797</v>
      </c>
      <c r="J24" s="186">
        <v>-63.303794054609021</v>
      </c>
      <c r="K24" s="187">
        <v>2906</v>
      </c>
      <c r="L24" s="184">
        <v>15908</v>
      </c>
      <c r="M24" s="185">
        <v>13002</v>
      </c>
      <c r="N24" s="186">
        <v>447.41913282863038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248274</v>
      </c>
      <c r="H25" s="184">
        <v>178398</v>
      </c>
      <c r="I25" s="185">
        <v>-69876</v>
      </c>
      <c r="J25" s="186">
        <v>-28.144711085333139</v>
      </c>
      <c r="K25" s="187">
        <v>67748</v>
      </c>
      <c r="L25" s="184">
        <v>75177</v>
      </c>
      <c r="M25" s="185">
        <v>7429</v>
      </c>
      <c r="N25" s="186">
        <v>10.96563736198854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119467</v>
      </c>
      <c r="D26" s="184">
        <v>105842</v>
      </c>
      <c r="E26" s="185">
        <v>-13625</v>
      </c>
      <c r="F26" s="186">
        <v>-11.404823089221299</v>
      </c>
      <c r="G26" s="187">
        <v>1061141</v>
      </c>
      <c r="H26" s="184">
        <v>1115203</v>
      </c>
      <c r="I26" s="185">
        <v>54062</v>
      </c>
      <c r="J26" s="186">
        <v>5.0947046622456327</v>
      </c>
      <c r="K26" s="187">
        <v>726580</v>
      </c>
      <c r="L26" s="184">
        <v>786376</v>
      </c>
      <c r="M26" s="185">
        <v>59796</v>
      </c>
      <c r="N26" s="186">
        <v>8.2297888739023932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5978634</v>
      </c>
      <c r="D27" s="184">
        <v>7613790</v>
      </c>
      <c r="E27" s="185">
        <v>1635156</v>
      </c>
      <c r="F27" s="186">
        <v>27.349993326234721</v>
      </c>
      <c r="G27" s="187">
        <v>860038</v>
      </c>
      <c r="H27" s="184">
        <v>871481</v>
      </c>
      <c r="I27" s="185">
        <v>11443</v>
      </c>
      <c r="J27" s="186">
        <v>1.33052260481513</v>
      </c>
      <c r="K27" s="187">
        <v>8211785</v>
      </c>
      <c r="L27" s="184">
        <v>8827209</v>
      </c>
      <c r="M27" s="185">
        <v>615424</v>
      </c>
      <c r="N27" s="186">
        <v>7.4943998168485848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691018</v>
      </c>
      <c r="D28" s="184">
        <v>653792</v>
      </c>
      <c r="E28" s="185">
        <v>-37226</v>
      </c>
      <c r="F28" s="186">
        <v>-5.3871245032690922</v>
      </c>
      <c r="G28" s="187">
        <v>38341</v>
      </c>
      <c r="H28" s="184">
        <v>44719</v>
      </c>
      <c r="I28" s="185">
        <v>6378</v>
      </c>
      <c r="J28" s="186">
        <v>16.634933882788658</v>
      </c>
      <c r="K28" s="187">
        <v>45458</v>
      </c>
      <c r="L28" s="184">
        <v>37150</v>
      </c>
      <c r="M28" s="185">
        <v>-8308</v>
      </c>
      <c r="N28" s="186">
        <v>-18.276211007963401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2091144</v>
      </c>
      <c r="H29" s="184">
        <v>2358307</v>
      </c>
      <c r="I29" s="185">
        <v>267163</v>
      </c>
      <c r="J29" s="186">
        <v>12.77592552210656</v>
      </c>
      <c r="K29" s="187">
        <v>377052</v>
      </c>
      <c r="L29" s="184">
        <v>435605</v>
      </c>
      <c r="M29" s="185">
        <v>58553</v>
      </c>
      <c r="N29" s="186">
        <v>15.5291577819505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627527</v>
      </c>
      <c r="H30" s="184">
        <v>358586</v>
      </c>
      <c r="I30" s="185">
        <v>-268941</v>
      </c>
      <c r="J30" s="186">
        <v>-42.857279447736907</v>
      </c>
      <c r="K30" s="187">
        <v>6198704</v>
      </c>
      <c r="L30" s="184">
        <v>6170299</v>
      </c>
      <c r="M30" s="185">
        <v>-28405</v>
      </c>
      <c r="N30" s="186">
        <v>-0.45824094843051449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6859910</v>
      </c>
      <c r="H31" s="184">
        <v>5742644</v>
      </c>
      <c r="I31" s="185">
        <v>-1117266</v>
      </c>
      <c r="J31" s="186">
        <v>-16.28689006123987</v>
      </c>
      <c r="K31" s="187">
        <v>941989</v>
      </c>
      <c r="L31" s="184">
        <v>804216</v>
      </c>
      <c r="M31" s="185">
        <v>-137773</v>
      </c>
      <c r="N31" s="186">
        <v>-14.625754653185959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1177577</v>
      </c>
      <c r="H32" s="184">
        <v>930952</v>
      </c>
      <c r="I32" s="185">
        <v>-246625</v>
      </c>
      <c r="J32" s="186">
        <v>-20.943428752429782</v>
      </c>
      <c r="K32" s="187">
        <v>238671</v>
      </c>
      <c r="L32" s="184">
        <v>52201</v>
      </c>
      <c r="M32" s="185">
        <v>-186470</v>
      </c>
      <c r="N32" s="186">
        <v>-78.128469734488064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173828</v>
      </c>
      <c r="H33" s="184">
        <v>16618</v>
      </c>
      <c r="I33" s="185">
        <v>-157210</v>
      </c>
      <c r="J33" s="186">
        <v>-90.439975147847292</v>
      </c>
      <c r="K33" s="187">
        <v>4198551</v>
      </c>
      <c r="L33" s="184">
        <v>3684984</v>
      </c>
      <c r="M33" s="185">
        <v>-513567</v>
      </c>
      <c r="N33" s="186">
        <v>-12.232005756271629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68487</v>
      </c>
      <c r="D34" s="184">
        <v>44787</v>
      </c>
      <c r="E34" s="185">
        <v>-23700</v>
      </c>
      <c r="F34" s="186">
        <v>-34.605107538656974</v>
      </c>
      <c r="G34" s="187">
        <v>0</v>
      </c>
      <c r="H34" s="184">
        <v>0</v>
      </c>
      <c r="I34" s="185">
        <v>0</v>
      </c>
      <c r="J34" s="186" t="s">
        <v>151</v>
      </c>
      <c r="K34" s="187">
        <v>2871013</v>
      </c>
      <c r="L34" s="184">
        <v>2962814</v>
      </c>
      <c r="M34" s="185">
        <v>91801</v>
      </c>
      <c r="N34" s="186">
        <v>3.197512515617305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1113288</v>
      </c>
      <c r="L35" s="184">
        <v>1178911</v>
      </c>
      <c r="M35" s="185">
        <v>65623</v>
      </c>
      <c r="N35" s="186">
        <v>5.8945214535681743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1416030</v>
      </c>
      <c r="L36" s="184">
        <v>1448867</v>
      </c>
      <c r="M36" s="185">
        <v>32837</v>
      </c>
      <c r="N36" s="186">
        <v>2.318948044886056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1616211</v>
      </c>
      <c r="D37" s="184">
        <v>1423602</v>
      </c>
      <c r="E37" s="185">
        <v>-192609</v>
      </c>
      <c r="F37" s="186">
        <v>-11.917317726460229</v>
      </c>
      <c r="G37" s="187">
        <v>0</v>
      </c>
      <c r="H37" s="184">
        <v>0</v>
      </c>
      <c r="I37" s="185">
        <v>0</v>
      </c>
      <c r="J37" s="186" t="s">
        <v>151</v>
      </c>
      <c r="K37" s="187">
        <v>863590</v>
      </c>
      <c r="L37" s="184">
        <v>930201</v>
      </c>
      <c r="M37" s="185">
        <v>66611</v>
      </c>
      <c r="N37" s="186">
        <v>7.7132667122129703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62405</v>
      </c>
      <c r="D38" s="184">
        <v>47919</v>
      </c>
      <c r="E38" s="185">
        <v>-14486</v>
      </c>
      <c r="F38" s="186">
        <v>-23.212883583046239</v>
      </c>
      <c r="G38" s="187">
        <v>115356</v>
      </c>
      <c r="H38" s="184">
        <v>61781</v>
      </c>
      <c r="I38" s="185">
        <v>-53575</v>
      </c>
      <c r="J38" s="186">
        <v>-46.443184576441617</v>
      </c>
      <c r="K38" s="187">
        <v>7474356</v>
      </c>
      <c r="L38" s="184">
        <v>6910166</v>
      </c>
      <c r="M38" s="185">
        <v>-564190</v>
      </c>
      <c r="N38" s="186">
        <v>-7.5483426264416664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1189749</v>
      </c>
      <c r="L39" s="184">
        <v>1162582</v>
      </c>
      <c r="M39" s="185">
        <v>-27167</v>
      </c>
      <c r="N39" s="186">
        <v>-2.283422805986802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1408539</v>
      </c>
      <c r="H40" s="184">
        <v>1410746</v>
      </c>
      <c r="I40" s="185">
        <v>2207</v>
      </c>
      <c r="J40" s="186">
        <v>0.15668717728085821</v>
      </c>
      <c r="K40" s="187">
        <v>1162481</v>
      </c>
      <c r="L40" s="184">
        <v>1618540</v>
      </c>
      <c r="M40" s="185">
        <v>456059</v>
      </c>
      <c r="N40" s="186">
        <v>39.231522923815533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173491</v>
      </c>
      <c r="H41" s="184">
        <v>181764</v>
      </c>
      <c r="I41" s="185">
        <v>8273</v>
      </c>
      <c r="J41" s="186">
        <v>4.7685470716060223</v>
      </c>
      <c r="K41" s="187">
        <v>1706317</v>
      </c>
      <c r="L41" s="184">
        <v>1727062</v>
      </c>
      <c r="M41" s="185">
        <v>20745</v>
      </c>
      <c r="N41" s="186">
        <v>1.215776435445463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3992035</v>
      </c>
      <c r="L42" s="184">
        <v>3611257</v>
      </c>
      <c r="M42" s="185">
        <v>-380778</v>
      </c>
      <c r="N42" s="186">
        <v>-9.5384434254709731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4509565</v>
      </c>
      <c r="L43" s="184">
        <v>4578387</v>
      </c>
      <c r="M43" s="185">
        <v>68822</v>
      </c>
      <c r="N43" s="186">
        <v>1.52613389539789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96</v>
      </c>
      <c r="D44" s="184">
        <v>1608</v>
      </c>
      <c r="E44" s="185">
        <v>1512</v>
      </c>
      <c r="F44" s="186">
        <v>1575</v>
      </c>
      <c r="G44" s="187">
        <v>51775</v>
      </c>
      <c r="H44" s="184">
        <v>36944</v>
      </c>
      <c r="I44" s="185">
        <v>-14831</v>
      </c>
      <c r="J44" s="186">
        <v>-28.645098985997109</v>
      </c>
      <c r="K44" s="187">
        <v>9116925</v>
      </c>
      <c r="L44" s="184">
        <v>10216187</v>
      </c>
      <c r="M44" s="185">
        <v>1099262</v>
      </c>
      <c r="N44" s="186">
        <v>12.05737680193705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3421836</v>
      </c>
      <c r="L45" s="184">
        <v>3318760</v>
      </c>
      <c r="M45" s="185">
        <v>-103076</v>
      </c>
      <c r="N45" s="186">
        <v>-3.012300998645173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9776393</v>
      </c>
      <c r="L46" s="184">
        <v>10102362</v>
      </c>
      <c r="M46" s="185">
        <v>325969</v>
      </c>
      <c r="N46" s="186">
        <v>3.3342460762369091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12177595</v>
      </c>
      <c r="L47" s="184">
        <v>12207050</v>
      </c>
      <c r="M47" s="185">
        <v>29455</v>
      </c>
      <c r="N47" s="186">
        <v>0.2418786303863811</v>
      </c>
      <c r="O47" s="152"/>
    </row>
    <row r="48" spans="1:15" ht="19.5" customHeight="1">
      <c r="A48" s="285" t="s">
        <v>162</v>
      </c>
      <c r="B48" s="285"/>
      <c r="C48" s="175">
        <f>SUM(C8:C47)</f>
        <v>60861881</v>
      </c>
      <c r="D48" s="175">
        <f>SUM(D8:D47)</f>
        <v>58765466</v>
      </c>
      <c r="E48" s="175">
        <f>D48-C48</f>
        <v>-2096415</v>
      </c>
      <c r="F48" s="176">
        <f t="shared" ref="F48" si="0">((D48*100/C48)-100)</f>
        <v>-3.4445451989891609</v>
      </c>
      <c r="G48" s="175">
        <f>SUM(G8:G47)</f>
        <v>27217012</v>
      </c>
      <c r="H48" s="175">
        <f>SUM(H8:H47)</f>
        <v>26950772</v>
      </c>
      <c r="I48" s="175">
        <f>H48-G48</f>
        <v>-266240</v>
      </c>
      <c r="J48" s="176">
        <f t="shared" ref="J48" si="1">((H48*100/G48)-100)</f>
        <v>-0.97821171552557473</v>
      </c>
      <c r="K48" s="175">
        <f>SUM(K8:K47)</f>
        <v>92029364</v>
      </c>
      <c r="L48" s="175">
        <f>SUM(L8:L47)</f>
        <v>92110727</v>
      </c>
      <c r="M48" s="175">
        <f>L48-K48</f>
        <v>81363</v>
      </c>
      <c r="N48" s="176">
        <f t="shared" ref="N48" si="2">((L48*100/K48)-100)</f>
        <v>8.8409825368344741E-2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70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9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A033F-FE05-49F8-9BB8-2AA23F311214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87" t="s">
        <v>1</v>
      </c>
      <c r="B5" s="270" t="s">
        <v>155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27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1544433.183</v>
      </c>
      <c r="C7" s="189">
        <v>1128006.2009999999</v>
      </c>
      <c r="D7" s="189">
        <v>4958412.0020000003</v>
      </c>
      <c r="E7" s="189">
        <v>4390689.3959999997</v>
      </c>
      <c r="F7" s="190">
        <v>-11.44968602389247</v>
      </c>
      <c r="G7" s="37"/>
    </row>
    <row r="8" spans="1:27" ht="15.6" customHeight="1">
      <c r="A8" s="188" t="s">
        <v>11</v>
      </c>
      <c r="B8" s="189">
        <v>285972.84999999998</v>
      </c>
      <c r="C8" s="189">
        <v>220744</v>
      </c>
      <c r="D8" s="189">
        <v>1106301.179</v>
      </c>
      <c r="E8" s="189">
        <v>906111</v>
      </c>
      <c r="F8" s="190">
        <v>-18.0954502083198</v>
      </c>
      <c r="G8" s="6"/>
    </row>
    <row r="9" spans="1:27" ht="15.6" customHeight="1">
      <c r="A9" s="188" t="s">
        <v>8</v>
      </c>
      <c r="B9" s="189">
        <v>561152.14800000004</v>
      </c>
      <c r="C9" s="189">
        <v>523027.63299999997</v>
      </c>
      <c r="D9" s="189">
        <v>1651493.095</v>
      </c>
      <c r="E9" s="189">
        <v>1897576.977</v>
      </c>
      <c r="F9" s="190">
        <v>14.900690941126809</v>
      </c>
      <c r="G9" s="6"/>
    </row>
    <row r="10" spans="1:27" ht="15.6" customHeight="1">
      <c r="A10" s="188" t="s">
        <v>10</v>
      </c>
      <c r="B10" s="189">
        <v>431676.07500000001</v>
      </c>
      <c r="C10" s="189">
        <v>359577.18300000002</v>
      </c>
      <c r="D10" s="189">
        <v>1426167.986</v>
      </c>
      <c r="E10" s="189">
        <v>1499888.112</v>
      </c>
      <c r="F10" s="190">
        <v>5.1691053735376613</v>
      </c>
    </row>
    <row r="11" spans="1:27" ht="15.6" customHeight="1">
      <c r="A11" s="188" t="s">
        <v>9</v>
      </c>
      <c r="B11" s="189">
        <v>9342344.7100000009</v>
      </c>
      <c r="C11" s="189">
        <v>8763548.1960000005</v>
      </c>
      <c r="D11" s="189">
        <v>36125253.935999997</v>
      </c>
      <c r="E11" s="189">
        <v>33851635.053000003</v>
      </c>
      <c r="F11" s="190">
        <v>-6.2937104526046426</v>
      </c>
    </row>
    <row r="12" spans="1:27" ht="15.6" customHeight="1">
      <c r="A12" s="188" t="s">
        <v>6</v>
      </c>
      <c r="B12" s="189">
        <v>405342.09899999999</v>
      </c>
      <c r="C12" s="189">
        <v>461643.38199999998</v>
      </c>
      <c r="D12" s="189">
        <v>1565289.1059999999</v>
      </c>
      <c r="E12" s="189">
        <v>1748630.385</v>
      </c>
      <c r="F12" s="190">
        <v>11.71293394282397</v>
      </c>
    </row>
    <row r="13" spans="1:27" ht="15.6" customHeight="1">
      <c r="A13" s="188" t="s">
        <v>175</v>
      </c>
      <c r="B13" s="189">
        <v>1498513.3759999999</v>
      </c>
      <c r="C13" s="189">
        <v>1515093.8689999999</v>
      </c>
      <c r="D13" s="189">
        <v>5189722.9280000003</v>
      </c>
      <c r="E13" s="189">
        <v>5492530.1129999999</v>
      </c>
      <c r="F13" s="190">
        <v>5.834746656054989</v>
      </c>
    </row>
    <row r="14" spans="1:27" ht="15.6" customHeight="1">
      <c r="A14" s="188" t="s">
        <v>148</v>
      </c>
      <c r="B14" s="189">
        <v>5983734.4079999998</v>
      </c>
      <c r="C14" s="189">
        <v>5963857.1310000001</v>
      </c>
      <c r="D14" s="189">
        <v>22826714.469999999</v>
      </c>
      <c r="E14" s="189">
        <v>22550469.624000002</v>
      </c>
      <c r="F14" s="190">
        <v>-1.21018224660871</v>
      </c>
    </row>
    <row r="15" spans="1:27" ht="15.6" customHeight="1">
      <c r="A15" s="188" t="s">
        <v>145</v>
      </c>
      <c r="B15" s="189">
        <v>3075465</v>
      </c>
      <c r="C15" s="189">
        <v>2729873</v>
      </c>
      <c r="D15" s="189">
        <v>11564949</v>
      </c>
      <c r="E15" s="189">
        <v>10889423</v>
      </c>
      <c r="F15" s="190">
        <v>-5.8411498399171506</v>
      </c>
    </row>
    <row r="16" spans="1:27" ht="15.6" customHeight="1">
      <c r="A16" s="188" t="s">
        <v>144</v>
      </c>
      <c r="B16" s="189">
        <v>3130816.6779999998</v>
      </c>
      <c r="C16" s="189">
        <v>2557832.9569999999</v>
      </c>
      <c r="D16" s="189">
        <v>12455723.392999999</v>
      </c>
      <c r="E16" s="189">
        <v>11312462.081</v>
      </c>
      <c r="F16" s="190">
        <v>-9.1786022852956251</v>
      </c>
      <c r="G16" s="1"/>
    </row>
    <row r="17" spans="1:7" ht="15.6" customHeight="1">
      <c r="A17" s="188" t="s">
        <v>150</v>
      </c>
      <c r="B17" s="189">
        <v>1630036.5090000001</v>
      </c>
      <c r="C17" s="189">
        <v>1516637.172</v>
      </c>
      <c r="D17" s="189">
        <v>5521983.6099999994</v>
      </c>
      <c r="E17" s="189">
        <v>5942313.8689999999</v>
      </c>
      <c r="F17" s="190">
        <v>7.6119432560213784</v>
      </c>
      <c r="G17" s="2"/>
    </row>
    <row r="18" spans="1:7" ht="15.6" customHeight="1">
      <c r="A18" s="188" t="s">
        <v>147</v>
      </c>
      <c r="B18" s="189">
        <v>115084</v>
      </c>
      <c r="C18" s="189">
        <v>167855</v>
      </c>
      <c r="D18" s="189">
        <v>501841</v>
      </c>
      <c r="E18" s="189">
        <v>671310</v>
      </c>
      <c r="F18" s="190">
        <v>33.769460845168084</v>
      </c>
    </row>
    <row r="19" spans="1:7" ht="15.6" customHeight="1">
      <c r="A19" s="188" t="s">
        <v>143</v>
      </c>
      <c r="B19" s="189">
        <v>551292.41800000006</v>
      </c>
      <c r="C19" s="189">
        <v>681893.89099999995</v>
      </c>
      <c r="D19" s="189">
        <v>2326909.9920000001</v>
      </c>
      <c r="E19" s="189">
        <v>2132383</v>
      </c>
      <c r="F19" s="190">
        <v>-8.3598846826388211</v>
      </c>
    </row>
    <row r="20" spans="1:7" ht="15.6" customHeight="1">
      <c r="A20" s="188" t="s">
        <v>142</v>
      </c>
      <c r="B20" s="189">
        <v>1312602.73</v>
      </c>
      <c r="C20" s="189">
        <v>1696734.0730000001</v>
      </c>
      <c r="D20" s="189">
        <v>4932539.551</v>
      </c>
      <c r="E20" s="189">
        <v>5820438.6639999999</v>
      </c>
      <c r="F20" s="190">
        <v>18.000851363066939</v>
      </c>
    </row>
    <row r="21" spans="1:7" ht="15.6" customHeight="1">
      <c r="A21" s="188" t="s">
        <v>149</v>
      </c>
      <c r="B21" s="189">
        <v>2920974.2629999998</v>
      </c>
      <c r="C21" s="189">
        <v>2536023.6370000001</v>
      </c>
      <c r="D21" s="189">
        <v>10741573.454</v>
      </c>
      <c r="E21" s="189">
        <v>9629288.9230000004</v>
      </c>
      <c r="F21" s="190">
        <v>-10.354949726530069</v>
      </c>
    </row>
    <row r="22" spans="1:7" ht="15.6" customHeight="1">
      <c r="A22" s="188" t="s">
        <v>146</v>
      </c>
      <c r="B22" s="189">
        <v>2640918.301</v>
      </c>
      <c r="C22" s="189">
        <v>2921201.3960000002</v>
      </c>
      <c r="D22" s="189">
        <v>10251144.823000001</v>
      </c>
      <c r="E22" s="189">
        <v>11765962.435000001</v>
      </c>
      <c r="F22" s="190">
        <v>14.777057959431779</v>
      </c>
    </row>
    <row r="23" spans="1:7" ht="15.6" customHeight="1">
      <c r="A23" s="188" t="s">
        <v>165</v>
      </c>
      <c r="B23" s="189">
        <v>501384.3</v>
      </c>
      <c r="C23" s="189">
        <v>441652.06400000001</v>
      </c>
      <c r="D23" s="189">
        <v>1310336.183</v>
      </c>
      <c r="E23" s="189">
        <v>1730881.9280000001</v>
      </c>
      <c r="F23" s="190">
        <v>32.094492272751353</v>
      </c>
    </row>
    <row r="24" spans="1:7" ht="15.6" customHeight="1">
      <c r="A24" s="188" t="s">
        <v>141</v>
      </c>
      <c r="B24" s="189">
        <v>203369.28899999999</v>
      </c>
      <c r="C24" s="189">
        <v>159334.59700000001</v>
      </c>
      <c r="D24" s="189">
        <v>794645.14500000002</v>
      </c>
      <c r="E24" s="189">
        <v>748847.98499999999</v>
      </c>
      <c r="F24" s="190">
        <v>-5.7632215194620073</v>
      </c>
    </row>
    <row r="25" spans="1:7" ht="15.6" customHeight="1">
      <c r="A25" s="188" t="s">
        <v>140</v>
      </c>
      <c r="B25" s="189">
        <v>44938</v>
      </c>
      <c r="C25" s="189">
        <v>44827</v>
      </c>
      <c r="D25" s="189">
        <v>171799</v>
      </c>
      <c r="E25" s="189">
        <v>175731</v>
      </c>
      <c r="F25" s="190">
        <v>2.2887211217760348</v>
      </c>
    </row>
    <row r="26" spans="1:7" ht="15.6" customHeight="1">
      <c r="A26" s="188" t="s">
        <v>152</v>
      </c>
      <c r="B26" s="189">
        <v>222082.43599999999</v>
      </c>
      <c r="C26" s="189">
        <v>289915.53100000002</v>
      </c>
      <c r="D26" s="189">
        <v>948468.61899999995</v>
      </c>
      <c r="E26" s="189">
        <v>949174.973</v>
      </c>
      <c r="F26" s="190">
        <v>7.4473101782189133E-2</v>
      </c>
    </row>
    <row r="27" spans="1:7" ht="15.6" customHeight="1">
      <c r="A27" s="188" t="s">
        <v>173</v>
      </c>
      <c r="B27" s="189">
        <v>284460.326</v>
      </c>
      <c r="C27" s="189">
        <v>263339.64600000001</v>
      </c>
      <c r="D27" s="189">
        <v>1122370.4979999999</v>
      </c>
      <c r="E27" s="189">
        <v>1133431.209</v>
      </c>
      <c r="F27" s="190">
        <v>0.98547770274694813</v>
      </c>
    </row>
    <row r="28" spans="1:7" ht="15.6" customHeight="1">
      <c r="A28" s="188" t="s">
        <v>177</v>
      </c>
      <c r="B28" s="189">
        <v>1418834.8959999999</v>
      </c>
      <c r="C28" s="189">
        <v>1199644.7949999999</v>
      </c>
      <c r="D28" s="189">
        <v>4759035.2009999994</v>
      </c>
      <c r="E28" s="189">
        <v>5020730.55</v>
      </c>
      <c r="F28" s="190">
        <v>5.4989160186294006</v>
      </c>
    </row>
    <row r="29" spans="1:7" ht="15.6" customHeight="1">
      <c r="A29" s="188" t="s">
        <v>178</v>
      </c>
      <c r="B29" s="189">
        <v>569219.11300000001</v>
      </c>
      <c r="C29" s="189">
        <v>521442.85399999999</v>
      </c>
      <c r="D29" s="189">
        <v>2430722.4649999999</v>
      </c>
      <c r="E29" s="189">
        <v>2273247.3309999998</v>
      </c>
      <c r="F29" s="190">
        <v>-6.4785320524035939</v>
      </c>
    </row>
    <row r="30" spans="1:7" ht="15.6" customHeight="1">
      <c r="A30" s="188" t="s">
        <v>179</v>
      </c>
      <c r="B30" s="189">
        <v>379565</v>
      </c>
      <c r="C30" s="189">
        <v>358375</v>
      </c>
      <c r="D30" s="189">
        <v>1401300</v>
      </c>
      <c r="E30" s="189">
        <v>1448239</v>
      </c>
      <c r="F30" s="190">
        <v>3.3496753015057412</v>
      </c>
    </row>
    <row r="31" spans="1:7" ht="15.6" customHeight="1">
      <c r="A31" s="188" t="s">
        <v>180</v>
      </c>
      <c r="B31" s="189">
        <v>2456630.6860000002</v>
      </c>
      <c r="C31" s="189">
        <v>2768706.0550000002</v>
      </c>
      <c r="D31" s="189">
        <v>10631870.120999999</v>
      </c>
      <c r="E31" s="189">
        <v>9943631.4250000007</v>
      </c>
      <c r="F31" s="190">
        <v>-6.473354999329743</v>
      </c>
    </row>
    <row r="32" spans="1:7" ht="15.6" customHeight="1">
      <c r="A32" s="188" t="s">
        <v>181</v>
      </c>
      <c r="B32" s="189">
        <v>6912060.6009999998</v>
      </c>
      <c r="C32" s="189">
        <v>7212264.5590000004</v>
      </c>
      <c r="D32" s="189">
        <v>26411317.098999999</v>
      </c>
      <c r="E32" s="189">
        <v>26655966.500999998</v>
      </c>
      <c r="F32" s="190">
        <v>0.92630519365225439</v>
      </c>
    </row>
    <row r="33" spans="1:6" ht="15.6" customHeight="1">
      <c r="A33" s="188" t="s">
        <v>182</v>
      </c>
      <c r="B33" s="189">
        <v>489576.87800000003</v>
      </c>
      <c r="C33" s="189">
        <v>460412.13099999999</v>
      </c>
      <c r="D33" s="189">
        <v>1713185.986</v>
      </c>
      <c r="E33" s="189">
        <v>1695291.0989999999</v>
      </c>
      <c r="F33" s="190">
        <v>-1.044538488303971</v>
      </c>
    </row>
    <row r="34" spans="1:6" ht="15.6" customHeight="1">
      <c r="A34" s="188" t="s">
        <v>183</v>
      </c>
      <c r="B34" s="189">
        <v>153682</v>
      </c>
      <c r="C34" s="189">
        <v>125161</v>
      </c>
      <c r="D34" s="189">
        <v>483482</v>
      </c>
      <c r="E34" s="189">
        <v>483588</v>
      </c>
      <c r="F34" s="190">
        <v>2.1924290873286619E-2</v>
      </c>
    </row>
    <row r="35" spans="1:6" ht="15.6" customHeight="1">
      <c r="A35" s="179" t="s">
        <v>153</v>
      </c>
      <c r="B35" s="178">
        <f>SUM(B7:B34)</f>
        <v>49066162.27299998</v>
      </c>
      <c r="C35" s="77">
        <f>SUM(C7:C34)</f>
        <v>47588623.953000002</v>
      </c>
      <c r="D35" s="76">
        <f>SUM(D7:D34)</f>
        <v>185324551.84200001</v>
      </c>
      <c r="E35" s="78">
        <f>SUM(E7:E34)</f>
        <v>182759873.63300002</v>
      </c>
      <c r="F35" s="177">
        <f>E35*100/D35-100</f>
        <v>-1.3838847489492423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8" priority="2">
      <formula>MOD(ROW(),2)=0</formula>
    </cfRule>
  </conditionalFormatting>
  <conditionalFormatting sqref="F7:F35">
    <cfRule type="expression" dxfId="67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62E91-DD7F-44E9-95EF-0B57049F5223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1539721</v>
      </c>
      <c r="C7" s="189">
        <v>1120805</v>
      </c>
      <c r="D7" s="189">
        <v>4937938</v>
      </c>
      <c r="E7" s="189">
        <v>4363490</v>
      </c>
      <c r="F7" s="190">
        <v>-11.63335789149237</v>
      </c>
      <c r="G7" s="13"/>
    </row>
    <row r="8" spans="1:14" ht="15.6" customHeight="1">
      <c r="A8" s="188" t="s">
        <v>11</v>
      </c>
      <c r="B8" s="189">
        <v>284343</v>
      </c>
      <c r="C8" s="189">
        <v>219628</v>
      </c>
      <c r="D8" s="189">
        <v>1099017</v>
      </c>
      <c r="E8" s="189">
        <v>902833</v>
      </c>
      <c r="F8" s="190">
        <v>-17.850861269661891</v>
      </c>
      <c r="G8" s="6"/>
    </row>
    <row r="9" spans="1:14" ht="15.6" customHeight="1">
      <c r="A9" s="188" t="s">
        <v>8</v>
      </c>
      <c r="B9" s="189">
        <v>553373</v>
      </c>
      <c r="C9" s="189">
        <v>517552</v>
      </c>
      <c r="D9" s="189">
        <v>1626591</v>
      </c>
      <c r="E9" s="189">
        <v>1876552</v>
      </c>
      <c r="F9" s="190">
        <v>15.367169743346659</v>
      </c>
      <c r="G9" s="6"/>
    </row>
    <row r="10" spans="1:14" ht="15.6" customHeight="1">
      <c r="A10" s="188" t="s">
        <v>10</v>
      </c>
      <c r="B10" s="189">
        <v>426800</v>
      </c>
      <c r="C10" s="189">
        <v>353879</v>
      </c>
      <c r="D10" s="189">
        <v>1409909</v>
      </c>
      <c r="E10" s="189">
        <v>1466518</v>
      </c>
      <c r="F10" s="190">
        <v>4.0150818244297994</v>
      </c>
    </row>
    <row r="11" spans="1:14" ht="15.6" customHeight="1">
      <c r="A11" s="188" t="s">
        <v>9</v>
      </c>
      <c r="B11" s="189">
        <v>8646475</v>
      </c>
      <c r="C11" s="189">
        <v>8268357</v>
      </c>
      <c r="D11" s="189">
        <v>33599498</v>
      </c>
      <c r="E11" s="189">
        <v>31775041</v>
      </c>
      <c r="F11" s="190">
        <v>-5.4300126745941242</v>
      </c>
    </row>
    <row r="12" spans="1:14" ht="15.6" customHeight="1">
      <c r="A12" s="188" t="s">
        <v>6</v>
      </c>
      <c r="B12" s="189">
        <v>397441</v>
      </c>
      <c r="C12" s="189">
        <v>451909</v>
      </c>
      <c r="D12" s="189">
        <v>1529092</v>
      </c>
      <c r="E12" s="189">
        <v>1710708</v>
      </c>
      <c r="F12" s="190">
        <v>11.87737559283549</v>
      </c>
    </row>
    <row r="13" spans="1:14" ht="15.6" customHeight="1">
      <c r="A13" s="188" t="s">
        <v>175</v>
      </c>
      <c r="B13" s="189">
        <v>1487775</v>
      </c>
      <c r="C13" s="189">
        <v>1506009</v>
      </c>
      <c r="D13" s="189">
        <v>5160085</v>
      </c>
      <c r="E13" s="189">
        <v>5461016</v>
      </c>
      <c r="F13" s="190">
        <v>5.8319000559099274</v>
      </c>
    </row>
    <row r="14" spans="1:14" ht="15.6" customHeight="1">
      <c r="A14" s="188" t="s">
        <v>148</v>
      </c>
      <c r="B14" s="189">
        <v>5822167</v>
      </c>
      <c r="C14" s="189">
        <v>5814134</v>
      </c>
      <c r="D14" s="189">
        <v>22342187</v>
      </c>
      <c r="E14" s="189">
        <v>22025697</v>
      </c>
      <c r="F14" s="190">
        <v>-1.4165578329462529</v>
      </c>
    </row>
    <row r="15" spans="1:14" ht="15.6" customHeight="1">
      <c r="A15" s="188" t="s">
        <v>145</v>
      </c>
      <c r="B15" s="189">
        <v>3062135</v>
      </c>
      <c r="C15" s="189">
        <v>2727974</v>
      </c>
      <c r="D15" s="189">
        <v>11520739</v>
      </c>
      <c r="E15" s="189">
        <v>10881929</v>
      </c>
      <c r="F15" s="190">
        <v>-5.544869994884877</v>
      </c>
    </row>
    <row r="16" spans="1:14" ht="15.6" customHeight="1">
      <c r="A16" s="188" t="s">
        <v>144</v>
      </c>
      <c r="B16" s="189">
        <v>3109631</v>
      </c>
      <c r="C16" s="189">
        <v>2535569</v>
      </c>
      <c r="D16" s="189">
        <v>12394768</v>
      </c>
      <c r="E16" s="189">
        <v>11232106</v>
      </c>
      <c r="F16" s="190">
        <v>-9.3802643179767529</v>
      </c>
      <c r="G16" s="1"/>
    </row>
    <row r="17" spans="1:7" ht="15.6" customHeight="1">
      <c r="A17" s="188" t="s">
        <v>150</v>
      </c>
      <c r="B17" s="189">
        <v>1627005</v>
      </c>
      <c r="C17" s="189">
        <v>1515085</v>
      </c>
      <c r="D17" s="189">
        <v>5511607</v>
      </c>
      <c r="E17" s="189">
        <v>5936227</v>
      </c>
      <c r="F17" s="190">
        <v>7.7041051729559049</v>
      </c>
      <c r="G17" s="2"/>
    </row>
    <row r="18" spans="1:7" ht="15.6" customHeight="1">
      <c r="A18" s="188" t="s">
        <v>147</v>
      </c>
      <c r="B18" s="189">
        <v>68457</v>
      </c>
      <c r="C18" s="189">
        <v>109216</v>
      </c>
      <c r="D18" s="189">
        <v>345797</v>
      </c>
      <c r="E18" s="189">
        <v>432895</v>
      </c>
      <c r="F18" s="190">
        <v>25.187610071805139</v>
      </c>
    </row>
    <row r="19" spans="1:7" ht="15.6" customHeight="1">
      <c r="A19" s="188" t="s">
        <v>143</v>
      </c>
      <c r="B19" s="189">
        <v>549703</v>
      </c>
      <c r="C19" s="189">
        <v>680087</v>
      </c>
      <c r="D19" s="189">
        <v>2322822</v>
      </c>
      <c r="E19" s="189">
        <v>2127788</v>
      </c>
      <c r="F19" s="190">
        <v>-8.3964246937561313</v>
      </c>
    </row>
    <row r="20" spans="1:7" ht="15.6" customHeight="1">
      <c r="A20" s="188" t="s">
        <v>142</v>
      </c>
      <c r="B20" s="189">
        <v>1304326</v>
      </c>
      <c r="C20" s="189">
        <v>1695556</v>
      </c>
      <c r="D20" s="189">
        <v>4917267</v>
      </c>
      <c r="E20" s="189">
        <v>5816916</v>
      </c>
      <c r="F20" s="190">
        <v>18.295711825288318</v>
      </c>
    </row>
    <row r="21" spans="1:7" ht="15.6" customHeight="1">
      <c r="A21" s="188" t="s">
        <v>149</v>
      </c>
      <c r="B21" s="189">
        <v>2905453</v>
      </c>
      <c r="C21" s="189">
        <v>2516655</v>
      </c>
      <c r="D21" s="189">
        <v>10677059</v>
      </c>
      <c r="E21" s="189">
        <v>9531346</v>
      </c>
      <c r="F21" s="190">
        <v>-10.730604747992871</v>
      </c>
    </row>
    <row r="22" spans="1:7" ht="15.6" customHeight="1">
      <c r="A22" s="188" t="s">
        <v>146</v>
      </c>
      <c r="B22" s="189">
        <v>2363528</v>
      </c>
      <c r="C22" s="189">
        <v>2622548</v>
      </c>
      <c r="D22" s="189">
        <v>9275255</v>
      </c>
      <c r="E22" s="189">
        <v>10732059</v>
      </c>
      <c r="F22" s="190">
        <v>15.70634985237602</v>
      </c>
    </row>
    <row r="23" spans="1:7" ht="15.6" customHeight="1">
      <c r="A23" s="188" t="s">
        <v>165</v>
      </c>
      <c r="B23" s="189">
        <v>490851</v>
      </c>
      <c r="C23" s="189">
        <v>430491</v>
      </c>
      <c r="D23" s="189">
        <v>1285218</v>
      </c>
      <c r="E23" s="189">
        <v>1708281</v>
      </c>
      <c r="F23" s="190">
        <v>32.917606195991652</v>
      </c>
    </row>
    <row r="24" spans="1:7" ht="15.6" customHeight="1">
      <c r="A24" s="188" t="s">
        <v>141</v>
      </c>
      <c r="B24" s="189">
        <v>201349</v>
      </c>
      <c r="C24" s="189">
        <v>157674</v>
      </c>
      <c r="D24" s="189">
        <v>786274</v>
      </c>
      <c r="E24" s="189">
        <v>740376</v>
      </c>
      <c r="F24" s="190">
        <v>-5.8374052811106623</v>
      </c>
    </row>
    <row r="25" spans="1:7" ht="15.6" customHeight="1">
      <c r="A25" s="188" t="s">
        <v>140</v>
      </c>
      <c r="B25" s="189">
        <v>44938</v>
      </c>
      <c r="C25" s="189">
        <v>44163</v>
      </c>
      <c r="D25" s="189">
        <v>170010</v>
      </c>
      <c r="E25" s="189">
        <v>175067</v>
      </c>
      <c r="F25" s="190">
        <v>2.9745309099464809</v>
      </c>
    </row>
    <row r="26" spans="1:7" ht="15.6" customHeight="1">
      <c r="A26" s="188" t="s">
        <v>152</v>
      </c>
      <c r="B26" s="189">
        <v>219956</v>
      </c>
      <c r="C26" s="189">
        <v>287658</v>
      </c>
      <c r="D26" s="189">
        <v>940724</v>
      </c>
      <c r="E26" s="189">
        <v>942216</v>
      </c>
      <c r="F26" s="190">
        <v>0.15860124754975399</v>
      </c>
    </row>
    <row r="27" spans="1:7" ht="15.6" customHeight="1">
      <c r="A27" s="188" t="s">
        <v>173</v>
      </c>
      <c r="B27" s="189">
        <v>278231</v>
      </c>
      <c r="C27" s="189">
        <v>258422</v>
      </c>
      <c r="D27" s="189">
        <v>1105152</v>
      </c>
      <c r="E27" s="189">
        <v>1113181</v>
      </c>
      <c r="F27" s="190">
        <v>0.72650639911975645</v>
      </c>
    </row>
    <row r="28" spans="1:7" ht="15.6" customHeight="1">
      <c r="A28" s="188" t="s">
        <v>177</v>
      </c>
      <c r="B28" s="189">
        <v>1328212</v>
      </c>
      <c r="C28" s="189">
        <v>1121492</v>
      </c>
      <c r="D28" s="189">
        <v>4406962</v>
      </c>
      <c r="E28" s="189">
        <v>4728329</v>
      </c>
      <c r="F28" s="190">
        <v>7.2922571149921396</v>
      </c>
    </row>
    <row r="29" spans="1:7" ht="15.6" customHeight="1">
      <c r="A29" s="188" t="s">
        <v>178</v>
      </c>
      <c r="B29" s="189">
        <v>564072</v>
      </c>
      <c r="C29" s="189">
        <v>516259</v>
      </c>
      <c r="D29" s="189">
        <v>2410463</v>
      </c>
      <c r="E29" s="189">
        <v>2253640</v>
      </c>
      <c r="F29" s="190">
        <v>-6.5059285290834206</v>
      </c>
    </row>
    <row r="30" spans="1:7" ht="15.6" customHeight="1">
      <c r="A30" s="188" t="s">
        <v>179</v>
      </c>
      <c r="B30" s="189">
        <v>375460</v>
      </c>
      <c r="C30" s="189">
        <v>353747</v>
      </c>
      <c r="D30" s="189">
        <v>1390457</v>
      </c>
      <c r="E30" s="189">
        <v>1435703</v>
      </c>
      <c r="F30" s="190">
        <v>3.254038060867757</v>
      </c>
    </row>
    <row r="31" spans="1:7" ht="15.6" customHeight="1">
      <c r="A31" s="188" t="s">
        <v>180</v>
      </c>
      <c r="B31" s="189">
        <v>2445553</v>
      </c>
      <c r="C31" s="189">
        <v>2760102</v>
      </c>
      <c r="D31" s="189">
        <v>10592866</v>
      </c>
      <c r="E31" s="189">
        <v>9841593</v>
      </c>
      <c r="F31" s="190">
        <v>-7.0922543530712119</v>
      </c>
    </row>
    <row r="32" spans="1:7" ht="15.6" customHeight="1">
      <c r="A32" s="188" t="s">
        <v>181</v>
      </c>
      <c r="B32" s="189">
        <v>6857733</v>
      </c>
      <c r="C32" s="189">
        <v>7169489</v>
      </c>
      <c r="D32" s="189">
        <v>26200620</v>
      </c>
      <c r="E32" s="189">
        <v>26484783</v>
      </c>
      <c r="F32" s="190">
        <v>1.0845659377526149</v>
      </c>
    </row>
    <row r="33" spans="1:6" ht="15.6" customHeight="1">
      <c r="A33" s="188" t="s">
        <v>182</v>
      </c>
      <c r="B33" s="189">
        <v>477784</v>
      </c>
      <c r="C33" s="189">
        <v>447155</v>
      </c>
      <c r="D33" s="189">
        <v>1669843</v>
      </c>
      <c r="E33" s="189">
        <v>1649520</v>
      </c>
      <c r="F33" s="190">
        <v>-1.2170605260494509</v>
      </c>
    </row>
    <row r="34" spans="1:6" ht="15.6" customHeight="1">
      <c r="A34" s="188" t="s">
        <v>183</v>
      </c>
      <c r="B34" s="189">
        <v>153025</v>
      </c>
      <c r="C34" s="189">
        <v>124523</v>
      </c>
      <c r="D34" s="189">
        <v>480037</v>
      </c>
      <c r="E34" s="189">
        <v>481155</v>
      </c>
      <c r="F34" s="190">
        <v>0.23289871405745541</v>
      </c>
    </row>
    <row r="35" spans="1:6" ht="15.6" customHeight="1">
      <c r="A35" s="156" t="s">
        <v>153</v>
      </c>
      <c r="B35" s="178">
        <f>SUM(B7:B34)</f>
        <v>47585497</v>
      </c>
      <c r="C35" s="178">
        <f>SUM(C7:C34)</f>
        <v>46326138</v>
      </c>
      <c r="D35" s="76">
        <f>SUM(D7:D34)</f>
        <v>180108257</v>
      </c>
      <c r="E35" s="78">
        <f>SUM(E7:E34)</f>
        <v>177826965</v>
      </c>
      <c r="F35" s="140">
        <f>E35*100/D35-100</f>
        <v>-1.2666226623913133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6" priority="2">
      <formula>MOD(ROW(),2)=0</formula>
    </cfRule>
  </conditionalFormatting>
  <conditionalFormatting sqref="F7:F35">
    <cfRule type="expression" dxfId="65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2A77F-2B87-4C3E-90CC-942FFC4D3A71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8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8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1023337</v>
      </c>
      <c r="C7" s="189">
        <v>795980</v>
      </c>
      <c r="D7" s="189">
        <v>3353732</v>
      </c>
      <c r="E7" s="189">
        <v>2968094</v>
      </c>
      <c r="F7" s="190">
        <v>-11.498772114170119</v>
      </c>
      <c r="G7" s="37"/>
    </row>
    <row r="8" spans="1:14" ht="15.6" customHeight="1">
      <c r="A8" s="188" t="s">
        <v>11</v>
      </c>
      <c r="B8" s="189">
        <v>2203</v>
      </c>
      <c r="C8" s="189">
        <v>7505</v>
      </c>
      <c r="D8" s="189">
        <v>22109</v>
      </c>
      <c r="E8" s="189">
        <v>17039</v>
      </c>
      <c r="F8" s="190">
        <v>-22.9318377131485</v>
      </c>
      <c r="G8" s="6"/>
    </row>
    <row r="9" spans="1:14" ht="15.6" customHeight="1">
      <c r="A9" s="188" t="s">
        <v>8</v>
      </c>
      <c r="B9" s="189">
        <v>18288</v>
      </c>
      <c r="C9" s="189">
        <v>0</v>
      </c>
      <c r="D9" s="189">
        <v>63268</v>
      </c>
      <c r="E9" s="189">
        <v>26263</v>
      </c>
      <c r="F9" s="190">
        <v>-58.489283682114191</v>
      </c>
      <c r="G9" s="6"/>
    </row>
    <row r="10" spans="1:14" ht="15.6" customHeight="1">
      <c r="A10" s="188" t="s">
        <v>10</v>
      </c>
      <c r="B10" s="189">
        <v>74314</v>
      </c>
      <c r="C10" s="189">
        <v>71466</v>
      </c>
      <c r="D10" s="189">
        <v>220694</v>
      </c>
      <c r="E10" s="189">
        <v>214278</v>
      </c>
      <c r="F10" s="190">
        <v>-2.907192764642446</v>
      </c>
    </row>
    <row r="11" spans="1:14" ht="15.6" customHeight="1">
      <c r="A11" s="188" t="s">
        <v>9</v>
      </c>
      <c r="B11" s="189">
        <v>2449308</v>
      </c>
      <c r="C11" s="189">
        <v>2417430</v>
      </c>
      <c r="D11" s="189">
        <v>10107526</v>
      </c>
      <c r="E11" s="189">
        <v>9651867</v>
      </c>
      <c r="F11" s="190">
        <v>-4.5081160315590552</v>
      </c>
    </row>
    <row r="12" spans="1:14" ht="15.6" customHeight="1">
      <c r="A12" s="188" t="s">
        <v>6</v>
      </c>
      <c r="B12" s="189">
        <v>47739</v>
      </c>
      <c r="C12" s="189">
        <v>99981</v>
      </c>
      <c r="D12" s="189">
        <v>168455</v>
      </c>
      <c r="E12" s="189">
        <v>251392</v>
      </c>
      <c r="F12" s="190">
        <v>49.233920037992327</v>
      </c>
    </row>
    <row r="13" spans="1:14" ht="15.6" customHeight="1">
      <c r="A13" s="188" t="s">
        <v>175</v>
      </c>
      <c r="B13" s="189">
        <v>111202</v>
      </c>
      <c r="C13" s="189">
        <v>110446</v>
      </c>
      <c r="D13" s="189">
        <v>418512</v>
      </c>
      <c r="E13" s="189">
        <v>442992</v>
      </c>
      <c r="F13" s="190">
        <v>5.8492946438811799</v>
      </c>
    </row>
    <row r="14" spans="1:14" ht="15.6" customHeight="1">
      <c r="A14" s="188" t="s">
        <v>148</v>
      </c>
      <c r="B14" s="189">
        <v>1049638</v>
      </c>
      <c r="C14" s="189">
        <v>1706167</v>
      </c>
      <c r="D14" s="189">
        <v>4021258</v>
      </c>
      <c r="E14" s="189">
        <v>4898834</v>
      </c>
      <c r="F14" s="190">
        <v>21.823419437399931</v>
      </c>
    </row>
    <row r="15" spans="1:14" ht="15.6" customHeight="1">
      <c r="A15" s="188" t="s">
        <v>145</v>
      </c>
      <c r="B15" s="189">
        <v>1896200</v>
      </c>
      <c r="C15" s="189">
        <v>1777482</v>
      </c>
      <c r="D15" s="189">
        <v>7612275</v>
      </c>
      <c r="E15" s="189">
        <v>6826822</v>
      </c>
      <c r="F15" s="190">
        <v>-10.318242575314221</v>
      </c>
    </row>
    <row r="16" spans="1:14" ht="15.6" customHeight="1">
      <c r="A16" s="188" t="s">
        <v>144</v>
      </c>
      <c r="B16" s="189">
        <v>2360266</v>
      </c>
      <c r="C16" s="189">
        <v>1996129</v>
      </c>
      <c r="D16" s="189">
        <v>9168185</v>
      </c>
      <c r="E16" s="189">
        <v>8530432</v>
      </c>
      <c r="F16" s="190">
        <v>-6.956153262614138</v>
      </c>
      <c r="G16" s="1"/>
    </row>
    <row r="17" spans="1:7" ht="15.6" customHeight="1">
      <c r="A17" s="188" t="s">
        <v>150</v>
      </c>
      <c r="B17" s="189">
        <v>744601</v>
      </c>
      <c r="C17" s="189">
        <v>748775</v>
      </c>
      <c r="D17" s="189">
        <v>2940277</v>
      </c>
      <c r="E17" s="189">
        <v>3007855</v>
      </c>
      <c r="F17" s="190">
        <v>2.2983548828902798</v>
      </c>
      <c r="G17" s="2"/>
    </row>
    <row r="18" spans="1:7" ht="15.6" customHeight="1">
      <c r="A18" s="188" t="s">
        <v>147</v>
      </c>
      <c r="B18" s="189">
        <v>21761</v>
      </c>
      <c r="C18" s="189">
        <v>63691</v>
      </c>
      <c r="D18" s="189">
        <v>160656</v>
      </c>
      <c r="E18" s="189">
        <v>238002</v>
      </c>
      <c r="F18" s="190">
        <v>48.143860173289511</v>
      </c>
    </row>
    <row r="19" spans="1:7" ht="15.6" customHeight="1">
      <c r="A19" s="188" t="s">
        <v>143</v>
      </c>
      <c r="B19" s="189">
        <v>175605</v>
      </c>
      <c r="C19" s="189">
        <v>229334</v>
      </c>
      <c r="D19" s="189">
        <v>660647</v>
      </c>
      <c r="E19" s="189">
        <v>759903</v>
      </c>
      <c r="F19" s="190">
        <v>15.024059747489961</v>
      </c>
    </row>
    <row r="20" spans="1:7" ht="15.6" customHeight="1">
      <c r="A20" s="188" t="s">
        <v>142</v>
      </c>
      <c r="B20" s="189">
        <v>166606</v>
      </c>
      <c r="C20" s="189">
        <v>140157</v>
      </c>
      <c r="D20" s="189">
        <v>511307</v>
      </c>
      <c r="E20" s="189">
        <v>541187</v>
      </c>
      <c r="F20" s="190">
        <v>5.8438472385474816</v>
      </c>
    </row>
    <row r="21" spans="1:7" ht="15.6" customHeight="1">
      <c r="A21" s="188" t="s">
        <v>149</v>
      </c>
      <c r="B21" s="189">
        <v>2225938</v>
      </c>
      <c r="C21" s="189">
        <v>1924135</v>
      </c>
      <c r="D21" s="189">
        <v>8327795</v>
      </c>
      <c r="E21" s="189">
        <v>7281251</v>
      </c>
      <c r="F21" s="190">
        <v>-12.56687994841371</v>
      </c>
    </row>
    <row r="22" spans="1:7" ht="15.6" customHeight="1">
      <c r="A22" s="188" t="s">
        <v>146</v>
      </c>
      <c r="B22" s="189">
        <v>658836</v>
      </c>
      <c r="C22" s="189">
        <v>925305</v>
      </c>
      <c r="D22" s="189">
        <v>2696699</v>
      </c>
      <c r="E22" s="189">
        <v>3465546</v>
      </c>
      <c r="F22" s="190">
        <v>28.51067175090731</v>
      </c>
    </row>
    <row r="23" spans="1:7" ht="15.6" customHeight="1">
      <c r="A23" s="188" t="s">
        <v>165</v>
      </c>
      <c r="B23" s="189">
        <v>18072</v>
      </c>
      <c r="C23" s="189">
        <v>3656</v>
      </c>
      <c r="D23" s="189">
        <v>47649</v>
      </c>
      <c r="E23" s="189">
        <v>38044</v>
      </c>
      <c r="F23" s="190">
        <v>-20.157820730760349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3853</v>
      </c>
      <c r="C25" s="189">
        <v>6662</v>
      </c>
      <c r="D25" s="189">
        <v>20851</v>
      </c>
      <c r="E25" s="189">
        <v>21196</v>
      </c>
      <c r="F25" s="190">
        <v>1.6545969018272471</v>
      </c>
    </row>
    <row r="26" spans="1:7" ht="15.6" customHeight="1">
      <c r="A26" s="188" t="s">
        <v>152</v>
      </c>
      <c r="B26" s="189">
        <v>101017</v>
      </c>
      <c r="C26" s="189">
        <v>113916</v>
      </c>
      <c r="D26" s="189">
        <v>443108</v>
      </c>
      <c r="E26" s="189">
        <v>425601</v>
      </c>
      <c r="F26" s="190">
        <v>-3.9509555232584441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544183</v>
      </c>
      <c r="C28" s="189">
        <v>285907</v>
      </c>
      <c r="D28" s="189">
        <v>1411364</v>
      </c>
      <c r="E28" s="189">
        <v>1194503</v>
      </c>
      <c r="F28" s="190">
        <v>-15.365348698138821</v>
      </c>
    </row>
    <row r="29" spans="1:7" ht="15.6" customHeight="1">
      <c r="A29" s="188" t="s">
        <v>178</v>
      </c>
      <c r="B29" s="189">
        <v>10518</v>
      </c>
      <c r="C29" s="189">
        <v>13793</v>
      </c>
      <c r="D29" s="189">
        <v>62856</v>
      </c>
      <c r="E29" s="189">
        <v>69257</v>
      </c>
      <c r="F29" s="190">
        <v>10.183594247168131</v>
      </c>
    </row>
    <row r="30" spans="1:7" ht="15.6" customHeight="1">
      <c r="A30" s="188" t="s">
        <v>179</v>
      </c>
      <c r="B30" s="189">
        <v>62737</v>
      </c>
      <c r="C30" s="189">
        <v>44552</v>
      </c>
      <c r="D30" s="189">
        <v>194015</v>
      </c>
      <c r="E30" s="189">
        <v>138473</v>
      </c>
      <c r="F30" s="190">
        <v>-28.627683426539178</v>
      </c>
    </row>
    <row r="31" spans="1:7" ht="15.6" customHeight="1">
      <c r="A31" s="188" t="s">
        <v>180</v>
      </c>
      <c r="B31" s="189">
        <v>1746810</v>
      </c>
      <c r="C31" s="189">
        <v>1913104</v>
      </c>
      <c r="D31" s="189">
        <v>6865551</v>
      </c>
      <c r="E31" s="189">
        <v>6373058</v>
      </c>
      <c r="F31" s="190">
        <v>-7.1733936576976873</v>
      </c>
    </row>
    <row r="32" spans="1:7" ht="15.6" customHeight="1">
      <c r="A32" s="188" t="s">
        <v>181</v>
      </c>
      <c r="B32" s="189">
        <v>247328</v>
      </c>
      <c r="C32" s="189">
        <v>238605</v>
      </c>
      <c r="D32" s="189">
        <v>1250289</v>
      </c>
      <c r="E32" s="189">
        <v>1265603</v>
      </c>
      <c r="F32" s="190">
        <v>1.224836817727748</v>
      </c>
    </row>
    <row r="33" spans="1:6" ht="15.6" customHeight="1">
      <c r="A33" s="188" t="s">
        <v>182</v>
      </c>
      <c r="B33" s="189">
        <v>3000</v>
      </c>
      <c r="C33" s="189">
        <v>3468</v>
      </c>
      <c r="D33" s="189">
        <v>9000</v>
      </c>
      <c r="E33" s="189">
        <v>6454</v>
      </c>
      <c r="F33" s="190">
        <v>-28.288888888888891</v>
      </c>
    </row>
    <row r="34" spans="1:6" ht="15.6" customHeight="1">
      <c r="A34" s="188" t="s">
        <v>183</v>
      </c>
      <c r="B34" s="189">
        <v>48920</v>
      </c>
      <c r="C34" s="189">
        <v>42875</v>
      </c>
      <c r="D34" s="189">
        <v>103803</v>
      </c>
      <c r="E34" s="189">
        <v>111520</v>
      </c>
      <c r="F34" s="190">
        <v>7.434274539271498</v>
      </c>
    </row>
    <row r="35" spans="1:6" ht="15.6" customHeight="1">
      <c r="A35" s="156" t="s">
        <v>153</v>
      </c>
      <c r="B35" s="76">
        <f>SUM(B7:B34)</f>
        <v>15812280</v>
      </c>
      <c r="C35" s="77">
        <f>SUM(C7:C34)</f>
        <v>15680521</v>
      </c>
      <c r="D35" s="76">
        <f>SUM(D7:D34)</f>
        <v>60861881</v>
      </c>
      <c r="E35" s="78">
        <f>SUM(E7:E34)</f>
        <v>58765466</v>
      </c>
      <c r="F35" s="140">
        <f>E35*100/D35-100</f>
        <v>-3.4445451989891609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4" priority="2">
      <formula>MOD(ROW(),2)=0</formula>
    </cfRule>
  </conditionalFormatting>
  <conditionalFormatting sqref="F7:F35">
    <cfRule type="expression" dxfId="63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4D3F7B-EBBC-45B6-A969-2F7B366710E7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87" t="s">
        <v>1</v>
      </c>
      <c r="B5" s="270" t="s">
        <v>176</v>
      </c>
      <c r="C5" s="270"/>
      <c r="D5" s="270" t="s">
        <v>0</v>
      </c>
      <c r="E5" s="270"/>
      <c r="F5" s="270"/>
      <c r="G5" s="6"/>
      <c r="M5" s="33"/>
      <c r="N5" s="74" t="s">
        <v>172</v>
      </c>
    </row>
    <row r="6" spans="1:14" ht="15.6" customHeight="1">
      <c r="A6" s="287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439120</v>
      </c>
      <c r="C7" s="189">
        <v>290729</v>
      </c>
      <c r="D7" s="189">
        <v>1412407</v>
      </c>
      <c r="E7" s="189">
        <v>1273195</v>
      </c>
      <c r="F7" s="190">
        <v>-9.8563657642591664</v>
      </c>
      <c r="G7" s="37"/>
    </row>
    <row r="8" spans="1:14" ht="15.6" customHeight="1">
      <c r="A8" s="188" t="s">
        <v>11</v>
      </c>
      <c r="B8" s="189">
        <v>193671</v>
      </c>
      <c r="C8" s="189">
        <v>109853</v>
      </c>
      <c r="D8" s="189">
        <v>699307</v>
      </c>
      <c r="E8" s="189">
        <v>427742</v>
      </c>
      <c r="F8" s="190">
        <v>-38.833445110659547</v>
      </c>
      <c r="G8" s="6"/>
    </row>
    <row r="9" spans="1:14" ht="15.6" customHeight="1">
      <c r="A9" s="188" t="s">
        <v>8</v>
      </c>
      <c r="B9" s="189">
        <v>405453</v>
      </c>
      <c r="C9" s="189">
        <v>376463</v>
      </c>
      <c r="D9" s="189">
        <v>1111422</v>
      </c>
      <c r="E9" s="189">
        <v>1291868</v>
      </c>
      <c r="F9" s="190">
        <v>16.235597279881091</v>
      </c>
      <c r="G9" s="6"/>
    </row>
    <row r="10" spans="1:14" ht="15.6" customHeight="1">
      <c r="A10" s="188" t="s">
        <v>10</v>
      </c>
      <c r="B10" s="189">
        <v>249775</v>
      </c>
      <c r="C10" s="189">
        <v>151006</v>
      </c>
      <c r="D10" s="189">
        <v>792165</v>
      </c>
      <c r="E10" s="189">
        <v>819820</v>
      </c>
      <c r="F10" s="190">
        <v>3.491065623954611</v>
      </c>
    </row>
    <row r="11" spans="1:14" ht="15.6" customHeight="1">
      <c r="A11" s="188" t="s">
        <v>9</v>
      </c>
      <c r="B11" s="189">
        <v>2314</v>
      </c>
      <c r="C11" s="189">
        <v>30579</v>
      </c>
      <c r="D11" s="189">
        <v>68910</v>
      </c>
      <c r="E11" s="189">
        <v>121520</v>
      </c>
      <c r="F11" s="190">
        <v>76.345958496589759</v>
      </c>
    </row>
    <row r="12" spans="1:14" ht="15.6" customHeight="1">
      <c r="A12" s="188" t="s">
        <v>6</v>
      </c>
      <c r="B12" s="189">
        <v>152369</v>
      </c>
      <c r="C12" s="189">
        <v>158853</v>
      </c>
      <c r="D12" s="189">
        <v>617039</v>
      </c>
      <c r="E12" s="189">
        <v>630544</v>
      </c>
      <c r="F12" s="190">
        <v>2.188678511406891</v>
      </c>
    </row>
    <row r="13" spans="1:14" ht="15.6" customHeight="1">
      <c r="A13" s="188" t="s">
        <v>175</v>
      </c>
      <c r="B13" s="189">
        <v>35730</v>
      </c>
      <c r="C13" s="189">
        <v>23226</v>
      </c>
      <c r="D13" s="189">
        <v>116428</v>
      </c>
      <c r="E13" s="189">
        <v>118431</v>
      </c>
      <c r="F13" s="190">
        <v>1.720376541725358</v>
      </c>
    </row>
    <row r="14" spans="1:14" ht="15.6" customHeight="1">
      <c r="A14" s="188" t="s">
        <v>148</v>
      </c>
      <c r="B14" s="189">
        <v>314063</v>
      </c>
      <c r="C14" s="189">
        <v>244672</v>
      </c>
      <c r="D14" s="189">
        <v>1396997</v>
      </c>
      <c r="E14" s="189">
        <v>1235461</v>
      </c>
      <c r="F14" s="190">
        <v>-11.563088539202299</v>
      </c>
    </row>
    <row r="15" spans="1:14" ht="15.6" customHeight="1">
      <c r="A15" s="188" t="s">
        <v>145</v>
      </c>
      <c r="B15" s="189">
        <v>416388</v>
      </c>
      <c r="C15" s="189">
        <v>341722</v>
      </c>
      <c r="D15" s="189">
        <v>1253486</v>
      </c>
      <c r="E15" s="189">
        <v>1437802</v>
      </c>
      <c r="F15" s="190">
        <v>14.704272724226691</v>
      </c>
    </row>
    <row r="16" spans="1:14" ht="15.6" customHeight="1">
      <c r="A16" s="188" t="s">
        <v>144</v>
      </c>
      <c r="B16" s="189">
        <v>647973</v>
      </c>
      <c r="C16" s="189">
        <v>470706</v>
      </c>
      <c r="D16" s="189">
        <v>2925668</v>
      </c>
      <c r="E16" s="189">
        <v>2402166</v>
      </c>
      <c r="F16" s="190">
        <v>-17.893417845087001</v>
      </c>
      <c r="G16" s="1"/>
    </row>
    <row r="17" spans="1:7" ht="15.6" customHeight="1">
      <c r="A17" s="188" t="s">
        <v>150</v>
      </c>
      <c r="B17" s="189">
        <v>799387</v>
      </c>
      <c r="C17" s="189">
        <v>646294</v>
      </c>
      <c r="D17" s="189">
        <v>2241146</v>
      </c>
      <c r="E17" s="189">
        <v>2508846</v>
      </c>
      <c r="F17" s="190">
        <v>11.94478182144314</v>
      </c>
      <c r="G17" s="2"/>
    </row>
    <row r="18" spans="1:7" ht="15.6" customHeight="1">
      <c r="A18" s="188" t="s">
        <v>147</v>
      </c>
      <c r="B18" s="189">
        <v>26</v>
      </c>
      <c r="C18" s="189">
        <v>0</v>
      </c>
      <c r="D18" s="189">
        <v>1426</v>
      </c>
      <c r="E18" s="189">
        <v>2700</v>
      </c>
      <c r="F18" s="190">
        <v>89.340813464235623</v>
      </c>
    </row>
    <row r="19" spans="1:7" ht="15.6" customHeight="1">
      <c r="A19" s="188" t="s">
        <v>143</v>
      </c>
      <c r="B19" s="189">
        <v>301018</v>
      </c>
      <c r="C19" s="189">
        <v>301959</v>
      </c>
      <c r="D19" s="189">
        <v>1426556</v>
      </c>
      <c r="E19" s="189">
        <v>1058892</v>
      </c>
      <c r="F19" s="190">
        <v>-25.77284032312787</v>
      </c>
    </row>
    <row r="20" spans="1:7" ht="15.6" customHeight="1">
      <c r="A20" s="188" t="s">
        <v>142</v>
      </c>
      <c r="B20" s="189">
        <v>972529</v>
      </c>
      <c r="C20" s="189">
        <v>1415796</v>
      </c>
      <c r="D20" s="189">
        <v>3746262</v>
      </c>
      <c r="E20" s="189">
        <v>4754749</v>
      </c>
      <c r="F20" s="190">
        <v>26.919820343585162</v>
      </c>
    </row>
    <row r="21" spans="1:7" ht="15.6" customHeight="1">
      <c r="A21" s="188" t="s">
        <v>149</v>
      </c>
      <c r="B21" s="189">
        <v>503393</v>
      </c>
      <c r="C21" s="189">
        <v>413013</v>
      </c>
      <c r="D21" s="189">
        <v>1726049</v>
      </c>
      <c r="E21" s="189">
        <v>1701304</v>
      </c>
      <c r="F21" s="190">
        <v>-1.4336209458711831</v>
      </c>
    </row>
    <row r="22" spans="1:7" ht="15.6" customHeight="1">
      <c r="A22" s="188" t="s">
        <v>146</v>
      </c>
      <c r="B22" s="189">
        <v>43494</v>
      </c>
      <c r="C22" s="189">
        <v>35215</v>
      </c>
      <c r="D22" s="189">
        <v>122110</v>
      </c>
      <c r="E22" s="189">
        <v>146607</v>
      </c>
      <c r="F22" s="190">
        <v>20.061420031119479</v>
      </c>
    </row>
    <row r="23" spans="1:7" ht="15.6" customHeight="1">
      <c r="A23" s="188" t="s">
        <v>165</v>
      </c>
      <c r="B23" s="189">
        <v>130782</v>
      </c>
      <c r="C23" s="189">
        <v>57479</v>
      </c>
      <c r="D23" s="189">
        <v>540094</v>
      </c>
      <c r="E23" s="189">
        <v>354996</v>
      </c>
      <c r="F23" s="190">
        <v>-34.271441637937102</v>
      </c>
    </row>
    <row r="24" spans="1:7" ht="15.6" customHeight="1">
      <c r="A24" s="188" t="s">
        <v>141</v>
      </c>
      <c r="B24" s="189">
        <v>81642</v>
      </c>
      <c r="C24" s="189">
        <v>64106</v>
      </c>
      <c r="D24" s="189">
        <v>405704</v>
      </c>
      <c r="E24" s="189">
        <v>380907</v>
      </c>
      <c r="F24" s="190">
        <v>-6.1120915741525863</v>
      </c>
    </row>
    <row r="25" spans="1:7" ht="15.6" customHeight="1">
      <c r="A25" s="188" t="s">
        <v>140</v>
      </c>
      <c r="B25" s="189">
        <v>0</v>
      </c>
      <c r="C25" s="189">
        <v>3600</v>
      </c>
      <c r="D25" s="189">
        <v>0</v>
      </c>
      <c r="E25" s="189">
        <v>3600</v>
      </c>
      <c r="F25" s="190" t="s">
        <v>151</v>
      </c>
    </row>
    <row r="26" spans="1:7" ht="15.6" customHeight="1">
      <c r="A26" s="188" t="s">
        <v>152</v>
      </c>
      <c r="B26" s="189">
        <v>58578</v>
      </c>
      <c r="C26" s="189">
        <v>102800</v>
      </c>
      <c r="D26" s="189">
        <v>284204</v>
      </c>
      <c r="E26" s="189">
        <v>250844</v>
      </c>
      <c r="F26" s="190">
        <v>-11.738047318123609</v>
      </c>
    </row>
    <row r="27" spans="1:7" ht="15.6" customHeight="1">
      <c r="A27" s="188" t="s">
        <v>173</v>
      </c>
      <c r="B27" s="189">
        <v>64008</v>
      </c>
      <c r="C27" s="189">
        <v>66688</v>
      </c>
      <c r="D27" s="189">
        <v>255104</v>
      </c>
      <c r="E27" s="189">
        <v>342845</v>
      </c>
      <c r="F27" s="190">
        <v>34.394207852483703</v>
      </c>
    </row>
    <row r="28" spans="1:7" ht="15.6" customHeight="1">
      <c r="A28" s="188" t="s">
        <v>177</v>
      </c>
      <c r="B28" s="189">
        <v>10325</v>
      </c>
      <c r="C28" s="189">
        <v>15467</v>
      </c>
      <c r="D28" s="189">
        <v>95066</v>
      </c>
      <c r="E28" s="189">
        <v>130401</v>
      </c>
      <c r="F28" s="190">
        <v>37.16891422801001</v>
      </c>
    </row>
    <row r="29" spans="1:7" ht="15.6" customHeight="1">
      <c r="A29" s="188" t="s">
        <v>178</v>
      </c>
      <c r="B29" s="189">
        <v>247406</v>
      </c>
      <c r="C29" s="189">
        <v>204944</v>
      </c>
      <c r="D29" s="189">
        <v>1160222</v>
      </c>
      <c r="E29" s="189">
        <v>971020</v>
      </c>
      <c r="F29" s="190">
        <v>-16.307396343113648</v>
      </c>
    </row>
    <row r="30" spans="1:7" ht="15.6" customHeight="1">
      <c r="A30" s="188" t="s">
        <v>179</v>
      </c>
      <c r="B30" s="189">
        <v>159153</v>
      </c>
      <c r="C30" s="189">
        <v>165954</v>
      </c>
      <c r="D30" s="189">
        <v>620562</v>
      </c>
      <c r="E30" s="189">
        <v>747000</v>
      </c>
      <c r="F30" s="190">
        <v>20.374757075038431</v>
      </c>
    </row>
    <row r="31" spans="1:7" ht="15.6" customHeight="1">
      <c r="A31" s="188" t="s">
        <v>180</v>
      </c>
      <c r="B31" s="189">
        <v>531797</v>
      </c>
      <c r="C31" s="189">
        <v>683832</v>
      </c>
      <c r="D31" s="189">
        <v>3171640</v>
      </c>
      <c r="E31" s="189">
        <v>2810598</v>
      </c>
      <c r="F31" s="190">
        <v>-11.38344831065316</v>
      </c>
    </row>
    <row r="32" spans="1:7" ht="15.6" customHeight="1">
      <c r="A32" s="188" t="s">
        <v>181</v>
      </c>
      <c r="B32" s="189">
        <v>160373</v>
      </c>
      <c r="C32" s="189">
        <v>219075</v>
      </c>
      <c r="D32" s="189">
        <v>825911</v>
      </c>
      <c r="E32" s="189">
        <v>828678</v>
      </c>
      <c r="F32" s="190">
        <v>0.33502399168918368</v>
      </c>
    </row>
    <row r="33" spans="1:6" ht="15.6" customHeight="1">
      <c r="A33" s="188" t="s">
        <v>182</v>
      </c>
      <c r="B33" s="189">
        <v>27501</v>
      </c>
      <c r="C33" s="189">
        <v>21043</v>
      </c>
      <c r="D33" s="189">
        <v>76352</v>
      </c>
      <c r="E33" s="189">
        <v>86798</v>
      </c>
      <c r="F33" s="190">
        <v>13.68137049455154</v>
      </c>
    </row>
    <row r="34" spans="1:6" ht="15.6" customHeight="1">
      <c r="A34" s="188" t="s">
        <v>183</v>
      </c>
      <c r="B34" s="189">
        <v>41318</v>
      </c>
      <c r="C34" s="189">
        <v>18826</v>
      </c>
      <c r="D34" s="189">
        <v>124775</v>
      </c>
      <c r="E34" s="189">
        <v>111438</v>
      </c>
      <c r="F34" s="190">
        <v>-10.68883991184131</v>
      </c>
    </row>
    <row r="35" spans="1:6" ht="15.6" customHeight="1">
      <c r="A35" s="156" t="s">
        <v>153</v>
      </c>
      <c r="B35" s="76">
        <f>SUM(B7:B34)</f>
        <v>6989586</v>
      </c>
      <c r="C35" s="77">
        <f>SUM(C7:C34)</f>
        <v>6633900</v>
      </c>
      <c r="D35" s="76">
        <f>SUM(D7:D34)</f>
        <v>27217012</v>
      </c>
      <c r="E35" s="78">
        <f>SUM(E7:E34)</f>
        <v>26950772</v>
      </c>
      <c r="F35" s="140">
        <f>E35*100/D35-100</f>
        <v>-0.97821171552557473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2" priority="2">
      <formula>MOD(ROW(),2)=0</formula>
    </cfRule>
  </conditionalFormatting>
  <conditionalFormatting sqref="F7:F35">
    <cfRule type="expression" dxfId="61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2026-01-26T10:37:01Z</dcterms:modified>
  <cp:category/>
</cp:coreProperties>
</file>