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22E76F90-10A8-4F42-88BB-197BD97137F3}" xr6:coauthVersionLast="47" xr6:coauthVersionMax="47" xr10:uidLastSave="{00000000-0000-0000-0000-000000000000}"/>
  <bookViews>
    <workbookView xWindow="-28920" yWindow="-120" windowWidth="29040" windowHeight="157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F35" i="49" s="1"/>
  <c r="D35" i="49"/>
  <c r="C35" i="49"/>
  <c r="B35" i="49"/>
  <c r="E35" i="48"/>
  <c r="F35" i="48" s="1"/>
  <c r="D35" i="48"/>
  <c r="C35" i="48"/>
  <c r="B35" i="48"/>
  <c r="E35" i="47"/>
  <c r="F35" i="47" s="1"/>
  <c r="D35" i="47"/>
  <c r="C35" i="47"/>
  <c r="B35" i="47"/>
  <c r="E35" i="46"/>
  <c r="F35" i="46" s="1"/>
  <c r="D35" i="46"/>
  <c r="C35" i="46"/>
  <c r="B35" i="46"/>
  <c r="E35" i="45"/>
  <c r="F35" i="45" s="1"/>
  <c r="D35" i="45"/>
  <c r="C35" i="45"/>
  <c r="B35" i="45"/>
  <c r="E35" i="44"/>
  <c r="F35" i="44" s="1"/>
  <c r="D35" i="44"/>
  <c r="C35" i="44"/>
  <c r="B35" i="44"/>
  <c r="F35" i="43"/>
  <c r="E35" i="43"/>
  <c r="D35" i="43"/>
  <c r="C35" i="43"/>
  <c r="B35" i="43"/>
  <c r="AA2" i="43"/>
  <c r="AA1" i="43"/>
  <c r="I35" i="6"/>
  <c r="E35" i="31"/>
  <c r="F35" i="31" s="1"/>
  <c r="D35" i="31"/>
  <c r="C35" i="31"/>
  <c r="B35" i="31"/>
  <c r="F35" i="30"/>
  <c r="E35" i="30"/>
  <c r="D35" i="30"/>
  <c r="C35" i="30"/>
  <c r="B35" i="30"/>
  <c r="E35" i="29"/>
  <c r="D33" i="6" s="1" a="1"/>
  <c r="D35" i="29"/>
  <c r="C35" i="29"/>
  <c r="B35" i="29"/>
  <c r="E35" i="38"/>
  <c r="F35" i="38" s="1"/>
  <c r="D35" i="38"/>
  <c r="C35" i="38"/>
  <c r="B35" i="38"/>
  <c r="F35" i="28"/>
  <c r="E35" i="28"/>
  <c r="D35" i="28"/>
  <c r="C35" i="28"/>
  <c r="D31" i="6" s="1" a="1"/>
  <c r="B35" i="28"/>
  <c r="F35" i="34"/>
  <c r="E35" i="34"/>
  <c r="D35" i="34"/>
  <c r="C35" i="34"/>
  <c r="B35" i="34"/>
  <c r="E35" i="33"/>
  <c r="F35" i="33" s="1"/>
  <c r="D35" i="33"/>
  <c r="C35" i="33"/>
  <c r="B35" i="33"/>
  <c r="F35" i="32"/>
  <c r="E35" i="32"/>
  <c r="D35" i="32"/>
  <c r="C35" i="32"/>
  <c r="B35" i="32"/>
  <c r="F35" i="26"/>
  <c r="E35" i="26"/>
  <c r="D35" i="26"/>
  <c r="C35" i="26"/>
  <c r="B35" i="26"/>
  <c r="E35" i="25"/>
  <c r="F35" i="25" s="1"/>
  <c r="D35" i="25"/>
  <c r="D26" i="6" s="1" a="1"/>
  <c r="C35" i="25"/>
  <c r="B35" i="25"/>
  <c r="E35" i="24"/>
  <c r="F35" i="24" s="1"/>
  <c r="D35" i="24"/>
  <c r="C35" i="24"/>
  <c r="B35" i="24"/>
  <c r="E35" i="22"/>
  <c r="F35" i="22" s="1"/>
  <c r="D35" i="22"/>
  <c r="C35" i="22"/>
  <c r="B35" i="22"/>
  <c r="D24" i="6" s="1" a="1"/>
  <c r="F35" i="21"/>
  <c r="E35" i="21"/>
  <c r="D35" i="21"/>
  <c r="C35" i="21"/>
  <c r="B35" i="21"/>
  <c r="F35" i="20"/>
  <c r="E35" i="20"/>
  <c r="D35" i="20"/>
  <c r="C35" i="20"/>
  <c r="B35" i="20"/>
  <c r="E35" i="19"/>
  <c r="D21" i="6" s="1" a="1"/>
  <c r="D35" i="19"/>
  <c r="C35" i="19"/>
  <c r="B35" i="19"/>
  <c r="E35" i="18"/>
  <c r="F35" i="18" s="1"/>
  <c r="D35" i="18"/>
  <c r="C35" i="18"/>
  <c r="B35" i="18"/>
  <c r="E35" i="17"/>
  <c r="D35" i="17"/>
  <c r="F35" i="17" s="1"/>
  <c r="C35" i="17"/>
  <c r="D16" i="6" s="1" a="1"/>
  <c r="B35" i="17"/>
  <c r="F35" i="16"/>
  <c r="E35" i="16"/>
  <c r="D35" i="16"/>
  <c r="C35" i="16"/>
  <c r="B35" i="16"/>
  <c r="E35" i="15"/>
  <c r="F35" i="15" s="1"/>
  <c r="D35" i="15"/>
  <c r="C35" i="15"/>
  <c r="B35" i="15"/>
  <c r="F35" i="14"/>
  <c r="E35" i="14"/>
  <c r="D35" i="14"/>
  <c r="C35" i="14"/>
  <c r="B35" i="14"/>
  <c r="F35" i="13"/>
  <c r="E35" i="13"/>
  <c r="D35" i="13"/>
  <c r="C35" i="13"/>
  <c r="B35" i="13"/>
  <c r="E35" i="12"/>
  <c r="F35" i="12" s="1"/>
  <c r="D35" i="12"/>
  <c r="D9" i="6" s="1" a="1"/>
  <c r="C35" i="12"/>
  <c r="B35" i="12"/>
  <c r="E35" i="11"/>
  <c r="F35" i="11" s="1"/>
  <c r="D35" i="11"/>
  <c r="C35" i="11"/>
  <c r="B35" i="11"/>
  <c r="E35" i="10"/>
  <c r="F35" i="10" s="1"/>
  <c r="D35" i="10"/>
  <c r="C35" i="10"/>
  <c r="B35" i="10"/>
  <c r="D7" i="6" s="1" a="1"/>
  <c r="F35" i="9"/>
  <c r="E35" i="9"/>
  <c r="D35" i="9"/>
  <c r="C35" i="9"/>
  <c r="B35" i="9"/>
  <c r="F35" i="7"/>
  <c r="E35" i="7"/>
  <c r="D35" i="7"/>
  <c r="C35" i="7"/>
  <c r="B35" i="7"/>
  <c r="AA2" i="7"/>
  <c r="AA1" i="7"/>
  <c r="N48" i="40"/>
  <c r="M48" i="40"/>
  <c r="L48" i="40"/>
  <c r="K48" i="40"/>
  <c r="J48" i="40"/>
  <c r="I48" i="40"/>
  <c r="H48" i="40"/>
  <c r="G48" i="40"/>
  <c r="D48" i="40"/>
  <c r="F48" i="40" s="1"/>
  <c r="C48" i="40"/>
  <c r="N48" i="39"/>
  <c r="M48" i="39"/>
  <c r="L48" i="39"/>
  <c r="K48" i="39"/>
  <c r="J48" i="39"/>
  <c r="I48" i="39"/>
  <c r="H48" i="39"/>
  <c r="G48" i="39"/>
  <c r="D48" i="39"/>
  <c r="F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H35" i="6"/>
  <c r="D35" i="6" a="1"/>
  <c r="D35" i="6" s="1"/>
  <c r="H34" i="6"/>
  <c r="D34" i="6" a="1"/>
  <c r="I34" i="6" s="1"/>
  <c r="I32" i="6"/>
  <c r="H32" i="6"/>
  <c r="D32" i="6" a="1"/>
  <c r="D32" i="6" s="1"/>
  <c r="D30" i="6" a="1"/>
  <c r="H30" i="6" s="1"/>
  <c r="D30" i="6"/>
  <c r="I29" i="6"/>
  <c r="H29" i="6"/>
  <c r="D29" i="6" a="1"/>
  <c r="D29" i="6" s="1"/>
  <c r="H28" i="6"/>
  <c r="D28" i="6" a="1"/>
  <c r="I28" i="6" s="1"/>
  <c r="D27" i="6" a="1"/>
  <c r="I27" i="6" s="1"/>
  <c r="D27" i="6"/>
  <c r="H25" i="6"/>
  <c r="D25" i="6" a="1"/>
  <c r="I25" i="6" s="1"/>
  <c r="I23" i="6"/>
  <c r="H23" i="6"/>
  <c r="D23" i="6" a="1"/>
  <c r="D23" i="6" s="1"/>
  <c r="H22" i="6"/>
  <c r="D22" i="6" a="1"/>
  <c r="I22" i="6" s="1"/>
  <c r="I20" i="6"/>
  <c r="H20" i="6"/>
  <c r="D20" i="6" a="1"/>
  <c r="D20" i="6" s="1"/>
  <c r="D15" i="6" a="1"/>
  <c r="I15" i="6" s="1"/>
  <c r="D15" i="6"/>
  <c r="I14" i="6"/>
  <c r="H14" i="6"/>
  <c r="D14" i="6" a="1"/>
  <c r="H13" i="6"/>
  <c r="D13" i="6" a="1"/>
  <c r="I13" i="6" s="1"/>
  <c r="D10" i="6" a="1"/>
  <c r="I10" i="6" s="1"/>
  <c r="D10" i="6"/>
  <c r="H8" i="6"/>
  <c r="D8" i="6" a="1"/>
  <c r="I8" i="6" s="1"/>
  <c r="F12" i="6" l="1"/>
  <c r="H7" i="6"/>
  <c r="I7" i="6"/>
  <c r="D7" i="6"/>
  <c r="G12" i="6"/>
  <c r="E12" i="6"/>
  <c r="E18" i="6" s="1"/>
  <c r="I33" i="6"/>
  <c r="H33" i="6"/>
  <c r="D33" i="6"/>
  <c r="H31" i="6"/>
  <c r="I31" i="6"/>
  <c r="D31" i="6"/>
  <c r="H26" i="6"/>
  <c r="D26" i="6"/>
  <c r="I26" i="6"/>
  <c r="D24" i="6"/>
  <c r="I24" i="6"/>
  <c r="H24" i="6"/>
  <c r="I21" i="6"/>
  <c r="H21" i="6"/>
  <c r="D21" i="6"/>
  <c r="F17" i="6"/>
  <c r="G17" i="6"/>
  <c r="I16" i="6"/>
  <c r="H16" i="6"/>
  <c r="D16" i="6"/>
  <c r="E17" i="6"/>
  <c r="H9" i="6"/>
  <c r="D9" i="6"/>
  <c r="D11" i="6" s="1"/>
  <c r="F11" i="6"/>
  <c r="G11" i="6"/>
  <c r="E11" i="6"/>
  <c r="I9" i="6"/>
  <c r="F35" i="19"/>
  <c r="F35" i="29"/>
  <c r="E48" i="39"/>
  <c r="E48" i="40"/>
  <c r="H10" i="6"/>
  <c r="H15" i="6"/>
  <c r="H27" i="6"/>
  <c r="I30" i="6"/>
  <c r="D8" i="6"/>
  <c r="D13" i="6"/>
  <c r="D22" i="6"/>
  <c r="D25" i="6"/>
  <c r="D28" i="6"/>
  <c r="D34" i="6"/>
  <c r="D14" i="6"/>
  <c r="H17" i="6" l="1"/>
  <c r="I17" i="6"/>
  <c r="D17" i="6"/>
  <c r="I11" i="6"/>
  <c r="H11" i="6"/>
  <c r="G18" i="6"/>
  <c r="H12" i="6"/>
  <c r="I12" i="6"/>
  <c r="D12" i="6"/>
  <c r="D18" i="6" s="1"/>
  <c r="F18" i="6"/>
  <c r="H18" i="6" l="1"/>
  <c r="I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<sst xmlns="http://schemas.openxmlformats.org/spreadsheetml/2006/main" count="1895" uniqueCount="245">
  <si>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</si>
  <si>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</si>
  <si>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</si>
  <si>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</si>
  <si>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</si>
  <si>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</si>
  <si>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</si>
  <si>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</si>
  <si>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</si>
  <si>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</si>
  <si>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</si>
  <si>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</si>
  <si>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</si>
  <si>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</si>
  <si>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</si>
  <si>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</si>
  <si>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</si>
  <si>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</si>
  <si>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</si>
  <si>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</si>
  <si>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</si>
  <si>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</si>
  <si>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</si>
  <si>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</si>
  <si>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</si>
  <si>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</si>
  <si>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</si>
  <si>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</si>
  <si>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</si>
  <si>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</si>
  <si>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</si>
  <si>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</si>
  <si>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</si>
  <si>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</si>
  <si>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</si>
  <si>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</si>
  <si>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</si>
  <si>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</si>
  <si>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</si>
  <si>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</si>
  <si>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</si>
  <si>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</si>
  <si>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</si>
  <si>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</si>
  <si>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</si>
  <si>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</si>
  <si>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</si>
  <si>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</si>
  <si>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</si>
  <si>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</si>
  <si>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</si>
  <si>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</si>
  <si>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</si>
  <si>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</si>
  <si>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</si>
  <si>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</si>
  <si>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</si>
  <si>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</si>
  <si>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</si>
  <si>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</si>
  <si>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</si>
  <si>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</si>
  <si>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</si>
  <si>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</si>
  <si>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</si>
  <si>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</si>
  <si>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</si>
  <si>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</si>
  <si>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</si>
  <si>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</si>
  <si>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</si>
  <si>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</si>
  <si>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</si>
  <si>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</si>
  <si>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</si>
  <si>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</si>
  <si>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</si>
  <si>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</si>
  <si>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</si>
  <si>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</si>
  <si>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</si>
  <si>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</si>
  <si>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</si>
  <si>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</si>
  <si>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</si>
  <si>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</si>
  <si>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</si>
  <si>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</si>
  <si>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</si>
  <si>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</si>
  <si>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</si>
  <si>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</si>
  <si>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</si>
  <si>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</si>
  <si>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</si>
  <si>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</si>
  <si>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</si>
  <si>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</si>
  <si>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</si>
  <si>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</si>
  <si>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</si>
  <si>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</si>
  <si>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</si>
  <si>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</si>
  <si>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</si>
  <si>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</si>
  <si>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</si>
  <si>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</si>
  <si>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</si>
  <si>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</si>
  <si>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</si>
  <si>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</si>
  <si>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</si>
  <si>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</si>
  <si>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</si>
  <si>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</si>
  <si>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</si>
  <si>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</si>
  <si>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</si>
  <si>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</si>
  <si>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</si>
  <si>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</si>
  <si>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</si>
  <si>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</si>
  <si>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</si>
  <si>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</si>
  <si>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</si>
  <si>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</si>
  <si>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</si>
  <si>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</si>
  <si>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</si>
  <si>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</si>
  <si>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</si>
  <si>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</si>
  <si>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</si>
  <si>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</si>
  <si>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</si>
  <si>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</si>
  <si>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</si>
  <si>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</si>
  <si>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</si>
  <si>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</si>
  <si>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</si>
  <si>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</si>
  <si>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</si>
  <si>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</si>
  <si>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</si>
  <si>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</si>
  <si>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</si>
  <si>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</si>
  <si>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</si>
  <si>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</si>
  <si>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</si>
  <si>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</si>
  <si>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Mayo </t>
  </si>
  <si>
    <t xml:space="preserve"> Mayo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</si>
  <si>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</si>
  <si>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</si>
  <si>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</si>
  <si>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</si>
  <si>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</si>
  <si>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</si>
  <si>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</si>
  <si>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Mayo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</si>
  <si>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</si>
  <si>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</si>
  <si>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</si>
  <si>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</si>
  <si>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</si>
  <si>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</si>
  <si>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</si>
  <si>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</si>
  <si>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23/1/2026</t>
  </si>
  <si>
    <t>Pasaia</t>
  </si>
  <si>
    <t>Maquinaria, aparatos, herramientas y repuestos</t>
  </si>
  <si>
    <t>Baleares</t>
  </si>
  <si>
    <t xml:space="preserve">Mayo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</si>
  <si>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</si>
  <si>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</si>
  <si>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</si>
  <si>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</si>
  <si>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</si>
  <si>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</si>
  <si>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</si>
  <si>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</si>
  <si>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23/01/2026</t>
  </si>
  <si>
    <t>Var.(%)</t>
  </si>
  <si>
    <t>No incluye tránsito, ni taras ni transbordo y el país de origen es distinto a España</t>
  </si>
  <si>
    <t>1.1. IMPORTACIONES DE GRANELES LÍQUIDOS</t>
  </si>
  <si>
    <t>-</t>
  </si>
  <si>
    <t>1.2. IMPORTACIONES DE GRANELES SÓLIDOS</t>
  </si>
  <si>
    <t>1.3. IMPORTACIONES DE MERCANCÍA GENERAL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</si>
  <si>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</si>
  <si>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</si>
  <si>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</si>
  <si>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</si>
  <si>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</si>
  <si>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</si>
  <si>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</si>
  <si>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</si>
  <si>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</si>
  <si>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Fecha: 25/1/2026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</si>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</sst>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F414663C-D999-410C-A5BB-E2F026698714}"/>
  </cellStyles>
  <dxfs count="75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5515530.8380000005</c:v>
                </c:pt>
                <c:pt idx="1">
                  <c:v>1178808</c:v>
                </c:pt>
                <c:pt idx="2">
                  <c:v>2591956.554</c:v>
                </c:pt>
                <c:pt idx="3">
                  <c:v>1908355.5889999999</c:v>
                </c:pt>
                <c:pt idx="4">
                  <c:v>42780089.408</c:v>
                </c:pt>
                <c:pt idx="5">
                  <c:v>2125841.87</c:v>
                </c:pt>
                <c:pt idx="6">
                  <c:v>7177709.2130000005</c:v>
                </c:pt>
                <c:pt idx="7">
                  <c:v>28739776.960000001</c:v>
                </c:pt>
                <c:pt idx="8">
                  <c:v>13282611</c:v>
                </c:pt>
                <c:pt idx="9">
                  <c:v>13941925.657</c:v>
                </c:pt>
                <c:pt idx="10">
                  <c:v>7454815.358</c:v>
                </c:pt>
                <c:pt idx="11">
                  <c:v>871027.91</c:v>
                </c:pt>
                <c:pt idx="12">
                  <c:v>2775934.148</c:v>
                </c:pt>
                <c:pt idx="13">
                  <c:v>7259872.5279999999</c:v>
                </c:pt>
                <c:pt idx="14">
                  <c:v>12110404.547</c:v>
                </c:pt>
                <c:pt idx="15">
                  <c:v>14905671.1</c:v>
                </c:pt>
                <c:pt idx="16">
                  <c:v>2245402.5750000002</c:v>
                </c:pt>
                <c:pt idx="17">
                  <c:v>978103.174</c:v>
                </c:pt>
                <c:pt idx="18">
                  <c:v>220294</c:v>
                </c:pt>
                <c:pt idx="19">
                  <c:v>1226409.199</c:v>
                </c:pt>
                <c:pt idx="20">
                  <c:v>1425798.2120000001</c:v>
                </c:pt>
                <c:pt idx="21">
                  <c:v>6197295.5690000001</c:v>
                </c:pt>
                <c:pt idx="22">
                  <c:v>2906993.0129999998</c:v>
                </c:pt>
                <c:pt idx="23">
                  <c:v>1793321</c:v>
                </c:pt>
                <c:pt idx="24">
                  <c:v>12005611.165999999</c:v>
                </c:pt>
                <c:pt idx="25">
                  <c:v>34071948.847999997</c:v>
                </c:pt>
                <c:pt idx="26">
                  <c:v>2212102</c:v>
                </c:pt>
                <c:pt idx="27">
                  <c:v>602941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6292284.9620000003</c:v>
                </c:pt>
                <c:pt idx="1">
                  <c:v>1334537.1129999999</c:v>
                </c:pt>
                <c:pt idx="2">
                  <c:v>2208860.327</c:v>
                </c:pt>
                <c:pt idx="3">
                  <c:v>1912369.264</c:v>
                </c:pt>
                <c:pt idx="4">
                  <c:v>45201284.384000003</c:v>
                </c:pt>
                <c:pt idx="5">
                  <c:v>2049615.412</c:v>
                </c:pt>
                <c:pt idx="6">
                  <c:v>6884815.7439999999</c:v>
                </c:pt>
                <c:pt idx="7">
                  <c:v>29280438.473999999</c:v>
                </c:pt>
                <c:pt idx="8">
                  <c:v>14947930</c:v>
                </c:pt>
                <c:pt idx="9">
                  <c:v>15783491.703</c:v>
                </c:pt>
                <c:pt idx="10">
                  <c:v>7162021.9510000004</c:v>
                </c:pt>
                <c:pt idx="11">
                  <c:v>666775.90899999999</c:v>
                </c:pt>
                <c:pt idx="12">
                  <c:v>3042712.69</c:v>
                </c:pt>
                <c:pt idx="13">
                  <c:v>6504252.1900000004</c:v>
                </c:pt>
                <c:pt idx="14">
                  <c:v>13335044.543</c:v>
                </c:pt>
                <c:pt idx="15">
                  <c:v>12973209.630999999</c:v>
                </c:pt>
                <c:pt idx="16">
                  <c:v>1798480.3929999999</c:v>
                </c:pt>
                <c:pt idx="17">
                  <c:v>1055136.737</c:v>
                </c:pt>
                <c:pt idx="18">
                  <c:v>221768</c:v>
                </c:pt>
                <c:pt idx="19">
                  <c:v>1217873.067</c:v>
                </c:pt>
                <c:pt idx="20">
                  <c:v>1406714.9550000001</c:v>
                </c:pt>
                <c:pt idx="21">
                  <c:v>5938212.2649999997</c:v>
                </c:pt>
                <c:pt idx="22">
                  <c:v>3057270.2650000001</c:v>
                </c:pt>
                <c:pt idx="23">
                  <c:v>1763727</c:v>
                </c:pt>
                <c:pt idx="24">
                  <c:v>13487443.997</c:v>
                </c:pt>
                <c:pt idx="25">
                  <c:v>34179482.659000002</c:v>
                </c:pt>
                <c:pt idx="26">
                  <c:v>2169485.9070000001</c:v>
                </c:pt>
                <c:pt idx="27">
                  <c:v>613696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4527132"/>
        <c:axId val="12860179"/>
      </c:barChart>
      <c:catAx>
        <c:axId val="645271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860179"/>
        <c:crosses val="autoZero"/>
        <c:auto val="1"/>
        <c:lblAlgn val="ctr"/>
        <c:lblOffset val="100"/>
        <c:noMultiLvlLbl val="0"/>
      </c:catAx>
      <c:valAx>
        <c:axId val="1286017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527132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1354949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4994</c:v>
                </c:pt>
                <c:pt idx="13">
                  <c:v>0</c:v>
                </c:pt>
                <c:pt idx="14">
                  <c:v>66326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854</c:v>
                </c:pt>
                <c:pt idx="22">
                  <c:v>0</c:v>
                </c:pt>
                <c:pt idx="23">
                  <c:v>0</c:v>
                </c:pt>
                <c:pt idx="24">
                  <c:v>67695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1521093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26212</c:v>
                </c:pt>
                <c:pt idx="15">
                  <c:v>28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746</c:v>
                </c:pt>
                <c:pt idx="22">
                  <c:v>0</c:v>
                </c:pt>
                <c:pt idx="23">
                  <c:v>0</c:v>
                </c:pt>
                <c:pt idx="24">
                  <c:v>53128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438712"/>
        <c:axId val="5127163"/>
      </c:barChart>
      <c:catAx>
        <c:axId val="414387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27163"/>
        <c:crosses val="autoZero"/>
        <c:auto val="1"/>
        <c:lblAlgn val="ctr"/>
        <c:lblOffset val="100"/>
        <c:noMultiLvlLbl val="0"/>
      </c:catAx>
      <c:valAx>
        <c:axId val="512716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43871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148908</c:v>
                </c:pt>
                <c:pt idx="1">
                  <c:v>7765</c:v>
                </c:pt>
                <c:pt idx="2">
                  <c:v>197</c:v>
                </c:pt>
                <c:pt idx="3">
                  <c:v>10210</c:v>
                </c:pt>
                <c:pt idx="4">
                  <c:v>25914389</c:v>
                </c:pt>
                <c:pt idx="5">
                  <c:v>445893</c:v>
                </c:pt>
                <c:pt idx="6">
                  <c:v>5765</c:v>
                </c:pt>
                <c:pt idx="7">
                  <c:v>10110111</c:v>
                </c:pt>
                <c:pt idx="8">
                  <c:v>23601</c:v>
                </c:pt>
                <c:pt idx="9">
                  <c:v>14617</c:v>
                </c:pt>
                <c:pt idx="10">
                  <c:v>62031</c:v>
                </c:pt>
                <c:pt idx="11">
                  <c:v>0</c:v>
                </c:pt>
                <c:pt idx="12">
                  <c:v>140445</c:v>
                </c:pt>
                <c:pt idx="13">
                  <c:v>305623</c:v>
                </c:pt>
                <c:pt idx="14">
                  <c:v>1044608</c:v>
                </c:pt>
                <c:pt idx="15">
                  <c:v>6947657</c:v>
                </c:pt>
                <c:pt idx="16">
                  <c:v>1470909</c:v>
                </c:pt>
                <c:pt idx="17">
                  <c:v>309</c:v>
                </c:pt>
                <c:pt idx="18">
                  <c:v>0</c:v>
                </c:pt>
                <c:pt idx="19">
                  <c:v>9646</c:v>
                </c:pt>
                <c:pt idx="20">
                  <c:v>13116</c:v>
                </c:pt>
                <c:pt idx="21">
                  <c:v>600107</c:v>
                </c:pt>
                <c:pt idx="22">
                  <c:v>135839</c:v>
                </c:pt>
                <c:pt idx="23">
                  <c:v>0</c:v>
                </c:pt>
                <c:pt idx="24">
                  <c:v>869741</c:v>
                </c:pt>
                <c:pt idx="25">
                  <c:v>13516539</c:v>
                </c:pt>
                <c:pt idx="26">
                  <c:v>185259</c:v>
                </c:pt>
                <c:pt idx="27">
                  <c:v>14017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236259</c:v>
                </c:pt>
                <c:pt idx="1">
                  <c:v>9021</c:v>
                </c:pt>
                <c:pt idx="2">
                  <c:v>1538</c:v>
                </c:pt>
                <c:pt idx="3">
                  <c:v>0</c:v>
                </c:pt>
                <c:pt idx="4">
                  <c:v>27358434</c:v>
                </c:pt>
                <c:pt idx="5">
                  <c:v>397200</c:v>
                </c:pt>
                <c:pt idx="6">
                  <c:v>5201</c:v>
                </c:pt>
                <c:pt idx="7">
                  <c:v>11393307</c:v>
                </c:pt>
                <c:pt idx="8">
                  <c:v>64414</c:v>
                </c:pt>
                <c:pt idx="9">
                  <c:v>85631</c:v>
                </c:pt>
                <c:pt idx="10">
                  <c:v>14961</c:v>
                </c:pt>
                <c:pt idx="11">
                  <c:v>986</c:v>
                </c:pt>
                <c:pt idx="12">
                  <c:v>334848</c:v>
                </c:pt>
                <c:pt idx="13">
                  <c:v>651734</c:v>
                </c:pt>
                <c:pt idx="14">
                  <c:v>1065498</c:v>
                </c:pt>
                <c:pt idx="15">
                  <c:v>5656271</c:v>
                </c:pt>
                <c:pt idx="16">
                  <c:v>784774</c:v>
                </c:pt>
                <c:pt idx="17">
                  <c:v>732</c:v>
                </c:pt>
                <c:pt idx="18">
                  <c:v>0</c:v>
                </c:pt>
                <c:pt idx="19">
                  <c:v>25320</c:v>
                </c:pt>
                <c:pt idx="20">
                  <c:v>14580</c:v>
                </c:pt>
                <c:pt idx="21">
                  <c:v>402110</c:v>
                </c:pt>
                <c:pt idx="22">
                  <c:v>138707</c:v>
                </c:pt>
                <c:pt idx="23">
                  <c:v>0</c:v>
                </c:pt>
                <c:pt idx="24">
                  <c:v>416623</c:v>
                </c:pt>
                <c:pt idx="25">
                  <c:v>14495422</c:v>
                </c:pt>
                <c:pt idx="26">
                  <c:v>211843</c:v>
                </c:pt>
                <c:pt idx="27">
                  <c:v>1750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738601"/>
        <c:axId val="9345645"/>
      </c:barChart>
      <c:catAx>
        <c:axId val="3873860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345645"/>
        <c:crosses val="autoZero"/>
        <c:auto val="1"/>
        <c:lblAlgn val="ctr"/>
        <c:lblOffset val="100"/>
        <c:noMultiLvlLbl val="0"/>
      </c:catAx>
      <c:valAx>
        <c:axId val="934564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73860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7765</c:v>
                </c:pt>
                <c:pt idx="2">
                  <c:v>197</c:v>
                </c:pt>
                <c:pt idx="3">
                  <c:v>0</c:v>
                </c:pt>
                <c:pt idx="4">
                  <c:v>19750660</c:v>
                </c:pt>
                <c:pt idx="5">
                  <c:v>91574</c:v>
                </c:pt>
                <c:pt idx="6">
                  <c:v>42</c:v>
                </c:pt>
                <c:pt idx="7">
                  <c:v>6673213</c:v>
                </c:pt>
                <c:pt idx="8">
                  <c:v>16323</c:v>
                </c:pt>
                <c:pt idx="9">
                  <c:v>3494</c:v>
                </c:pt>
                <c:pt idx="10">
                  <c:v>62031</c:v>
                </c:pt>
                <c:pt idx="11">
                  <c:v>0</c:v>
                </c:pt>
                <c:pt idx="12">
                  <c:v>71582</c:v>
                </c:pt>
                <c:pt idx="13">
                  <c:v>394</c:v>
                </c:pt>
                <c:pt idx="14">
                  <c:v>133013</c:v>
                </c:pt>
                <c:pt idx="15">
                  <c:v>4488888</c:v>
                </c:pt>
                <c:pt idx="16">
                  <c:v>1457982</c:v>
                </c:pt>
                <c:pt idx="17">
                  <c:v>309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582727</c:v>
                </c:pt>
                <c:pt idx="22">
                  <c:v>130395</c:v>
                </c:pt>
                <c:pt idx="23">
                  <c:v>0</c:v>
                </c:pt>
                <c:pt idx="24">
                  <c:v>0</c:v>
                </c:pt>
                <c:pt idx="25">
                  <c:v>13297199</c:v>
                </c:pt>
                <c:pt idx="26">
                  <c:v>132113</c:v>
                </c:pt>
                <c:pt idx="2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9021</c:v>
                </c:pt>
                <c:pt idx="2">
                  <c:v>0</c:v>
                </c:pt>
                <c:pt idx="3">
                  <c:v>0</c:v>
                </c:pt>
                <c:pt idx="4">
                  <c:v>21573809</c:v>
                </c:pt>
                <c:pt idx="5">
                  <c:v>91727</c:v>
                </c:pt>
                <c:pt idx="6">
                  <c:v>6</c:v>
                </c:pt>
                <c:pt idx="7">
                  <c:v>8859041</c:v>
                </c:pt>
                <c:pt idx="8">
                  <c:v>35602</c:v>
                </c:pt>
                <c:pt idx="9">
                  <c:v>0</c:v>
                </c:pt>
                <c:pt idx="10">
                  <c:v>10961</c:v>
                </c:pt>
                <c:pt idx="11">
                  <c:v>0</c:v>
                </c:pt>
                <c:pt idx="12">
                  <c:v>897</c:v>
                </c:pt>
                <c:pt idx="13">
                  <c:v>71</c:v>
                </c:pt>
                <c:pt idx="14">
                  <c:v>87256</c:v>
                </c:pt>
                <c:pt idx="15">
                  <c:v>4373361</c:v>
                </c:pt>
                <c:pt idx="16">
                  <c:v>743044</c:v>
                </c:pt>
                <c:pt idx="17">
                  <c:v>192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390023</c:v>
                </c:pt>
                <c:pt idx="22">
                  <c:v>119491</c:v>
                </c:pt>
                <c:pt idx="23">
                  <c:v>0</c:v>
                </c:pt>
                <c:pt idx="24">
                  <c:v>635</c:v>
                </c:pt>
                <c:pt idx="25">
                  <c:v>14292662</c:v>
                </c:pt>
                <c:pt idx="26">
                  <c:v>138481</c:v>
                </c:pt>
                <c:pt idx="27">
                  <c:v>1750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365065"/>
        <c:axId val="38682459"/>
      </c:barChart>
      <c:catAx>
        <c:axId val="5936506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682459"/>
        <c:crosses val="autoZero"/>
        <c:auto val="1"/>
        <c:lblAlgn val="ctr"/>
        <c:lblOffset val="100"/>
        <c:noMultiLvlLbl val="0"/>
      </c:catAx>
      <c:valAx>
        <c:axId val="3868245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36506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30467</c:v>
                </c:pt>
                <c:pt idx="2">
                  <c:v>448396</c:v>
                </c:pt>
                <c:pt idx="3">
                  <c:v>0</c:v>
                </c:pt>
                <c:pt idx="4">
                  <c:v>5858014</c:v>
                </c:pt>
                <c:pt idx="5">
                  <c:v>390816</c:v>
                </c:pt>
                <c:pt idx="6">
                  <c:v>6367541</c:v>
                </c:pt>
                <c:pt idx="7">
                  <c:v>4919639</c:v>
                </c:pt>
                <c:pt idx="8">
                  <c:v>535043</c:v>
                </c:pt>
                <c:pt idx="9">
                  <c:v>366</c:v>
                </c:pt>
                <c:pt idx="10">
                  <c:v>0</c:v>
                </c:pt>
                <c:pt idx="11">
                  <c:v>238314</c:v>
                </c:pt>
                <c:pt idx="12">
                  <c:v>8868</c:v>
                </c:pt>
                <c:pt idx="13">
                  <c:v>0</c:v>
                </c:pt>
                <c:pt idx="14">
                  <c:v>292784</c:v>
                </c:pt>
                <c:pt idx="15">
                  <c:v>2315394</c:v>
                </c:pt>
                <c:pt idx="16">
                  <c:v>180554</c:v>
                </c:pt>
                <c:pt idx="17">
                  <c:v>0</c:v>
                </c:pt>
                <c:pt idx="18">
                  <c:v>190458</c:v>
                </c:pt>
                <c:pt idx="19">
                  <c:v>305052</c:v>
                </c:pt>
                <c:pt idx="20">
                  <c:v>215636</c:v>
                </c:pt>
                <c:pt idx="21">
                  <c:v>1947514</c:v>
                </c:pt>
                <c:pt idx="22">
                  <c:v>911980</c:v>
                </c:pt>
                <c:pt idx="23">
                  <c:v>68109</c:v>
                </c:pt>
                <c:pt idx="24">
                  <c:v>162361</c:v>
                </c:pt>
                <c:pt idx="25">
                  <c:v>5833893</c:v>
                </c:pt>
                <c:pt idx="26">
                  <c:v>580990</c:v>
                </c:pt>
                <c:pt idx="27">
                  <c:v>4778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12463</c:v>
                </c:pt>
                <c:pt idx="2">
                  <c:v>361791</c:v>
                </c:pt>
                <c:pt idx="3">
                  <c:v>0</c:v>
                </c:pt>
                <c:pt idx="4">
                  <c:v>5594408</c:v>
                </c:pt>
                <c:pt idx="5">
                  <c:v>350362</c:v>
                </c:pt>
                <c:pt idx="6">
                  <c:v>6053080</c:v>
                </c:pt>
                <c:pt idx="7">
                  <c:v>4958249</c:v>
                </c:pt>
                <c:pt idx="8">
                  <c:v>449259</c:v>
                </c:pt>
                <c:pt idx="9">
                  <c:v>2462</c:v>
                </c:pt>
                <c:pt idx="10">
                  <c:v>17634</c:v>
                </c:pt>
                <c:pt idx="11">
                  <c:v>237815</c:v>
                </c:pt>
                <c:pt idx="12">
                  <c:v>6655</c:v>
                </c:pt>
                <c:pt idx="13">
                  <c:v>27</c:v>
                </c:pt>
                <c:pt idx="14">
                  <c:v>272828</c:v>
                </c:pt>
                <c:pt idx="15">
                  <c:v>2065254</c:v>
                </c:pt>
                <c:pt idx="16">
                  <c:v>237259</c:v>
                </c:pt>
                <c:pt idx="17">
                  <c:v>0</c:v>
                </c:pt>
                <c:pt idx="18">
                  <c:v>187769</c:v>
                </c:pt>
                <c:pt idx="19">
                  <c:v>235570</c:v>
                </c:pt>
                <c:pt idx="20">
                  <c:v>254437</c:v>
                </c:pt>
                <c:pt idx="21">
                  <c:v>1925550</c:v>
                </c:pt>
                <c:pt idx="22">
                  <c:v>1014381</c:v>
                </c:pt>
                <c:pt idx="23">
                  <c:v>71579</c:v>
                </c:pt>
                <c:pt idx="24">
                  <c:v>154128</c:v>
                </c:pt>
                <c:pt idx="25">
                  <c:v>5940390</c:v>
                </c:pt>
                <c:pt idx="26">
                  <c:v>698804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95518"/>
        <c:axId val="45137370"/>
      </c:barChart>
      <c:catAx>
        <c:axId val="429551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137370"/>
        <c:crosses val="autoZero"/>
        <c:auto val="1"/>
        <c:lblAlgn val="ctr"/>
        <c:lblOffset val="100"/>
        <c:noMultiLvlLbl val="0"/>
      </c:catAx>
      <c:valAx>
        <c:axId val="4513737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9551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540</c:v>
                </c:pt>
                <c:pt idx="2">
                  <c:v>23276</c:v>
                </c:pt>
                <c:pt idx="3">
                  <c:v>0</c:v>
                </c:pt>
                <c:pt idx="4">
                  <c:v>244116</c:v>
                </c:pt>
                <c:pt idx="5">
                  <c:v>14197</c:v>
                </c:pt>
                <c:pt idx="6">
                  <c:v>295152</c:v>
                </c:pt>
                <c:pt idx="7">
                  <c:v>177335</c:v>
                </c:pt>
                <c:pt idx="8">
                  <c:v>19848</c:v>
                </c:pt>
                <c:pt idx="9">
                  <c:v>0</c:v>
                </c:pt>
                <c:pt idx="10">
                  <c:v>0</c:v>
                </c:pt>
                <c:pt idx="11">
                  <c:v>13394</c:v>
                </c:pt>
                <c:pt idx="12">
                  <c:v>10</c:v>
                </c:pt>
                <c:pt idx="13">
                  <c:v>0</c:v>
                </c:pt>
                <c:pt idx="14">
                  <c:v>15766</c:v>
                </c:pt>
                <c:pt idx="15">
                  <c:v>142716</c:v>
                </c:pt>
                <c:pt idx="16">
                  <c:v>8978</c:v>
                </c:pt>
                <c:pt idx="17">
                  <c:v>0</c:v>
                </c:pt>
                <c:pt idx="18">
                  <c:v>12051</c:v>
                </c:pt>
                <c:pt idx="19">
                  <c:v>12849</c:v>
                </c:pt>
                <c:pt idx="20">
                  <c:v>1273</c:v>
                </c:pt>
                <c:pt idx="21">
                  <c:v>123199</c:v>
                </c:pt>
                <c:pt idx="22">
                  <c:v>19877</c:v>
                </c:pt>
                <c:pt idx="23">
                  <c:v>3513</c:v>
                </c:pt>
                <c:pt idx="24">
                  <c:v>0</c:v>
                </c:pt>
                <c:pt idx="25">
                  <c:v>221906</c:v>
                </c:pt>
                <c:pt idx="26">
                  <c:v>7515</c:v>
                </c:pt>
                <c:pt idx="27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347</c:v>
                </c:pt>
                <c:pt idx="2">
                  <c:v>18909</c:v>
                </c:pt>
                <c:pt idx="3">
                  <c:v>0</c:v>
                </c:pt>
                <c:pt idx="4">
                  <c:v>231131</c:v>
                </c:pt>
                <c:pt idx="5">
                  <c:v>11400</c:v>
                </c:pt>
                <c:pt idx="6">
                  <c:v>282575</c:v>
                </c:pt>
                <c:pt idx="7">
                  <c:v>178390</c:v>
                </c:pt>
                <c:pt idx="8">
                  <c:v>16520</c:v>
                </c:pt>
                <c:pt idx="9">
                  <c:v>0</c:v>
                </c:pt>
                <c:pt idx="10">
                  <c:v>0</c:v>
                </c:pt>
                <c:pt idx="11">
                  <c:v>14100</c:v>
                </c:pt>
                <c:pt idx="12">
                  <c:v>14</c:v>
                </c:pt>
                <c:pt idx="13">
                  <c:v>0</c:v>
                </c:pt>
                <c:pt idx="14">
                  <c:v>13796</c:v>
                </c:pt>
                <c:pt idx="15">
                  <c:v>139930</c:v>
                </c:pt>
                <c:pt idx="16">
                  <c:v>11462</c:v>
                </c:pt>
                <c:pt idx="17">
                  <c:v>0</c:v>
                </c:pt>
                <c:pt idx="18">
                  <c:v>12587</c:v>
                </c:pt>
                <c:pt idx="19">
                  <c:v>9710</c:v>
                </c:pt>
                <c:pt idx="20">
                  <c:v>1383</c:v>
                </c:pt>
                <c:pt idx="21">
                  <c:v>127701</c:v>
                </c:pt>
                <c:pt idx="22">
                  <c:v>25035</c:v>
                </c:pt>
                <c:pt idx="23">
                  <c:v>3711</c:v>
                </c:pt>
                <c:pt idx="24">
                  <c:v>0</c:v>
                </c:pt>
                <c:pt idx="25">
                  <c:v>215984</c:v>
                </c:pt>
                <c:pt idx="26">
                  <c:v>10514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4390227"/>
        <c:axId val="2866142"/>
      </c:barChart>
      <c:catAx>
        <c:axId val="6439022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66142"/>
        <c:crosses val="autoZero"/>
        <c:auto val="1"/>
        <c:lblAlgn val="ctr"/>
        <c:lblOffset val="100"/>
        <c:noMultiLvlLbl val="0"/>
      </c:catAx>
      <c:valAx>
        <c:axId val="286614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39022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79179</c:v>
                </c:pt>
                <c:pt idx="2">
                  <c:v>8758</c:v>
                </c:pt>
                <c:pt idx="3">
                  <c:v>0</c:v>
                </c:pt>
                <c:pt idx="4">
                  <c:v>1892359</c:v>
                </c:pt>
                <c:pt idx="5">
                  <c:v>88933.75</c:v>
                </c:pt>
                <c:pt idx="6">
                  <c:v>33609</c:v>
                </c:pt>
                <c:pt idx="7">
                  <c:v>1545275.25</c:v>
                </c:pt>
                <c:pt idx="8">
                  <c:v>178788.25</c:v>
                </c:pt>
                <c:pt idx="9">
                  <c:v>18246</c:v>
                </c:pt>
                <c:pt idx="10">
                  <c:v>42651</c:v>
                </c:pt>
                <c:pt idx="11">
                  <c:v>2286</c:v>
                </c:pt>
                <c:pt idx="12">
                  <c:v>11948.75</c:v>
                </c:pt>
                <c:pt idx="13">
                  <c:v>29152</c:v>
                </c:pt>
                <c:pt idx="14">
                  <c:v>64359.75</c:v>
                </c:pt>
                <c:pt idx="15">
                  <c:v>593604</c:v>
                </c:pt>
                <c:pt idx="16">
                  <c:v>143532.5</c:v>
                </c:pt>
                <c:pt idx="17">
                  <c:v>17608.5</c:v>
                </c:pt>
                <c:pt idx="18">
                  <c:v>1950.25</c:v>
                </c:pt>
                <c:pt idx="19">
                  <c:v>128</c:v>
                </c:pt>
                <c:pt idx="20">
                  <c:v>0</c:v>
                </c:pt>
                <c:pt idx="21">
                  <c:v>238882</c:v>
                </c:pt>
                <c:pt idx="22">
                  <c:v>65360.75</c:v>
                </c:pt>
                <c:pt idx="23">
                  <c:v>61679.75</c:v>
                </c:pt>
                <c:pt idx="24">
                  <c:v>6242</c:v>
                </c:pt>
                <c:pt idx="25">
                  <c:v>2313614</c:v>
                </c:pt>
                <c:pt idx="26">
                  <c:v>124976</c:v>
                </c:pt>
                <c:pt idx="27">
                  <c:v>13558.75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4</c:v>
                </c:pt>
                <c:pt idx="1">
                  <c:v>68596.75</c:v>
                </c:pt>
                <c:pt idx="2">
                  <c:v>6285.25</c:v>
                </c:pt>
                <c:pt idx="3">
                  <c:v>0</c:v>
                </c:pt>
                <c:pt idx="4">
                  <c:v>2004367</c:v>
                </c:pt>
                <c:pt idx="5">
                  <c:v>90409.25</c:v>
                </c:pt>
                <c:pt idx="6">
                  <c:v>34334</c:v>
                </c:pt>
                <c:pt idx="7">
                  <c:v>1638264.5</c:v>
                </c:pt>
                <c:pt idx="8">
                  <c:v>189653.5</c:v>
                </c:pt>
                <c:pt idx="9">
                  <c:v>22147</c:v>
                </c:pt>
                <c:pt idx="10">
                  <c:v>30807.5</c:v>
                </c:pt>
                <c:pt idx="11">
                  <c:v>2329</c:v>
                </c:pt>
                <c:pt idx="12">
                  <c:v>5657.5</c:v>
                </c:pt>
                <c:pt idx="13">
                  <c:v>34732</c:v>
                </c:pt>
                <c:pt idx="14">
                  <c:v>44682.25</c:v>
                </c:pt>
                <c:pt idx="15">
                  <c:v>566971</c:v>
                </c:pt>
                <c:pt idx="16">
                  <c:v>76646</c:v>
                </c:pt>
                <c:pt idx="17">
                  <c:v>18849</c:v>
                </c:pt>
                <c:pt idx="18">
                  <c:v>2387.5</c:v>
                </c:pt>
                <c:pt idx="19">
                  <c:v>183.5</c:v>
                </c:pt>
                <c:pt idx="20">
                  <c:v>0</c:v>
                </c:pt>
                <c:pt idx="21">
                  <c:v>224057</c:v>
                </c:pt>
                <c:pt idx="22">
                  <c:v>57680</c:v>
                </c:pt>
                <c:pt idx="23">
                  <c:v>62622.5</c:v>
                </c:pt>
                <c:pt idx="24">
                  <c:v>5719</c:v>
                </c:pt>
                <c:pt idx="25">
                  <c:v>2241261</c:v>
                </c:pt>
                <c:pt idx="26">
                  <c:v>113041</c:v>
                </c:pt>
                <c:pt idx="27">
                  <c:v>14290.5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429727"/>
        <c:axId val="12668696"/>
      </c:barChart>
      <c:catAx>
        <c:axId val="3142972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668696"/>
        <c:crosses val="autoZero"/>
        <c:auto val="1"/>
        <c:lblAlgn val="ctr"/>
        <c:lblOffset val="100"/>
        <c:noMultiLvlLbl val="0"/>
      </c:catAx>
      <c:valAx>
        <c:axId val="1266869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42972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787</c:v>
                </c:pt>
                <c:pt idx="2">
                  <c:v>90</c:v>
                </c:pt>
                <c:pt idx="3">
                  <c:v>0</c:v>
                </c:pt>
                <c:pt idx="4">
                  <c:v>1642586</c:v>
                </c:pt>
                <c:pt idx="5">
                  <c:v>7565.25</c:v>
                </c:pt>
                <c:pt idx="6">
                  <c:v>8</c:v>
                </c:pt>
                <c:pt idx="7">
                  <c:v>632265</c:v>
                </c:pt>
                <c:pt idx="8">
                  <c:v>1469.5</c:v>
                </c:pt>
                <c:pt idx="9">
                  <c:v>714</c:v>
                </c:pt>
                <c:pt idx="10">
                  <c:v>5097.5</c:v>
                </c:pt>
                <c:pt idx="11">
                  <c:v>0</c:v>
                </c:pt>
                <c:pt idx="12">
                  <c:v>4669.25</c:v>
                </c:pt>
                <c:pt idx="13">
                  <c:v>106</c:v>
                </c:pt>
                <c:pt idx="14">
                  <c:v>12451.5</c:v>
                </c:pt>
                <c:pt idx="15">
                  <c:v>344606</c:v>
                </c:pt>
                <c:pt idx="16">
                  <c:v>127504.75</c:v>
                </c:pt>
                <c:pt idx="17">
                  <c:v>129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46441</c:v>
                </c:pt>
                <c:pt idx="22">
                  <c:v>10573.25</c:v>
                </c:pt>
                <c:pt idx="23">
                  <c:v>0</c:v>
                </c:pt>
                <c:pt idx="24">
                  <c:v>0</c:v>
                </c:pt>
                <c:pt idx="25">
                  <c:v>1085757</c:v>
                </c:pt>
                <c:pt idx="26">
                  <c:v>9712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941.5</c:v>
                </c:pt>
                <c:pt idx="2">
                  <c:v>0</c:v>
                </c:pt>
                <c:pt idx="3">
                  <c:v>0</c:v>
                </c:pt>
                <c:pt idx="4">
                  <c:v>1716676</c:v>
                </c:pt>
                <c:pt idx="5">
                  <c:v>9168.25</c:v>
                </c:pt>
                <c:pt idx="6">
                  <c:v>6</c:v>
                </c:pt>
                <c:pt idx="7">
                  <c:v>777690.5</c:v>
                </c:pt>
                <c:pt idx="8">
                  <c:v>2517</c:v>
                </c:pt>
                <c:pt idx="9">
                  <c:v>0</c:v>
                </c:pt>
                <c:pt idx="10">
                  <c:v>780</c:v>
                </c:pt>
                <c:pt idx="11">
                  <c:v>0</c:v>
                </c:pt>
                <c:pt idx="12">
                  <c:v>164.25</c:v>
                </c:pt>
                <c:pt idx="13">
                  <c:v>13</c:v>
                </c:pt>
                <c:pt idx="14">
                  <c:v>5776.25</c:v>
                </c:pt>
                <c:pt idx="15">
                  <c:v>320077</c:v>
                </c:pt>
                <c:pt idx="16">
                  <c:v>66235.75</c:v>
                </c:pt>
                <c:pt idx="17">
                  <c:v>12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38192</c:v>
                </c:pt>
                <c:pt idx="22">
                  <c:v>10184</c:v>
                </c:pt>
                <c:pt idx="23">
                  <c:v>0</c:v>
                </c:pt>
                <c:pt idx="24">
                  <c:v>282</c:v>
                </c:pt>
                <c:pt idx="25">
                  <c:v>1136693</c:v>
                </c:pt>
                <c:pt idx="26">
                  <c:v>15105</c:v>
                </c:pt>
                <c:pt idx="27">
                  <c:v>175.75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870204"/>
        <c:axId val="37654038"/>
      </c:barChart>
      <c:catAx>
        <c:axId val="78702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654038"/>
        <c:crosses val="autoZero"/>
        <c:auto val="1"/>
        <c:lblAlgn val="ctr"/>
        <c:lblOffset val="100"/>
        <c:noMultiLvlLbl val="0"/>
      </c:catAx>
      <c:valAx>
        <c:axId val="3765403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87020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65293.25</c:v>
                </c:pt>
                <c:pt idx="2">
                  <c:v>1869</c:v>
                </c:pt>
                <c:pt idx="3">
                  <c:v>0</c:v>
                </c:pt>
                <c:pt idx="4">
                  <c:v>0</c:v>
                </c:pt>
                <c:pt idx="5">
                  <c:v>69082</c:v>
                </c:pt>
                <c:pt idx="6">
                  <c:v>33562</c:v>
                </c:pt>
                <c:pt idx="7">
                  <c:v>92311.75</c:v>
                </c:pt>
                <c:pt idx="8">
                  <c:v>7454</c:v>
                </c:pt>
                <c:pt idx="9">
                  <c:v>3005</c:v>
                </c:pt>
                <c:pt idx="10">
                  <c:v>2558.5</c:v>
                </c:pt>
                <c:pt idx="11">
                  <c:v>2226</c:v>
                </c:pt>
                <c:pt idx="12">
                  <c:v>1768.25</c:v>
                </c:pt>
                <c:pt idx="13">
                  <c:v>5052</c:v>
                </c:pt>
                <c:pt idx="14">
                  <c:v>36981</c:v>
                </c:pt>
                <c:pt idx="15">
                  <c:v>212689</c:v>
                </c:pt>
                <c:pt idx="16">
                  <c:v>3104.25</c:v>
                </c:pt>
                <c:pt idx="17">
                  <c:v>3906.75</c:v>
                </c:pt>
                <c:pt idx="18">
                  <c:v>1950.25</c:v>
                </c:pt>
                <c:pt idx="19">
                  <c:v>0</c:v>
                </c:pt>
                <c:pt idx="20">
                  <c:v>0</c:v>
                </c:pt>
                <c:pt idx="21">
                  <c:v>160098</c:v>
                </c:pt>
                <c:pt idx="22">
                  <c:v>10578.25</c:v>
                </c:pt>
                <c:pt idx="23">
                  <c:v>60629.5</c:v>
                </c:pt>
                <c:pt idx="24">
                  <c:v>0</c:v>
                </c:pt>
                <c:pt idx="25">
                  <c:v>87439</c:v>
                </c:pt>
                <c:pt idx="26">
                  <c:v>5143</c:v>
                </c:pt>
                <c:pt idx="27">
                  <c:v>11142.25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58899.25</c:v>
                </c:pt>
                <c:pt idx="2">
                  <c:v>1711.75</c:v>
                </c:pt>
                <c:pt idx="3">
                  <c:v>0</c:v>
                </c:pt>
                <c:pt idx="4">
                  <c:v>0</c:v>
                </c:pt>
                <c:pt idx="5">
                  <c:v>67830.75</c:v>
                </c:pt>
                <c:pt idx="6">
                  <c:v>34316</c:v>
                </c:pt>
                <c:pt idx="7">
                  <c:v>91381</c:v>
                </c:pt>
                <c:pt idx="8">
                  <c:v>7743.5</c:v>
                </c:pt>
                <c:pt idx="9">
                  <c:v>6300</c:v>
                </c:pt>
                <c:pt idx="10">
                  <c:v>2892</c:v>
                </c:pt>
                <c:pt idx="11">
                  <c:v>2238</c:v>
                </c:pt>
                <c:pt idx="12">
                  <c:v>705</c:v>
                </c:pt>
                <c:pt idx="13">
                  <c:v>2849</c:v>
                </c:pt>
                <c:pt idx="14">
                  <c:v>33739.5</c:v>
                </c:pt>
                <c:pt idx="15">
                  <c:v>213145</c:v>
                </c:pt>
                <c:pt idx="16">
                  <c:v>3317</c:v>
                </c:pt>
                <c:pt idx="17">
                  <c:v>1594.5</c:v>
                </c:pt>
                <c:pt idx="18">
                  <c:v>2370.5</c:v>
                </c:pt>
                <c:pt idx="19">
                  <c:v>0</c:v>
                </c:pt>
                <c:pt idx="20">
                  <c:v>0</c:v>
                </c:pt>
                <c:pt idx="21">
                  <c:v>162183</c:v>
                </c:pt>
                <c:pt idx="22">
                  <c:v>10921.5</c:v>
                </c:pt>
                <c:pt idx="23">
                  <c:v>61850.5</c:v>
                </c:pt>
                <c:pt idx="24">
                  <c:v>0</c:v>
                </c:pt>
                <c:pt idx="25">
                  <c:v>88229</c:v>
                </c:pt>
                <c:pt idx="26">
                  <c:v>5745</c:v>
                </c:pt>
                <c:pt idx="27">
                  <c:v>11285.5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000868"/>
        <c:axId val="10817703"/>
      </c:barChart>
      <c:catAx>
        <c:axId val="360008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817703"/>
        <c:crosses val="autoZero"/>
        <c:auto val="1"/>
        <c:lblAlgn val="ctr"/>
        <c:lblOffset val="100"/>
        <c:noMultiLvlLbl val="0"/>
      </c:catAx>
      <c:valAx>
        <c:axId val="1081770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00086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13098.75</c:v>
                </c:pt>
                <c:pt idx="2">
                  <c:v>6799</c:v>
                </c:pt>
                <c:pt idx="3">
                  <c:v>0</c:v>
                </c:pt>
                <c:pt idx="4">
                  <c:v>249773</c:v>
                </c:pt>
                <c:pt idx="5">
                  <c:v>12286.5</c:v>
                </c:pt>
                <c:pt idx="6">
                  <c:v>39</c:v>
                </c:pt>
                <c:pt idx="7">
                  <c:v>820698.5</c:v>
                </c:pt>
                <c:pt idx="8">
                  <c:v>169864.75</c:v>
                </c:pt>
                <c:pt idx="9">
                  <c:v>14527</c:v>
                </c:pt>
                <c:pt idx="10">
                  <c:v>34995</c:v>
                </c:pt>
                <c:pt idx="11">
                  <c:v>60</c:v>
                </c:pt>
                <c:pt idx="12">
                  <c:v>5511.25</c:v>
                </c:pt>
                <c:pt idx="13">
                  <c:v>23994</c:v>
                </c:pt>
                <c:pt idx="14">
                  <c:v>14927.25</c:v>
                </c:pt>
                <c:pt idx="15">
                  <c:v>36309</c:v>
                </c:pt>
                <c:pt idx="16">
                  <c:v>12923.5</c:v>
                </c:pt>
                <c:pt idx="17">
                  <c:v>13572.75</c:v>
                </c:pt>
                <c:pt idx="18">
                  <c:v>0</c:v>
                </c:pt>
                <c:pt idx="19">
                  <c:v>128</c:v>
                </c:pt>
                <c:pt idx="20">
                  <c:v>0</c:v>
                </c:pt>
                <c:pt idx="21">
                  <c:v>32343</c:v>
                </c:pt>
                <c:pt idx="22">
                  <c:v>44209.25</c:v>
                </c:pt>
                <c:pt idx="23">
                  <c:v>1050.25</c:v>
                </c:pt>
                <c:pt idx="24">
                  <c:v>6242</c:v>
                </c:pt>
                <c:pt idx="25">
                  <c:v>1140418</c:v>
                </c:pt>
                <c:pt idx="26">
                  <c:v>110121</c:v>
                </c:pt>
                <c:pt idx="27">
                  <c:v>2414.5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4</c:v>
                </c:pt>
                <c:pt idx="1">
                  <c:v>8756</c:v>
                </c:pt>
                <c:pt idx="2">
                  <c:v>4573.5</c:v>
                </c:pt>
                <c:pt idx="3">
                  <c:v>0</c:v>
                </c:pt>
                <c:pt idx="4">
                  <c:v>287691</c:v>
                </c:pt>
                <c:pt idx="5">
                  <c:v>13410.25</c:v>
                </c:pt>
                <c:pt idx="6">
                  <c:v>12</c:v>
                </c:pt>
                <c:pt idx="7">
                  <c:v>769193</c:v>
                </c:pt>
                <c:pt idx="8">
                  <c:v>179393</c:v>
                </c:pt>
                <c:pt idx="9">
                  <c:v>15847</c:v>
                </c:pt>
                <c:pt idx="10">
                  <c:v>27135.5</c:v>
                </c:pt>
                <c:pt idx="11">
                  <c:v>91</c:v>
                </c:pt>
                <c:pt idx="12">
                  <c:v>4788.25</c:v>
                </c:pt>
                <c:pt idx="13">
                  <c:v>31870</c:v>
                </c:pt>
                <c:pt idx="14">
                  <c:v>5166.5</c:v>
                </c:pt>
                <c:pt idx="15">
                  <c:v>33749</c:v>
                </c:pt>
                <c:pt idx="16">
                  <c:v>7093.25</c:v>
                </c:pt>
                <c:pt idx="17">
                  <c:v>17242.5</c:v>
                </c:pt>
                <c:pt idx="18">
                  <c:v>17</c:v>
                </c:pt>
                <c:pt idx="19">
                  <c:v>183.5</c:v>
                </c:pt>
                <c:pt idx="20">
                  <c:v>0</c:v>
                </c:pt>
                <c:pt idx="21">
                  <c:v>23682</c:v>
                </c:pt>
                <c:pt idx="22">
                  <c:v>36574.5</c:v>
                </c:pt>
                <c:pt idx="23">
                  <c:v>772</c:v>
                </c:pt>
                <c:pt idx="24">
                  <c:v>5437</c:v>
                </c:pt>
                <c:pt idx="25">
                  <c:v>1016339</c:v>
                </c:pt>
                <c:pt idx="26">
                  <c:v>92191</c:v>
                </c:pt>
                <c:pt idx="27">
                  <c:v>2829.25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494842"/>
        <c:axId val="1027110"/>
      </c:barChart>
      <c:catAx>
        <c:axId val="5149484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27110"/>
        <c:crosses val="autoZero"/>
        <c:auto val="1"/>
        <c:lblAlgn val="ctr"/>
        <c:lblOffset val="100"/>
        <c:noMultiLvlLbl val="0"/>
      </c:catAx>
      <c:valAx>
        <c:axId val="102711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49484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447</c:v>
                </c:pt>
                <c:pt idx="1">
                  <c:v>337</c:v>
                </c:pt>
                <c:pt idx="2">
                  <c:v>559</c:v>
                </c:pt>
                <c:pt idx="3">
                  <c:v>341</c:v>
                </c:pt>
                <c:pt idx="4">
                  <c:v>11555</c:v>
                </c:pt>
                <c:pt idx="5">
                  <c:v>635</c:v>
                </c:pt>
                <c:pt idx="6">
                  <c:v>16527</c:v>
                </c:pt>
                <c:pt idx="7">
                  <c:v>3273</c:v>
                </c:pt>
                <c:pt idx="8">
                  <c:v>1086</c:v>
                </c:pt>
                <c:pt idx="9">
                  <c:v>846</c:v>
                </c:pt>
                <c:pt idx="10">
                  <c:v>546</c:v>
                </c:pt>
                <c:pt idx="11">
                  <c:v>4183</c:v>
                </c:pt>
                <c:pt idx="12">
                  <c:v>371</c:v>
                </c:pt>
                <c:pt idx="13">
                  <c:v>476</c:v>
                </c:pt>
                <c:pt idx="14">
                  <c:v>932</c:v>
                </c:pt>
                <c:pt idx="15">
                  <c:v>6305</c:v>
                </c:pt>
                <c:pt idx="16">
                  <c:v>520</c:v>
                </c:pt>
                <c:pt idx="17">
                  <c:v>209</c:v>
                </c:pt>
                <c:pt idx="18">
                  <c:v>302</c:v>
                </c:pt>
                <c:pt idx="19">
                  <c:v>365</c:v>
                </c:pt>
                <c:pt idx="20">
                  <c:v>374</c:v>
                </c:pt>
                <c:pt idx="21">
                  <c:v>7489</c:v>
                </c:pt>
                <c:pt idx="22">
                  <c:v>642</c:v>
                </c:pt>
                <c:pt idx="23">
                  <c:v>390</c:v>
                </c:pt>
                <c:pt idx="24">
                  <c:v>883</c:v>
                </c:pt>
                <c:pt idx="25">
                  <c:v>2973</c:v>
                </c:pt>
                <c:pt idx="26">
                  <c:v>704</c:v>
                </c:pt>
                <c:pt idx="27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480</c:v>
                </c:pt>
                <c:pt idx="1">
                  <c:v>314</c:v>
                </c:pt>
                <c:pt idx="2">
                  <c:v>673</c:v>
                </c:pt>
                <c:pt idx="3">
                  <c:v>332</c:v>
                </c:pt>
                <c:pt idx="4">
                  <c:v>11778</c:v>
                </c:pt>
                <c:pt idx="5">
                  <c:v>590</c:v>
                </c:pt>
                <c:pt idx="6">
                  <c:v>17276</c:v>
                </c:pt>
                <c:pt idx="7">
                  <c:v>3399</c:v>
                </c:pt>
                <c:pt idx="8">
                  <c:v>1099</c:v>
                </c:pt>
                <c:pt idx="9">
                  <c:v>872</c:v>
                </c:pt>
                <c:pt idx="10">
                  <c:v>563</c:v>
                </c:pt>
                <c:pt idx="11">
                  <c:v>4026</c:v>
                </c:pt>
                <c:pt idx="12">
                  <c:v>350</c:v>
                </c:pt>
                <c:pt idx="13">
                  <c:v>471</c:v>
                </c:pt>
                <c:pt idx="14">
                  <c:v>962</c:v>
                </c:pt>
                <c:pt idx="15">
                  <c:v>5722</c:v>
                </c:pt>
                <c:pt idx="16">
                  <c:v>636</c:v>
                </c:pt>
                <c:pt idx="17">
                  <c:v>202</c:v>
                </c:pt>
                <c:pt idx="18">
                  <c:v>481</c:v>
                </c:pt>
                <c:pt idx="19">
                  <c:v>392</c:v>
                </c:pt>
                <c:pt idx="20">
                  <c:v>365</c:v>
                </c:pt>
                <c:pt idx="21">
                  <c:v>6998</c:v>
                </c:pt>
                <c:pt idx="22">
                  <c:v>640</c:v>
                </c:pt>
                <c:pt idx="23">
                  <c:v>390</c:v>
                </c:pt>
                <c:pt idx="24">
                  <c:v>978</c:v>
                </c:pt>
                <c:pt idx="25">
                  <c:v>3128</c:v>
                </c:pt>
                <c:pt idx="26">
                  <c:v>784</c:v>
                </c:pt>
                <c:pt idx="27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399587"/>
        <c:axId val="67073497"/>
      </c:barChart>
      <c:catAx>
        <c:axId val="5239958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073497"/>
        <c:crosses val="autoZero"/>
        <c:auto val="1"/>
        <c:lblAlgn val="ctr"/>
        <c:lblOffset val="100"/>
        <c:noMultiLvlLbl val="0"/>
      </c:catAx>
      <c:valAx>
        <c:axId val="6707349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39958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5483172</c:v>
                </c:pt>
                <c:pt idx="1">
                  <c:v>1174432</c:v>
                </c:pt>
                <c:pt idx="2">
                  <c:v>2564181</c:v>
                </c:pt>
                <c:pt idx="3">
                  <c:v>1869050</c:v>
                </c:pt>
                <c:pt idx="4">
                  <c:v>40211023</c:v>
                </c:pt>
                <c:pt idx="5">
                  <c:v>2074775</c:v>
                </c:pt>
                <c:pt idx="6">
                  <c:v>7131565</c:v>
                </c:pt>
                <c:pt idx="7">
                  <c:v>28059607</c:v>
                </c:pt>
                <c:pt idx="8">
                  <c:v>13272545</c:v>
                </c:pt>
                <c:pt idx="9">
                  <c:v>13845446</c:v>
                </c:pt>
                <c:pt idx="10">
                  <c:v>7446304</c:v>
                </c:pt>
                <c:pt idx="11">
                  <c:v>557409</c:v>
                </c:pt>
                <c:pt idx="12">
                  <c:v>2765104</c:v>
                </c:pt>
                <c:pt idx="13">
                  <c:v>7252357</c:v>
                </c:pt>
                <c:pt idx="14">
                  <c:v>11994386</c:v>
                </c:pt>
                <c:pt idx="15">
                  <c:v>13620268</c:v>
                </c:pt>
                <c:pt idx="16">
                  <c:v>2217611</c:v>
                </c:pt>
                <c:pt idx="17">
                  <c:v>966158</c:v>
                </c:pt>
                <c:pt idx="18">
                  <c:v>219526</c:v>
                </c:pt>
                <c:pt idx="19">
                  <c:v>1216705</c:v>
                </c:pt>
                <c:pt idx="20">
                  <c:v>1401737</c:v>
                </c:pt>
                <c:pt idx="21">
                  <c:v>5841621</c:v>
                </c:pt>
                <c:pt idx="22">
                  <c:v>2883144</c:v>
                </c:pt>
                <c:pt idx="23">
                  <c:v>1777305</c:v>
                </c:pt>
                <c:pt idx="24">
                  <c:v>11893377</c:v>
                </c:pt>
                <c:pt idx="25">
                  <c:v>33842325</c:v>
                </c:pt>
                <c:pt idx="26">
                  <c:v>2150717</c:v>
                </c:pt>
                <c:pt idx="27">
                  <c:v>600323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6267229</c:v>
                </c:pt>
                <c:pt idx="1">
                  <c:v>1324727</c:v>
                </c:pt>
                <c:pt idx="2">
                  <c:v>2177958</c:v>
                </c:pt>
                <c:pt idx="3">
                  <c:v>1890526</c:v>
                </c:pt>
                <c:pt idx="4">
                  <c:v>42169001</c:v>
                </c:pt>
                <c:pt idx="5">
                  <c:v>1999716</c:v>
                </c:pt>
                <c:pt idx="6">
                  <c:v>6832604</c:v>
                </c:pt>
                <c:pt idx="7">
                  <c:v>28611629</c:v>
                </c:pt>
                <c:pt idx="8">
                  <c:v>14889407</c:v>
                </c:pt>
                <c:pt idx="9">
                  <c:v>15704577</c:v>
                </c:pt>
                <c:pt idx="10">
                  <c:v>7148928</c:v>
                </c:pt>
                <c:pt idx="11">
                  <c:v>467054</c:v>
                </c:pt>
                <c:pt idx="12">
                  <c:v>3037120</c:v>
                </c:pt>
                <c:pt idx="13">
                  <c:v>6487199</c:v>
                </c:pt>
                <c:pt idx="14">
                  <c:v>13247240</c:v>
                </c:pt>
                <c:pt idx="15">
                  <c:v>11699644</c:v>
                </c:pt>
                <c:pt idx="16">
                  <c:v>1767628</c:v>
                </c:pt>
                <c:pt idx="17">
                  <c:v>1043667</c:v>
                </c:pt>
                <c:pt idx="18">
                  <c:v>219979</c:v>
                </c:pt>
                <c:pt idx="19">
                  <c:v>1207884</c:v>
                </c:pt>
                <c:pt idx="20">
                  <c:v>1386272</c:v>
                </c:pt>
                <c:pt idx="21">
                  <c:v>5530532</c:v>
                </c:pt>
                <c:pt idx="22">
                  <c:v>3031968</c:v>
                </c:pt>
                <c:pt idx="23">
                  <c:v>1750429</c:v>
                </c:pt>
                <c:pt idx="24">
                  <c:v>13388301</c:v>
                </c:pt>
                <c:pt idx="25">
                  <c:v>33922240</c:v>
                </c:pt>
                <c:pt idx="26">
                  <c:v>2107373</c:v>
                </c:pt>
                <c:pt idx="27">
                  <c:v>609518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4146379"/>
        <c:axId val="52174097"/>
      </c:barChart>
      <c:catAx>
        <c:axId val="6414637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174097"/>
        <c:crosses val="autoZero"/>
        <c:auto val="1"/>
        <c:lblAlgn val="ctr"/>
        <c:lblOffset val="100"/>
        <c:noMultiLvlLbl val="0"/>
      </c:catAx>
      <c:valAx>
        <c:axId val="5217409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14637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12150961</c:v>
                </c:pt>
                <c:pt idx="1">
                  <c:v>6257619</c:v>
                </c:pt>
                <c:pt idx="2">
                  <c:v>9912973</c:v>
                </c:pt>
                <c:pt idx="3">
                  <c:v>2326271</c:v>
                </c:pt>
                <c:pt idx="4">
                  <c:v>217320496</c:v>
                </c:pt>
                <c:pt idx="5">
                  <c:v>13559909</c:v>
                </c:pt>
                <c:pt idx="6">
                  <c:v>102061445</c:v>
                </c:pt>
                <c:pt idx="7">
                  <c:v>141866983</c:v>
                </c:pt>
                <c:pt idx="8">
                  <c:v>21317043</c:v>
                </c:pt>
                <c:pt idx="9">
                  <c:v>19416334</c:v>
                </c:pt>
                <c:pt idx="10">
                  <c:v>8058561</c:v>
                </c:pt>
                <c:pt idx="11">
                  <c:v>30660016</c:v>
                </c:pt>
                <c:pt idx="12">
                  <c:v>6618492</c:v>
                </c:pt>
                <c:pt idx="13">
                  <c:v>8225655</c:v>
                </c:pt>
                <c:pt idx="14">
                  <c:v>17033380</c:v>
                </c:pt>
                <c:pt idx="15">
                  <c:v>151923095</c:v>
                </c:pt>
                <c:pt idx="16">
                  <c:v>25100393</c:v>
                </c:pt>
                <c:pt idx="17">
                  <c:v>1382417</c:v>
                </c:pt>
                <c:pt idx="18">
                  <c:v>8571839</c:v>
                </c:pt>
                <c:pt idx="19">
                  <c:v>6088846</c:v>
                </c:pt>
                <c:pt idx="20">
                  <c:v>2848252</c:v>
                </c:pt>
                <c:pt idx="21">
                  <c:v>101839568</c:v>
                </c:pt>
                <c:pt idx="22">
                  <c:v>12223070</c:v>
                </c:pt>
                <c:pt idx="23">
                  <c:v>2412798</c:v>
                </c:pt>
                <c:pt idx="24">
                  <c:v>17961709</c:v>
                </c:pt>
                <c:pt idx="25">
                  <c:v>120546287</c:v>
                </c:pt>
                <c:pt idx="26">
                  <c:v>19093607</c:v>
                </c:pt>
                <c:pt idx="27">
                  <c:v>1217130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11203406</c:v>
                </c:pt>
                <c:pt idx="1">
                  <c:v>6165712</c:v>
                </c:pt>
                <c:pt idx="2">
                  <c:v>10879079</c:v>
                </c:pt>
                <c:pt idx="3">
                  <c:v>2603570</c:v>
                </c:pt>
                <c:pt idx="4">
                  <c:v>225792663</c:v>
                </c:pt>
                <c:pt idx="5">
                  <c:v>13983620</c:v>
                </c:pt>
                <c:pt idx="6">
                  <c:v>102869961</c:v>
                </c:pt>
                <c:pt idx="7">
                  <c:v>141127056</c:v>
                </c:pt>
                <c:pt idx="8">
                  <c:v>23303878</c:v>
                </c:pt>
                <c:pt idx="9">
                  <c:v>18613685</c:v>
                </c:pt>
                <c:pt idx="10">
                  <c:v>7968044</c:v>
                </c:pt>
                <c:pt idx="11">
                  <c:v>28597062</c:v>
                </c:pt>
                <c:pt idx="12">
                  <c:v>5085126</c:v>
                </c:pt>
                <c:pt idx="13">
                  <c:v>8206286</c:v>
                </c:pt>
                <c:pt idx="14">
                  <c:v>17646849</c:v>
                </c:pt>
                <c:pt idx="15">
                  <c:v>134349126</c:v>
                </c:pt>
                <c:pt idx="16">
                  <c:v>22317433</c:v>
                </c:pt>
                <c:pt idx="17">
                  <c:v>1433941</c:v>
                </c:pt>
                <c:pt idx="18">
                  <c:v>13607533</c:v>
                </c:pt>
                <c:pt idx="19">
                  <c:v>5392527</c:v>
                </c:pt>
                <c:pt idx="20">
                  <c:v>2984984</c:v>
                </c:pt>
                <c:pt idx="21">
                  <c:v>94087661</c:v>
                </c:pt>
                <c:pt idx="22">
                  <c:v>12402752</c:v>
                </c:pt>
                <c:pt idx="23">
                  <c:v>2357013</c:v>
                </c:pt>
                <c:pt idx="24">
                  <c:v>19195350</c:v>
                </c:pt>
                <c:pt idx="25">
                  <c:v>124269233</c:v>
                </c:pt>
                <c:pt idx="26">
                  <c:v>18381599</c:v>
                </c:pt>
                <c:pt idx="27">
                  <c:v>1182495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93715"/>
        <c:axId val="18879152"/>
      </c:barChart>
      <c:catAx>
        <c:axId val="669371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879152"/>
        <c:crosses val="autoZero"/>
        <c:auto val="1"/>
        <c:lblAlgn val="ctr"/>
        <c:lblOffset val="100"/>
        <c:noMultiLvlLbl val="0"/>
      </c:catAx>
      <c:valAx>
        <c:axId val="1887915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371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59</c:v>
                </c:pt>
                <c:pt idx="1">
                  <c:v>31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115</c:v>
                </c:pt>
                <c:pt idx="6">
                  <c:v>253</c:v>
                </c:pt>
                <c:pt idx="7">
                  <c:v>299</c:v>
                </c:pt>
                <c:pt idx="8">
                  <c:v>26</c:v>
                </c:pt>
                <c:pt idx="9">
                  <c:v>68</c:v>
                </c:pt>
                <c:pt idx="10">
                  <c:v>1</c:v>
                </c:pt>
                <c:pt idx="11">
                  <c:v>7</c:v>
                </c:pt>
                <c:pt idx="12">
                  <c:v>11</c:v>
                </c:pt>
                <c:pt idx="13">
                  <c:v>11</c:v>
                </c:pt>
                <c:pt idx="14">
                  <c:v>4</c:v>
                </c:pt>
                <c:pt idx="15">
                  <c:v>451</c:v>
                </c:pt>
                <c:pt idx="16">
                  <c:v>127</c:v>
                </c:pt>
                <c:pt idx="17">
                  <c:v>0</c:v>
                </c:pt>
                <c:pt idx="18">
                  <c:v>7</c:v>
                </c:pt>
                <c:pt idx="19">
                  <c:v>20</c:v>
                </c:pt>
                <c:pt idx="20">
                  <c:v>1</c:v>
                </c:pt>
                <c:pt idx="21">
                  <c:v>390</c:v>
                </c:pt>
                <c:pt idx="22">
                  <c:v>15</c:v>
                </c:pt>
                <c:pt idx="23">
                  <c:v>33</c:v>
                </c:pt>
                <c:pt idx="24">
                  <c:v>17</c:v>
                </c:pt>
                <c:pt idx="25">
                  <c:v>107</c:v>
                </c:pt>
                <c:pt idx="26">
                  <c:v>42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52</c:v>
                </c:pt>
                <c:pt idx="1">
                  <c:v>34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104</c:v>
                </c:pt>
                <c:pt idx="6">
                  <c:v>220</c:v>
                </c:pt>
                <c:pt idx="7">
                  <c:v>247</c:v>
                </c:pt>
                <c:pt idx="8">
                  <c:v>22</c:v>
                </c:pt>
                <c:pt idx="9">
                  <c:v>47</c:v>
                </c:pt>
                <c:pt idx="10">
                  <c:v>1</c:v>
                </c:pt>
                <c:pt idx="11">
                  <c:v>2</c:v>
                </c:pt>
                <c:pt idx="12">
                  <c:v>10</c:v>
                </c:pt>
                <c:pt idx="13">
                  <c:v>8</c:v>
                </c:pt>
                <c:pt idx="14">
                  <c:v>6</c:v>
                </c:pt>
                <c:pt idx="15">
                  <c:v>334</c:v>
                </c:pt>
                <c:pt idx="16">
                  <c:v>90</c:v>
                </c:pt>
                <c:pt idx="17">
                  <c:v>1</c:v>
                </c:pt>
                <c:pt idx="18">
                  <c:v>4</c:v>
                </c:pt>
                <c:pt idx="19">
                  <c:v>11</c:v>
                </c:pt>
                <c:pt idx="20">
                  <c:v>2</c:v>
                </c:pt>
                <c:pt idx="21">
                  <c:v>283</c:v>
                </c:pt>
                <c:pt idx="22">
                  <c:v>7</c:v>
                </c:pt>
                <c:pt idx="23">
                  <c:v>27</c:v>
                </c:pt>
                <c:pt idx="24">
                  <c:v>20</c:v>
                </c:pt>
                <c:pt idx="25">
                  <c:v>93</c:v>
                </c:pt>
                <c:pt idx="26">
                  <c:v>28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901799"/>
        <c:axId val="39960423"/>
      </c:barChart>
      <c:catAx>
        <c:axId val="790179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960423"/>
        <c:crosses val="autoZero"/>
        <c:auto val="1"/>
        <c:lblAlgn val="ctr"/>
        <c:lblOffset val="100"/>
        <c:noMultiLvlLbl val="0"/>
      </c:catAx>
      <c:valAx>
        <c:axId val="3996042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90179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145250</c:v>
                </c:pt>
                <c:pt idx="1">
                  <c:v>125998</c:v>
                </c:pt>
                <c:pt idx="2">
                  <c:v>159632</c:v>
                </c:pt>
                <c:pt idx="3">
                  <c:v>0</c:v>
                </c:pt>
                <c:pt idx="4">
                  <c:v>1826337</c:v>
                </c:pt>
                <c:pt idx="5">
                  <c:v>184121</c:v>
                </c:pt>
                <c:pt idx="6">
                  <c:v>2859224</c:v>
                </c:pt>
                <c:pt idx="7">
                  <c:v>1718078</c:v>
                </c:pt>
                <c:pt idx="8">
                  <c:v>77829</c:v>
                </c:pt>
                <c:pt idx="9">
                  <c:v>85426</c:v>
                </c:pt>
                <c:pt idx="10">
                  <c:v>362</c:v>
                </c:pt>
                <c:pt idx="11">
                  <c:v>727944</c:v>
                </c:pt>
                <c:pt idx="12">
                  <c:v>10384</c:v>
                </c:pt>
                <c:pt idx="13">
                  <c:v>19154</c:v>
                </c:pt>
                <c:pt idx="14">
                  <c:v>18910</c:v>
                </c:pt>
                <c:pt idx="15">
                  <c:v>1736194</c:v>
                </c:pt>
                <c:pt idx="16">
                  <c:v>284857</c:v>
                </c:pt>
                <c:pt idx="17">
                  <c:v>0</c:v>
                </c:pt>
                <c:pt idx="18">
                  <c:v>178379</c:v>
                </c:pt>
                <c:pt idx="19">
                  <c:v>51293</c:v>
                </c:pt>
                <c:pt idx="20">
                  <c:v>422</c:v>
                </c:pt>
                <c:pt idx="21">
                  <c:v>3163142</c:v>
                </c:pt>
                <c:pt idx="22">
                  <c:v>72921</c:v>
                </c:pt>
                <c:pt idx="23">
                  <c:v>8216</c:v>
                </c:pt>
                <c:pt idx="24">
                  <c:v>18032</c:v>
                </c:pt>
                <c:pt idx="25">
                  <c:v>496217</c:v>
                </c:pt>
                <c:pt idx="26">
                  <c:v>93366</c:v>
                </c:pt>
                <c:pt idx="27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117035</c:v>
                </c:pt>
                <c:pt idx="1">
                  <c:v>119386</c:v>
                </c:pt>
                <c:pt idx="2">
                  <c:v>152044</c:v>
                </c:pt>
                <c:pt idx="3">
                  <c:v>0</c:v>
                </c:pt>
                <c:pt idx="4">
                  <c:v>1644640</c:v>
                </c:pt>
                <c:pt idx="5">
                  <c:v>202388</c:v>
                </c:pt>
                <c:pt idx="6">
                  <c:v>2717063</c:v>
                </c:pt>
                <c:pt idx="7">
                  <c:v>1518317</c:v>
                </c:pt>
                <c:pt idx="8">
                  <c:v>72850</c:v>
                </c:pt>
                <c:pt idx="9">
                  <c:v>45109</c:v>
                </c:pt>
                <c:pt idx="10">
                  <c:v>743</c:v>
                </c:pt>
                <c:pt idx="11">
                  <c:v>669794</c:v>
                </c:pt>
                <c:pt idx="12">
                  <c:v>6963</c:v>
                </c:pt>
                <c:pt idx="13">
                  <c:v>9399</c:v>
                </c:pt>
                <c:pt idx="14">
                  <c:v>21967</c:v>
                </c:pt>
                <c:pt idx="15">
                  <c:v>1490755</c:v>
                </c:pt>
                <c:pt idx="16">
                  <c:v>240657</c:v>
                </c:pt>
                <c:pt idx="17">
                  <c:v>765</c:v>
                </c:pt>
                <c:pt idx="18">
                  <c:v>176758</c:v>
                </c:pt>
                <c:pt idx="19">
                  <c:v>44399</c:v>
                </c:pt>
                <c:pt idx="20">
                  <c:v>558</c:v>
                </c:pt>
                <c:pt idx="21">
                  <c:v>2820961</c:v>
                </c:pt>
                <c:pt idx="22">
                  <c:v>80209</c:v>
                </c:pt>
                <c:pt idx="23">
                  <c:v>8157</c:v>
                </c:pt>
                <c:pt idx="24">
                  <c:v>29945</c:v>
                </c:pt>
                <c:pt idx="25">
                  <c:v>491119</c:v>
                </c:pt>
                <c:pt idx="26">
                  <c:v>46336</c:v>
                </c:pt>
                <c:pt idx="27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143479"/>
        <c:axId val="8167616"/>
      </c:barChart>
      <c:catAx>
        <c:axId val="1114347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67616"/>
        <c:crosses val="autoZero"/>
        <c:auto val="1"/>
        <c:lblAlgn val="ctr"/>
        <c:lblOffset val="100"/>
        <c:noMultiLvlLbl val="0"/>
      </c:catAx>
      <c:valAx>
        <c:axId val="816761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14347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50039</c:v>
                </c:pt>
                <c:pt idx="2">
                  <c:v>154327</c:v>
                </c:pt>
                <c:pt idx="3">
                  <c:v>0</c:v>
                </c:pt>
                <c:pt idx="4">
                  <c:v>1826337</c:v>
                </c:pt>
                <c:pt idx="5">
                  <c:v>15369</c:v>
                </c:pt>
                <c:pt idx="6">
                  <c:v>2119687</c:v>
                </c:pt>
                <c:pt idx="7">
                  <c:v>472391</c:v>
                </c:pt>
                <c:pt idx="8">
                  <c:v>45279</c:v>
                </c:pt>
                <c:pt idx="9">
                  <c:v>0</c:v>
                </c:pt>
                <c:pt idx="10">
                  <c:v>0</c:v>
                </c:pt>
                <c:pt idx="11">
                  <c:v>721400</c:v>
                </c:pt>
                <c:pt idx="12">
                  <c:v>0</c:v>
                </c:pt>
                <c:pt idx="13">
                  <c:v>0</c:v>
                </c:pt>
                <c:pt idx="14">
                  <c:v>17272</c:v>
                </c:pt>
                <c:pt idx="15">
                  <c:v>560174</c:v>
                </c:pt>
                <c:pt idx="16">
                  <c:v>110982</c:v>
                </c:pt>
                <c:pt idx="17">
                  <c:v>0</c:v>
                </c:pt>
                <c:pt idx="18">
                  <c:v>174986</c:v>
                </c:pt>
                <c:pt idx="19">
                  <c:v>34435</c:v>
                </c:pt>
                <c:pt idx="20">
                  <c:v>3</c:v>
                </c:pt>
                <c:pt idx="21">
                  <c:v>2269087</c:v>
                </c:pt>
                <c:pt idx="22">
                  <c:v>62019</c:v>
                </c:pt>
                <c:pt idx="23">
                  <c:v>0</c:v>
                </c:pt>
                <c:pt idx="24">
                  <c:v>0</c:v>
                </c:pt>
                <c:pt idx="25">
                  <c:v>272237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46248</c:v>
                </c:pt>
                <c:pt idx="2">
                  <c:v>150067</c:v>
                </c:pt>
                <c:pt idx="3">
                  <c:v>0</c:v>
                </c:pt>
                <c:pt idx="4">
                  <c:v>1644640</c:v>
                </c:pt>
                <c:pt idx="5">
                  <c:v>10651</c:v>
                </c:pt>
                <c:pt idx="6">
                  <c:v>2077648</c:v>
                </c:pt>
                <c:pt idx="7">
                  <c:v>482638</c:v>
                </c:pt>
                <c:pt idx="8">
                  <c:v>33140</c:v>
                </c:pt>
                <c:pt idx="9">
                  <c:v>0</c:v>
                </c:pt>
                <c:pt idx="10">
                  <c:v>0</c:v>
                </c:pt>
                <c:pt idx="11">
                  <c:v>669670</c:v>
                </c:pt>
                <c:pt idx="12">
                  <c:v>0</c:v>
                </c:pt>
                <c:pt idx="13">
                  <c:v>0</c:v>
                </c:pt>
                <c:pt idx="14">
                  <c:v>21360</c:v>
                </c:pt>
                <c:pt idx="15">
                  <c:v>570214</c:v>
                </c:pt>
                <c:pt idx="16">
                  <c:v>104852</c:v>
                </c:pt>
                <c:pt idx="17">
                  <c:v>0</c:v>
                </c:pt>
                <c:pt idx="18">
                  <c:v>174889</c:v>
                </c:pt>
                <c:pt idx="19">
                  <c:v>34888</c:v>
                </c:pt>
                <c:pt idx="20">
                  <c:v>0</c:v>
                </c:pt>
                <c:pt idx="21">
                  <c:v>2187015</c:v>
                </c:pt>
                <c:pt idx="22">
                  <c:v>72517</c:v>
                </c:pt>
                <c:pt idx="23">
                  <c:v>0</c:v>
                </c:pt>
                <c:pt idx="24">
                  <c:v>0</c:v>
                </c:pt>
                <c:pt idx="25">
                  <c:v>263207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412201"/>
        <c:axId val="49042543"/>
      </c:barChart>
      <c:catAx>
        <c:axId val="2641220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042543"/>
        <c:crosses val="autoZero"/>
        <c:auto val="1"/>
        <c:lblAlgn val="ctr"/>
        <c:lblOffset val="100"/>
        <c:noMultiLvlLbl val="0"/>
      </c:catAx>
      <c:valAx>
        <c:axId val="4904254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41220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145250</c:v>
                </c:pt>
                <c:pt idx="1">
                  <c:v>75959</c:v>
                </c:pt>
                <c:pt idx="2">
                  <c:v>5305</c:v>
                </c:pt>
                <c:pt idx="3">
                  <c:v>0</c:v>
                </c:pt>
                <c:pt idx="4">
                  <c:v>0</c:v>
                </c:pt>
                <c:pt idx="5">
                  <c:v>168752</c:v>
                </c:pt>
                <c:pt idx="6">
                  <c:v>739537</c:v>
                </c:pt>
                <c:pt idx="7">
                  <c:v>1245687</c:v>
                </c:pt>
                <c:pt idx="8">
                  <c:v>32550</c:v>
                </c:pt>
                <c:pt idx="9">
                  <c:v>85426</c:v>
                </c:pt>
                <c:pt idx="10">
                  <c:v>362</c:v>
                </c:pt>
                <c:pt idx="11">
                  <c:v>6544</c:v>
                </c:pt>
                <c:pt idx="12">
                  <c:v>10384</c:v>
                </c:pt>
                <c:pt idx="13">
                  <c:v>19154</c:v>
                </c:pt>
                <c:pt idx="14">
                  <c:v>1638</c:v>
                </c:pt>
                <c:pt idx="15">
                  <c:v>1176020</c:v>
                </c:pt>
                <c:pt idx="16">
                  <c:v>173875</c:v>
                </c:pt>
                <c:pt idx="17">
                  <c:v>0</c:v>
                </c:pt>
                <c:pt idx="18">
                  <c:v>3393</c:v>
                </c:pt>
                <c:pt idx="19">
                  <c:v>16858</c:v>
                </c:pt>
                <c:pt idx="20">
                  <c:v>419</c:v>
                </c:pt>
                <c:pt idx="21">
                  <c:v>894055</c:v>
                </c:pt>
                <c:pt idx="22">
                  <c:v>10902</c:v>
                </c:pt>
                <c:pt idx="23">
                  <c:v>8216</c:v>
                </c:pt>
                <c:pt idx="24">
                  <c:v>18032</c:v>
                </c:pt>
                <c:pt idx="25">
                  <c:v>223980</c:v>
                </c:pt>
                <c:pt idx="26">
                  <c:v>93366</c:v>
                </c:pt>
                <c:pt idx="27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117035</c:v>
                </c:pt>
                <c:pt idx="1">
                  <c:v>73138</c:v>
                </c:pt>
                <c:pt idx="2">
                  <c:v>1977</c:v>
                </c:pt>
                <c:pt idx="3">
                  <c:v>0</c:v>
                </c:pt>
                <c:pt idx="4">
                  <c:v>0</c:v>
                </c:pt>
                <c:pt idx="5">
                  <c:v>191737</c:v>
                </c:pt>
                <c:pt idx="6">
                  <c:v>639415</c:v>
                </c:pt>
                <c:pt idx="7">
                  <c:v>1035679</c:v>
                </c:pt>
                <c:pt idx="8">
                  <c:v>39710</c:v>
                </c:pt>
                <c:pt idx="9">
                  <c:v>45109</c:v>
                </c:pt>
                <c:pt idx="10">
                  <c:v>743</c:v>
                </c:pt>
                <c:pt idx="11">
                  <c:v>124</c:v>
                </c:pt>
                <c:pt idx="12">
                  <c:v>6963</c:v>
                </c:pt>
                <c:pt idx="13">
                  <c:v>9399</c:v>
                </c:pt>
                <c:pt idx="14">
                  <c:v>607</c:v>
                </c:pt>
                <c:pt idx="15">
                  <c:v>920541</c:v>
                </c:pt>
                <c:pt idx="16">
                  <c:v>135805</c:v>
                </c:pt>
                <c:pt idx="17">
                  <c:v>765</c:v>
                </c:pt>
                <c:pt idx="18">
                  <c:v>1869</c:v>
                </c:pt>
                <c:pt idx="19">
                  <c:v>9511</c:v>
                </c:pt>
                <c:pt idx="20">
                  <c:v>558</c:v>
                </c:pt>
                <c:pt idx="21">
                  <c:v>633946</c:v>
                </c:pt>
                <c:pt idx="22">
                  <c:v>7692</c:v>
                </c:pt>
                <c:pt idx="23">
                  <c:v>8157</c:v>
                </c:pt>
                <c:pt idx="24">
                  <c:v>29945</c:v>
                </c:pt>
                <c:pt idx="25">
                  <c:v>227912</c:v>
                </c:pt>
                <c:pt idx="26">
                  <c:v>46336</c:v>
                </c:pt>
                <c:pt idx="27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686404"/>
        <c:axId val="37297278"/>
      </c:barChart>
      <c:catAx>
        <c:axId val="326864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297278"/>
        <c:crosses val="autoZero"/>
        <c:auto val="1"/>
        <c:lblAlgn val="ctr"/>
        <c:lblOffset val="100"/>
        <c:noMultiLvlLbl val="0"/>
      </c:catAx>
      <c:valAx>
        <c:axId val="3729727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68640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21456</c:v>
                </c:pt>
                <c:pt idx="2">
                  <c:v>49795</c:v>
                </c:pt>
                <c:pt idx="3">
                  <c:v>0</c:v>
                </c:pt>
                <c:pt idx="4">
                  <c:v>401360</c:v>
                </c:pt>
                <c:pt idx="5">
                  <c:v>9381</c:v>
                </c:pt>
                <c:pt idx="6">
                  <c:v>451565</c:v>
                </c:pt>
                <c:pt idx="7">
                  <c:v>147181</c:v>
                </c:pt>
                <c:pt idx="8">
                  <c:v>21979</c:v>
                </c:pt>
                <c:pt idx="9">
                  <c:v>0</c:v>
                </c:pt>
                <c:pt idx="10">
                  <c:v>0</c:v>
                </c:pt>
                <c:pt idx="11">
                  <c:v>186754</c:v>
                </c:pt>
                <c:pt idx="12">
                  <c:v>0</c:v>
                </c:pt>
                <c:pt idx="13">
                  <c:v>0</c:v>
                </c:pt>
                <c:pt idx="14">
                  <c:v>10610</c:v>
                </c:pt>
                <c:pt idx="15">
                  <c:v>245206</c:v>
                </c:pt>
                <c:pt idx="16">
                  <c:v>24885</c:v>
                </c:pt>
                <c:pt idx="17">
                  <c:v>0</c:v>
                </c:pt>
                <c:pt idx="18">
                  <c:v>44742</c:v>
                </c:pt>
                <c:pt idx="19">
                  <c:v>9405</c:v>
                </c:pt>
                <c:pt idx="20">
                  <c:v>0</c:v>
                </c:pt>
                <c:pt idx="21">
                  <c:v>715952</c:v>
                </c:pt>
                <c:pt idx="22">
                  <c:v>30684</c:v>
                </c:pt>
                <c:pt idx="23">
                  <c:v>0</c:v>
                </c:pt>
                <c:pt idx="24">
                  <c:v>0</c:v>
                </c:pt>
                <c:pt idx="25">
                  <c:v>78342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17205</c:v>
                </c:pt>
                <c:pt idx="2">
                  <c:v>45995</c:v>
                </c:pt>
                <c:pt idx="3">
                  <c:v>0</c:v>
                </c:pt>
                <c:pt idx="4">
                  <c:v>351571</c:v>
                </c:pt>
                <c:pt idx="5">
                  <c:v>6652</c:v>
                </c:pt>
                <c:pt idx="6">
                  <c:v>421311</c:v>
                </c:pt>
                <c:pt idx="7">
                  <c:v>135946</c:v>
                </c:pt>
                <c:pt idx="8">
                  <c:v>16515</c:v>
                </c:pt>
                <c:pt idx="9">
                  <c:v>0</c:v>
                </c:pt>
                <c:pt idx="10">
                  <c:v>0</c:v>
                </c:pt>
                <c:pt idx="11">
                  <c:v>165876</c:v>
                </c:pt>
                <c:pt idx="12">
                  <c:v>0</c:v>
                </c:pt>
                <c:pt idx="13">
                  <c:v>0</c:v>
                </c:pt>
                <c:pt idx="14">
                  <c:v>12837</c:v>
                </c:pt>
                <c:pt idx="15">
                  <c:v>246464</c:v>
                </c:pt>
                <c:pt idx="16">
                  <c:v>22792</c:v>
                </c:pt>
                <c:pt idx="17">
                  <c:v>0</c:v>
                </c:pt>
                <c:pt idx="18">
                  <c:v>43550</c:v>
                </c:pt>
                <c:pt idx="19">
                  <c:v>11150</c:v>
                </c:pt>
                <c:pt idx="20">
                  <c:v>0</c:v>
                </c:pt>
                <c:pt idx="21">
                  <c:v>685100</c:v>
                </c:pt>
                <c:pt idx="22">
                  <c:v>35042</c:v>
                </c:pt>
                <c:pt idx="23">
                  <c:v>0</c:v>
                </c:pt>
                <c:pt idx="24">
                  <c:v>0</c:v>
                </c:pt>
                <c:pt idx="25">
                  <c:v>73676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51944"/>
        <c:axId val="43365369"/>
      </c:barChart>
      <c:catAx>
        <c:axId val="33519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365369"/>
        <c:crosses val="autoZero"/>
        <c:auto val="1"/>
        <c:lblAlgn val="ctr"/>
        <c:lblOffset val="100"/>
        <c:noMultiLvlLbl val="0"/>
      </c:catAx>
      <c:valAx>
        <c:axId val="4336536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5194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3654</c:v>
                </c:pt>
                <c:pt idx="2">
                  <c:v>1913</c:v>
                </c:pt>
                <c:pt idx="3">
                  <c:v>0</c:v>
                </c:pt>
                <c:pt idx="4">
                  <c:v>2786</c:v>
                </c:pt>
                <c:pt idx="5">
                  <c:v>15349</c:v>
                </c:pt>
                <c:pt idx="6">
                  <c:v>68732</c:v>
                </c:pt>
                <c:pt idx="7">
                  <c:v>300782</c:v>
                </c:pt>
                <c:pt idx="8">
                  <c:v>9683</c:v>
                </c:pt>
                <c:pt idx="9">
                  <c:v>288</c:v>
                </c:pt>
                <c:pt idx="10">
                  <c:v>55</c:v>
                </c:pt>
                <c:pt idx="11">
                  <c:v>634</c:v>
                </c:pt>
                <c:pt idx="12">
                  <c:v>3251</c:v>
                </c:pt>
                <c:pt idx="13">
                  <c:v>145</c:v>
                </c:pt>
                <c:pt idx="14">
                  <c:v>8969</c:v>
                </c:pt>
                <c:pt idx="15">
                  <c:v>207078</c:v>
                </c:pt>
                <c:pt idx="16">
                  <c:v>60267</c:v>
                </c:pt>
                <c:pt idx="17">
                  <c:v>275</c:v>
                </c:pt>
                <c:pt idx="18">
                  <c:v>912</c:v>
                </c:pt>
                <c:pt idx="19">
                  <c:v>2138</c:v>
                </c:pt>
                <c:pt idx="20">
                  <c:v>84396</c:v>
                </c:pt>
                <c:pt idx="21">
                  <c:v>36105</c:v>
                </c:pt>
                <c:pt idx="22">
                  <c:v>163418</c:v>
                </c:pt>
                <c:pt idx="23">
                  <c:v>7594</c:v>
                </c:pt>
                <c:pt idx="24">
                  <c:v>110634</c:v>
                </c:pt>
                <c:pt idx="25">
                  <c:v>205029</c:v>
                </c:pt>
                <c:pt idx="26">
                  <c:v>280457</c:v>
                </c:pt>
                <c:pt idx="27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1174</c:v>
                </c:pt>
                <c:pt idx="2">
                  <c:v>2092</c:v>
                </c:pt>
                <c:pt idx="3">
                  <c:v>0</c:v>
                </c:pt>
                <c:pt idx="4">
                  <c:v>1754</c:v>
                </c:pt>
                <c:pt idx="5">
                  <c:v>16119</c:v>
                </c:pt>
                <c:pt idx="6">
                  <c:v>57729</c:v>
                </c:pt>
                <c:pt idx="7">
                  <c:v>323563</c:v>
                </c:pt>
                <c:pt idx="8">
                  <c:v>10447</c:v>
                </c:pt>
                <c:pt idx="9">
                  <c:v>2038</c:v>
                </c:pt>
                <c:pt idx="10">
                  <c:v>220</c:v>
                </c:pt>
                <c:pt idx="11">
                  <c:v>984</c:v>
                </c:pt>
                <c:pt idx="12">
                  <c:v>0</c:v>
                </c:pt>
                <c:pt idx="13">
                  <c:v>7</c:v>
                </c:pt>
                <c:pt idx="14">
                  <c:v>8271</c:v>
                </c:pt>
                <c:pt idx="15">
                  <c:v>131824</c:v>
                </c:pt>
                <c:pt idx="16">
                  <c:v>42661</c:v>
                </c:pt>
                <c:pt idx="17">
                  <c:v>204</c:v>
                </c:pt>
                <c:pt idx="18">
                  <c:v>11638</c:v>
                </c:pt>
                <c:pt idx="19">
                  <c:v>1561</c:v>
                </c:pt>
                <c:pt idx="20">
                  <c:v>106427</c:v>
                </c:pt>
                <c:pt idx="21">
                  <c:v>33217</c:v>
                </c:pt>
                <c:pt idx="22">
                  <c:v>158861</c:v>
                </c:pt>
                <c:pt idx="23">
                  <c:v>3892</c:v>
                </c:pt>
                <c:pt idx="24">
                  <c:v>105749</c:v>
                </c:pt>
                <c:pt idx="25">
                  <c:v>254374</c:v>
                </c:pt>
                <c:pt idx="26">
                  <c:v>275237</c:v>
                </c:pt>
                <c:pt idx="27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377905"/>
        <c:axId val="13748910"/>
      </c:barChart>
      <c:catAx>
        <c:axId val="6637790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748910"/>
        <c:crosses val="autoZero"/>
        <c:auto val="1"/>
        <c:lblAlgn val="ctr"/>
        <c:lblOffset val="100"/>
        <c:noMultiLvlLbl val="0"/>
      </c:catAx>
      <c:valAx>
        <c:axId val="1374891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37790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3622541</c:v>
                </c:pt>
                <c:pt idx="1">
                  <c:v>328016</c:v>
                </c:pt>
                <c:pt idx="2">
                  <c:v>399017</c:v>
                </c:pt>
                <c:pt idx="3">
                  <c:v>735909</c:v>
                </c:pt>
                <c:pt idx="4">
                  <c:v>7367349</c:v>
                </c:pt>
                <c:pt idx="5">
                  <c:v>391791</c:v>
                </c:pt>
                <c:pt idx="6">
                  <c:v>118783</c:v>
                </c:pt>
                <c:pt idx="7">
                  <c:v>7545973</c:v>
                </c:pt>
                <c:pt idx="8">
                  <c:v>8739078</c:v>
                </c:pt>
                <c:pt idx="9">
                  <c:v>10076293</c:v>
                </c:pt>
                <c:pt idx="10">
                  <c:v>5269268</c:v>
                </c:pt>
                <c:pt idx="11">
                  <c:v>189095</c:v>
                </c:pt>
                <c:pt idx="12">
                  <c:v>1879740</c:v>
                </c:pt>
                <c:pt idx="13">
                  <c:v>5010452</c:v>
                </c:pt>
                <c:pt idx="14">
                  <c:v>6259285</c:v>
                </c:pt>
                <c:pt idx="15">
                  <c:v>815210</c:v>
                </c:pt>
                <c:pt idx="16">
                  <c:v>359617</c:v>
                </c:pt>
                <c:pt idx="17">
                  <c:v>670281</c:v>
                </c:pt>
                <c:pt idx="18">
                  <c:v>92</c:v>
                </c:pt>
                <c:pt idx="19">
                  <c:v>559976</c:v>
                </c:pt>
                <c:pt idx="20">
                  <c:v>939717</c:v>
                </c:pt>
                <c:pt idx="21">
                  <c:v>527941</c:v>
                </c:pt>
                <c:pt idx="22">
                  <c:v>1133756</c:v>
                </c:pt>
                <c:pt idx="23">
                  <c:v>902014</c:v>
                </c:pt>
                <c:pt idx="24">
                  <c:v>8610861</c:v>
                </c:pt>
                <c:pt idx="25">
                  <c:v>7174309</c:v>
                </c:pt>
                <c:pt idx="26">
                  <c:v>744608</c:v>
                </c:pt>
                <c:pt idx="27">
                  <c:v>323582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C5-42FE-ADFF-1DBB79BDF14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3827744</c:v>
                </c:pt>
                <c:pt idx="1">
                  <c:v>399494</c:v>
                </c:pt>
                <c:pt idx="2">
                  <c:v>357809</c:v>
                </c:pt>
                <c:pt idx="3">
                  <c:v>943951</c:v>
                </c:pt>
                <c:pt idx="4">
                  <c:v>7607362</c:v>
                </c:pt>
                <c:pt idx="5">
                  <c:v>472876</c:v>
                </c:pt>
                <c:pt idx="6">
                  <c:v>209591</c:v>
                </c:pt>
                <c:pt idx="7">
                  <c:v>6938281</c:v>
                </c:pt>
                <c:pt idx="8">
                  <c:v>9971802</c:v>
                </c:pt>
                <c:pt idx="9">
                  <c:v>10635169</c:v>
                </c:pt>
                <c:pt idx="10">
                  <c:v>5062994</c:v>
                </c:pt>
                <c:pt idx="11">
                  <c:v>141445</c:v>
                </c:pt>
                <c:pt idx="12">
                  <c:v>1944382</c:v>
                </c:pt>
                <c:pt idx="13">
                  <c:v>4066881</c:v>
                </c:pt>
                <c:pt idx="14">
                  <c:v>7178475</c:v>
                </c:pt>
                <c:pt idx="15">
                  <c:v>885749</c:v>
                </c:pt>
                <c:pt idx="16">
                  <c:v>556441</c:v>
                </c:pt>
                <c:pt idx="17">
                  <c:v>716936</c:v>
                </c:pt>
                <c:pt idx="18">
                  <c:v>12</c:v>
                </c:pt>
                <c:pt idx="19">
                  <c:v>606613</c:v>
                </c:pt>
                <c:pt idx="20">
                  <c:v>869366</c:v>
                </c:pt>
                <c:pt idx="21">
                  <c:v>375455</c:v>
                </c:pt>
                <c:pt idx="22">
                  <c:v>1409105</c:v>
                </c:pt>
                <c:pt idx="23">
                  <c:v>934309</c:v>
                </c:pt>
                <c:pt idx="24">
                  <c:v>9983850</c:v>
                </c:pt>
                <c:pt idx="25">
                  <c:v>6726841</c:v>
                </c:pt>
                <c:pt idx="26">
                  <c:v>707874</c:v>
                </c:pt>
                <c:pt idx="27">
                  <c:v>328249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C5-42FE-ADFF-1DBB79BDF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699527"/>
        <c:axId val="18275486"/>
      </c:barChart>
      <c:catAx>
        <c:axId val="4069952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275486"/>
        <c:crosses val="autoZero"/>
        <c:auto val="1"/>
        <c:lblAlgn val="ctr"/>
        <c:lblOffset val="100"/>
        <c:noMultiLvlLbl val="0"/>
      </c:catAx>
      <c:valAx>
        <c:axId val="1827548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69952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5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Motril</c:v>
                </c:pt>
                <c:pt idx="18">
                  <c:v>Santa Cruz de Tenerife</c:v>
                </c:pt>
                <c:pt idx="19">
                  <c:v>Santander</c:v>
                </c:pt>
                <c:pt idx="20">
                  <c:v>Sevilla</c:v>
                </c:pt>
                <c:pt idx="21">
                  <c:v>Tarragona</c:v>
                </c:pt>
                <c:pt idx="22">
                  <c:v>Valencia</c:v>
                </c:pt>
                <c:pt idx="23">
                  <c:v>Vigo</c:v>
                </c:pt>
                <c:pt idx="24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2412567</c:v>
                </c:pt>
                <c:pt idx="1">
                  <c:v>2000</c:v>
                </c:pt>
                <c:pt idx="2">
                  <c:v>17432</c:v>
                </c:pt>
                <c:pt idx="3">
                  <c:v>115845</c:v>
                </c:pt>
                <c:pt idx="4">
                  <c:v>4764986</c:v>
                </c:pt>
                <c:pt idx="5">
                  <c:v>28076</c:v>
                </c:pt>
                <c:pt idx="6">
                  <c:v>82340</c:v>
                </c:pt>
                <c:pt idx="7">
                  <c:v>3112173</c:v>
                </c:pt>
                <c:pt idx="8">
                  <c:v>6313711</c:v>
                </c:pt>
                <c:pt idx="9">
                  <c:v>7940610</c:v>
                </c:pt>
                <c:pt idx="10">
                  <c:v>2660989</c:v>
                </c:pt>
                <c:pt idx="11">
                  <c:v>188426</c:v>
                </c:pt>
                <c:pt idx="12">
                  <c:v>936125</c:v>
                </c:pt>
                <c:pt idx="13">
                  <c:v>469166</c:v>
                </c:pt>
                <c:pt idx="14">
                  <c:v>5054010</c:v>
                </c:pt>
                <c:pt idx="15">
                  <c:v>491105</c:v>
                </c:pt>
                <c:pt idx="16">
                  <c:v>12659</c:v>
                </c:pt>
                <c:pt idx="17">
                  <c:v>333323</c:v>
                </c:pt>
                <c:pt idx="18">
                  <c:v>233119</c:v>
                </c:pt>
                <c:pt idx="19">
                  <c:v>59933</c:v>
                </c:pt>
                <c:pt idx="20">
                  <c:v>178351</c:v>
                </c:pt>
                <c:pt idx="21">
                  <c:v>5624786</c:v>
                </c:pt>
                <c:pt idx="22">
                  <c:v>1238250</c:v>
                </c:pt>
                <c:pt idx="23">
                  <c:v>6435</c:v>
                </c:pt>
                <c:pt idx="24">
                  <c:v>139638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38-4132-9E2F-8457DF2462F2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5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Motril</c:v>
                </c:pt>
                <c:pt idx="18">
                  <c:v>Santa Cruz de Tenerife</c:v>
                </c:pt>
                <c:pt idx="19">
                  <c:v>Santander</c:v>
                </c:pt>
                <c:pt idx="20">
                  <c:v>Sevilla</c:v>
                </c:pt>
                <c:pt idx="21">
                  <c:v>Tarragona</c:v>
                </c:pt>
                <c:pt idx="22">
                  <c:v>Valencia</c:v>
                </c:pt>
                <c:pt idx="23">
                  <c:v>Vigo</c:v>
                </c:pt>
                <c:pt idx="24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2440018</c:v>
                </c:pt>
                <c:pt idx="1">
                  <c:v>5201</c:v>
                </c:pt>
                <c:pt idx="2">
                  <c:v>32921</c:v>
                </c:pt>
                <c:pt idx="3">
                  <c:v>109196</c:v>
                </c:pt>
                <c:pt idx="4">
                  <c:v>5107318</c:v>
                </c:pt>
                <c:pt idx="5">
                  <c:v>18504</c:v>
                </c:pt>
                <c:pt idx="6">
                  <c:v>159920</c:v>
                </c:pt>
                <c:pt idx="7">
                  <c:v>2588843</c:v>
                </c:pt>
                <c:pt idx="8">
                  <c:v>7466424</c:v>
                </c:pt>
                <c:pt idx="9">
                  <c:v>8185468</c:v>
                </c:pt>
                <c:pt idx="10">
                  <c:v>2513661</c:v>
                </c:pt>
                <c:pt idx="11">
                  <c:v>140192</c:v>
                </c:pt>
                <c:pt idx="12">
                  <c:v>910323</c:v>
                </c:pt>
                <c:pt idx="13">
                  <c:v>517974</c:v>
                </c:pt>
                <c:pt idx="14">
                  <c:v>5802001</c:v>
                </c:pt>
                <c:pt idx="15">
                  <c:v>632492</c:v>
                </c:pt>
                <c:pt idx="16">
                  <c:v>25209</c:v>
                </c:pt>
                <c:pt idx="17">
                  <c:v>413854</c:v>
                </c:pt>
                <c:pt idx="18">
                  <c:v>184678</c:v>
                </c:pt>
                <c:pt idx="19">
                  <c:v>66410</c:v>
                </c:pt>
                <c:pt idx="20">
                  <c:v>257187</c:v>
                </c:pt>
                <c:pt idx="21">
                  <c:v>6050534</c:v>
                </c:pt>
                <c:pt idx="22">
                  <c:v>1005970</c:v>
                </c:pt>
                <c:pt idx="23">
                  <c:v>15000</c:v>
                </c:pt>
                <c:pt idx="24">
                  <c:v>125430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38-4132-9E2F-8457DF246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042131"/>
        <c:axId val="15108310"/>
      </c:barChart>
      <c:catAx>
        <c:axId val="5904213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108310"/>
        <c:crosses val="autoZero"/>
        <c:auto val="1"/>
        <c:lblAlgn val="ctr"/>
        <c:lblOffset val="100"/>
        <c:noMultiLvlLbl val="0"/>
      </c:catAx>
      <c:valAx>
        <c:axId val="1510831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04213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1097407</c:v>
                </c:pt>
                <c:pt idx="1">
                  <c:v>237791</c:v>
                </c:pt>
                <c:pt idx="2">
                  <c:v>102589</c:v>
                </c:pt>
                <c:pt idx="3">
                  <c:v>586213</c:v>
                </c:pt>
                <c:pt idx="4">
                  <c:v>91047</c:v>
                </c:pt>
                <c:pt idx="5">
                  <c:v>336494</c:v>
                </c:pt>
                <c:pt idx="6">
                  <c:v>31140</c:v>
                </c:pt>
                <c:pt idx="7">
                  <c:v>933647</c:v>
                </c:pt>
                <c:pt idx="8">
                  <c:v>874600</c:v>
                </c:pt>
                <c:pt idx="9">
                  <c:v>1925070</c:v>
                </c:pt>
                <c:pt idx="10">
                  <c:v>2564520</c:v>
                </c:pt>
                <c:pt idx="11">
                  <c:v>0</c:v>
                </c:pt>
                <c:pt idx="12">
                  <c:v>907121</c:v>
                </c:pt>
                <c:pt idx="13">
                  <c:v>4283790</c:v>
                </c:pt>
                <c:pt idx="14">
                  <c:v>1163463</c:v>
                </c:pt>
                <c:pt idx="15">
                  <c:v>140383</c:v>
                </c:pt>
                <c:pt idx="16">
                  <c:v>272410</c:v>
                </c:pt>
                <c:pt idx="17">
                  <c:v>484528</c:v>
                </c:pt>
                <c:pt idx="18">
                  <c:v>92</c:v>
                </c:pt>
                <c:pt idx="19">
                  <c:v>74030</c:v>
                </c:pt>
                <c:pt idx="20">
                  <c:v>377075</c:v>
                </c:pt>
                <c:pt idx="21">
                  <c:v>67519</c:v>
                </c:pt>
                <c:pt idx="22">
                  <c:v>698726</c:v>
                </c:pt>
                <c:pt idx="23">
                  <c:v>654781</c:v>
                </c:pt>
                <c:pt idx="24">
                  <c:v>2546137</c:v>
                </c:pt>
                <c:pt idx="25">
                  <c:v>824408</c:v>
                </c:pt>
                <c:pt idx="26">
                  <c:v>26019</c:v>
                </c:pt>
                <c:pt idx="27">
                  <c:v>67525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37-4EB7-B3A4-ED8B98A8BDF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1220092</c:v>
                </c:pt>
                <c:pt idx="1">
                  <c:v>345764</c:v>
                </c:pt>
                <c:pt idx="2">
                  <c:v>95328</c:v>
                </c:pt>
                <c:pt idx="3">
                  <c:v>665995</c:v>
                </c:pt>
                <c:pt idx="4">
                  <c:v>42624</c:v>
                </c:pt>
                <c:pt idx="5">
                  <c:v>435365</c:v>
                </c:pt>
                <c:pt idx="6">
                  <c:v>42756</c:v>
                </c:pt>
                <c:pt idx="7">
                  <c:v>1061451</c:v>
                </c:pt>
                <c:pt idx="8">
                  <c:v>897001</c:v>
                </c:pt>
                <c:pt idx="9">
                  <c:v>2236942</c:v>
                </c:pt>
                <c:pt idx="10">
                  <c:v>2472005</c:v>
                </c:pt>
                <c:pt idx="11">
                  <c:v>0</c:v>
                </c:pt>
                <c:pt idx="12">
                  <c:v>993079</c:v>
                </c:pt>
                <c:pt idx="13">
                  <c:v>3183177</c:v>
                </c:pt>
                <c:pt idx="14">
                  <c:v>1286940</c:v>
                </c:pt>
                <c:pt idx="15">
                  <c:v>77682</c:v>
                </c:pt>
                <c:pt idx="16">
                  <c:v>445530</c:v>
                </c:pt>
                <c:pt idx="17">
                  <c:v>569744</c:v>
                </c:pt>
                <c:pt idx="18">
                  <c:v>0</c:v>
                </c:pt>
                <c:pt idx="19">
                  <c:v>61219</c:v>
                </c:pt>
                <c:pt idx="20">
                  <c:v>281432</c:v>
                </c:pt>
                <c:pt idx="21">
                  <c:v>50346</c:v>
                </c:pt>
                <c:pt idx="22">
                  <c:v>992472</c:v>
                </c:pt>
                <c:pt idx="23">
                  <c:v>571264</c:v>
                </c:pt>
                <c:pt idx="24">
                  <c:v>3472978</c:v>
                </c:pt>
                <c:pt idx="25">
                  <c:v>854504</c:v>
                </c:pt>
                <c:pt idx="26">
                  <c:v>27776</c:v>
                </c:pt>
                <c:pt idx="27">
                  <c:v>95587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37-4EB7-B3A4-ED8B98A8B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655251"/>
        <c:axId val="37329508"/>
      </c:barChart>
      <c:catAx>
        <c:axId val="2165525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329508"/>
        <c:crosses val="autoZero"/>
        <c:auto val="1"/>
        <c:lblAlgn val="ctr"/>
        <c:lblOffset val="100"/>
        <c:noMultiLvlLbl val="0"/>
      </c:catAx>
      <c:valAx>
        <c:axId val="3732950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65525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3783570</c:v>
                </c:pt>
                <c:pt idx="1">
                  <c:v>21040</c:v>
                </c:pt>
                <c:pt idx="2">
                  <c:v>31663</c:v>
                </c:pt>
                <c:pt idx="3">
                  <c:v>262640</c:v>
                </c:pt>
                <c:pt idx="4">
                  <c:v>11903966</c:v>
                </c:pt>
                <c:pt idx="5">
                  <c:v>366446</c:v>
                </c:pt>
                <c:pt idx="6">
                  <c:v>579686</c:v>
                </c:pt>
                <c:pt idx="7">
                  <c:v>6677118</c:v>
                </c:pt>
                <c:pt idx="8">
                  <c:v>8017265</c:v>
                </c:pt>
                <c:pt idx="9">
                  <c:v>10630951</c:v>
                </c:pt>
                <c:pt idx="10">
                  <c:v>3869099</c:v>
                </c:pt>
                <c:pt idx="11">
                  <c:v>311968</c:v>
                </c:pt>
                <c:pt idx="12">
                  <c:v>1000957</c:v>
                </c:pt>
                <c:pt idx="13">
                  <c:v>643826</c:v>
                </c:pt>
                <c:pt idx="14">
                  <c:v>9043702</c:v>
                </c:pt>
                <c:pt idx="15">
                  <c:v>4521858</c:v>
                </c:pt>
                <c:pt idx="16">
                  <c:v>40364</c:v>
                </c:pt>
                <c:pt idx="17">
                  <c:v>0</c:v>
                </c:pt>
                <c:pt idx="18">
                  <c:v>25311</c:v>
                </c:pt>
                <c:pt idx="19">
                  <c:v>579878</c:v>
                </c:pt>
                <c:pt idx="20">
                  <c:v>0</c:v>
                </c:pt>
                <c:pt idx="21">
                  <c:v>1472593</c:v>
                </c:pt>
                <c:pt idx="22">
                  <c:v>79845</c:v>
                </c:pt>
                <c:pt idx="23">
                  <c:v>193610</c:v>
                </c:pt>
                <c:pt idx="24">
                  <c:v>7707380</c:v>
                </c:pt>
                <c:pt idx="25">
                  <c:v>1675875</c:v>
                </c:pt>
                <c:pt idx="26">
                  <c:v>6458</c:v>
                </c:pt>
                <c:pt idx="27">
                  <c:v>139638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4268301</c:v>
                </c:pt>
                <c:pt idx="1">
                  <c:v>26143</c:v>
                </c:pt>
                <c:pt idx="2">
                  <c:v>75633</c:v>
                </c:pt>
                <c:pt idx="3">
                  <c:v>275189</c:v>
                </c:pt>
                <c:pt idx="4">
                  <c:v>12433979</c:v>
                </c:pt>
                <c:pt idx="5">
                  <c:v>286065</c:v>
                </c:pt>
                <c:pt idx="6">
                  <c:v>576490</c:v>
                </c:pt>
                <c:pt idx="7">
                  <c:v>5410828</c:v>
                </c:pt>
                <c:pt idx="8">
                  <c:v>9684411</c:v>
                </c:pt>
                <c:pt idx="9">
                  <c:v>11428623</c:v>
                </c:pt>
                <c:pt idx="10">
                  <c:v>3704002</c:v>
                </c:pt>
                <c:pt idx="11">
                  <c:v>222967</c:v>
                </c:pt>
                <c:pt idx="12">
                  <c:v>1009324</c:v>
                </c:pt>
                <c:pt idx="13">
                  <c:v>694134</c:v>
                </c:pt>
                <c:pt idx="14">
                  <c:v>10362216</c:v>
                </c:pt>
                <c:pt idx="15">
                  <c:v>3328689</c:v>
                </c:pt>
                <c:pt idx="16">
                  <c:v>51256</c:v>
                </c:pt>
                <c:pt idx="17">
                  <c:v>0</c:v>
                </c:pt>
                <c:pt idx="18">
                  <c:v>25210</c:v>
                </c:pt>
                <c:pt idx="19">
                  <c:v>563523</c:v>
                </c:pt>
                <c:pt idx="20">
                  <c:v>0</c:v>
                </c:pt>
                <c:pt idx="21">
                  <c:v>1719057</c:v>
                </c:pt>
                <c:pt idx="22">
                  <c:v>71541</c:v>
                </c:pt>
                <c:pt idx="23">
                  <c:v>266018</c:v>
                </c:pt>
                <c:pt idx="24">
                  <c:v>8768037</c:v>
                </c:pt>
                <c:pt idx="25">
                  <c:v>1447905</c:v>
                </c:pt>
                <c:pt idx="26">
                  <c:v>15000</c:v>
                </c:pt>
                <c:pt idx="27">
                  <c:v>127620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346752"/>
        <c:axId val="47849491"/>
      </c:barChart>
      <c:catAx>
        <c:axId val="383467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849491"/>
        <c:crosses val="autoZero"/>
        <c:auto val="1"/>
        <c:lblAlgn val="ctr"/>
        <c:lblOffset val="100"/>
        <c:noMultiLvlLbl val="0"/>
      </c:catAx>
      <c:valAx>
        <c:axId val="4784949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34675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112567</c:v>
                </c:pt>
                <c:pt idx="1">
                  <c:v>88225</c:v>
                </c:pt>
                <c:pt idx="2">
                  <c:v>278996</c:v>
                </c:pt>
                <c:pt idx="3">
                  <c:v>33851</c:v>
                </c:pt>
                <c:pt idx="4">
                  <c:v>2511316</c:v>
                </c:pt>
                <c:pt idx="5">
                  <c:v>27221</c:v>
                </c:pt>
                <c:pt idx="6">
                  <c:v>5303</c:v>
                </c:pt>
                <c:pt idx="7">
                  <c:v>3500153</c:v>
                </c:pt>
                <c:pt idx="8">
                  <c:v>1550767</c:v>
                </c:pt>
                <c:pt idx="9">
                  <c:v>210613</c:v>
                </c:pt>
                <c:pt idx="10">
                  <c:v>43759</c:v>
                </c:pt>
                <c:pt idx="11">
                  <c:v>669</c:v>
                </c:pt>
                <c:pt idx="12">
                  <c:v>36494</c:v>
                </c:pt>
                <c:pt idx="13">
                  <c:v>257496</c:v>
                </c:pt>
                <c:pt idx="14">
                  <c:v>41812</c:v>
                </c:pt>
                <c:pt idx="15">
                  <c:v>183722</c:v>
                </c:pt>
                <c:pt idx="16">
                  <c:v>74548</c:v>
                </c:pt>
                <c:pt idx="17">
                  <c:v>185753</c:v>
                </c:pt>
                <c:pt idx="18">
                  <c:v>0</c:v>
                </c:pt>
                <c:pt idx="19">
                  <c:v>152623</c:v>
                </c:pt>
                <c:pt idx="20">
                  <c:v>562642</c:v>
                </c:pt>
                <c:pt idx="21">
                  <c:v>227303</c:v>
                </c:pt>
                <c:pt idx="22">
                  <c:v>375097</c:v>
                </c:pt>
                <c:pt idx="23">
                  <c:v>68882</c:v>
                </c:pt>
                <c:pt idx="24">
                  <c:v>439938</c:v>
                </c:pt>
                <c:pt idx="25">
                  <c:v>5111651</c:v>
                </c:pt>
                <c:pt idx="26">
                  <c:v>712154</c:v>
                </c:pt>
                <c:pt idx="27">
                  <c:v>116419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23-4EA0-8B8F-BF38666D1F7A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167634</c:v>
                </c:pt>
                <c:pt idx="1">
                  <c:v>48529</c:v>
                </c:pt>
                <c:pt idx="2">
                  <c:v>229560</c:v>
                </c:pt>
                <c:pt idx="3">
                  <c:v>168760</c:v>
                </c:pt>
                <c:pt idx="4">
                  <c:v>2457420</c:v>
                </c:pt>
                <c:pt idx="5">
                  <c:v>19007</c:v>
                </c:pt>
                <c:pt idx="6">
                  <c:v>6915</c:v>
                </c:pt>
                <c:pt idx="7">
                  <c:v>3287987</c:v>
                </c:pt>
                <c:pt idx="8">
                  <c:v>1608377</c:v>
                </c:pt>
                <c:pt idx="9">
                  <c:v>212759</c:v>
                </c:pt>
                <c:pt idx="10">
                  <c:v>77328</c:v>
                </c:pt>
                <c:pt idx="11">
                  <c:v>1253</c:v>
                </c:pt>
                <c:pt idx="12">
                  <c:v>40980</c:v>
                </c:pt>
                <c:pt idx="13">
                  <c:v>365730</c:v>
                </c:pt>
                <c:pt idx="14">
                  <c:v>89534</c:v>
                </c:pt>
                <c:pt idx="15">
                  <c:v>175575</c:v>
                </c:pt>
                <c:pt idx="16">
                  <c:v>85702</c:v>
                </c:pt>
                <c:pt idx="17">
                  <c:v>147192</c:v>
                </c:pt>
                <c:pt idx="18">
                  <c:v>12</c:v>
                </c:pt>
                <c:pt idx="19">
                  <c:v>131540</c:v>
                </c:pt>
                <c:pt idx="20">
                  <c:v>587934</c:v>
                </c:pt>
                <c:pt idx="21">
                  <c:v>140431</c:v>
                </c:pt>
                <c:pt idx="22">
                  <c:v>350223</c:v>
                </c:pt>
                <c:pt idx="23">
                  <c:v>105858</c:v>
                </c:pt>
                <c:pt idx="24">
                  <c:v>460338</c:v>
                </c:pt>
                <c:pt idx="25">
                  <c:v>4866367</c:v>
                </c:pt>
                <c:pt idx="26">
                  <c:v>665098</c:v>
                </c:pt>
                <c:pt idx="27">
                  <c:v>107232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23-4EA0-8B8F-BF38666D1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492762"/>
        <c:axId val="18548661"/>
      </c:barChart>
      <c:catAx>
        <c:axId val="5449276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548661"/>
        <c:crosses val="autoZero"/>
        <c:auto val="1"/>
        <c:lblAlgn val="ctr"/>
        <c:lblOffset val="100"/>
        <c:noMultiLvlLbl val="0"/>
      </c:catAx>
      <c:valAx>
        <c:axId val="1854866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49276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993155</c:v>
                </c:pt>
                <c:pt idx="1">
                  <c:v>231725</c:v>
                </c:pt>
                <c:pt idx="2">
                  <c:v>1635471</c:v>
                </c:pt>
                <c:pt idx="3">
                  <c:v>993874</c:v>
                </c:pt>
                <c:pt idx="4">
                  <c:v>3623292</c:v>
                </c:pt>
                <c:pt idx="5">
                  <c:v>351106</c:v>
                </c:pt>
                <c:pt idx="6">
                  <c:v>2470</c:v>
                </c:pt>
                <c:pt idx="7">
                  <c:v>4802902</c:v>
                </c:pt>
                <c:pt idx="8">
                  <c:v>3373680</c:v>
                </c:pt>
                <c:pt idx="9">
                  <c:v>2727027</c:v>
                </c:pt>
                <c:pt idx="10">
                  <c:v>1180797</c:v>
                </c:pt>
                <c:pt idx="11">
                  <c:v>4537</c:v>
                </c:pt>
                <c:pt idx="12">
                  <c:v>678609</c:v>
                </c:pt>
                <c:pt idx="13">
                  <c:v>1451928</c:v>
                </c:pt>
                <c:pt idx="14">
                  <c:v>2197237</c:v>
                </c:pt>
                <c:pt idx="15">
                  <c:v>461287</c:v>
                </c:pt>
                <c:pt idx="16">
                  <c:v>204322</c:v>
                </c:pt>
                <c:pt idx="17">
                  <c:v>258292</c:v>
                </c:pt>
                <c:pt idx="18">
                  <c:v>65</c:v>
                </c:pt>
                <c:pt idx="19">
                  <c:v>258218</c:v>
                </c:pt>
                <c:pt idx="20">
                  <c:v>436294</c:v>
                </c:pt>
                <c:pt idx="21">
                  <c:v>116745</c:v>
                </c:pt>
                <c:pt idx="22">
                  <c:v>1244814</c:v>
                </c:pt>
                <c:pt idx="23">
                  <c:v>303135</c:v>
                </c:pt>
                <c:pt idx="24">
                  <c:v>1415122</c:v>
                </c:pt>
                <c:pt idx="25">
                  <c:v>6268159</c:v>
                </c:pt>
                <c:pt idx="26">
                  <c:v>802516</c:v>
                </c:pt>
                <c:pt idx="27">
                  <c:v>132966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FE-493B-913A-BD899341CEE4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1170949</c:v>
                </c:pt>
                <c:pt idx="1">
                  <c:v>406207</c:v>
                </c:pt>
                <c:pt idx="2">
                  <c:v>1370017</c:v>
                </c:pt>
                <c:pt idx="3">
                  <c:v>778673</c:v>
                </c:pt>
                <c:pt idx="4">
                  <c:v>3888285</c:v>
                </c:pt>
                <c:pt idx="5">
                  <c:v>274374</c:v>
                </c:pt>
                <c:pt idx="6">
                  <c:v>4292</c:v>
                </c:pt>
                <c:pt idx="7">
                  <c:v>4915634</c:v>
                </c:pt>
                <c:pt idx="8">
                  <c:v>3541859</c:v>
                </c:pt>
                <c:pt idx="9">
                  <c:v>3839649</c:v>
                </c:pt>
                <c:pt idx="10">
                  <c:v>1296008</c:v>
                </c:pt>
                <c:pt idx="11">
                  <c:v>0</c:v>
                </c:pt>
                <c:pt idx="12">
                  <c:v>693130</c:v>
                </c:pt>
                <c:pt idx="13">
                  <c:v>1302866</c:v>
                </c:pt>
                <c:pt idx="14">
                  <c:v>2797898</c:v>
                </c:pt>
                <c:pt idx="15">
                  <c:v>159122</c:v>
                </c:pt>
                <c:pt idx="16">
                  <c:v>212365</c:v>
                </c:pt>
                <c:pt idx="17">
                  <c:v>271015</c:v>
                </c:pt>
                <c:pt idx="18">
                  <c:v>0</c:v>
                </c:pt>
                <c:pt idx="19">
                  <c:v>298449</c:v>
                </c:pt>
                <c:pt idx="20">
                  <c:v>475947</c:v>
                </c:pt>
                <c:pt idx="21">
                  <c:v>145070</c:v>
                </c:pt>
                <c:pt idx="22">
                  <c:v>1059427</c:v>
                </c:pt>
                <c:pt idx="23">
                  <c:v>211572</c:v>
                </c:pt>
                <c:pt idx="24">
                  <c:v>1675801</c:v>
                </c:pt>
                <c:pt idx="25">
                  <c:v>6109640</c:v>
                </c:pt>
                <c:pt idx="26">
                  <c:v>804525</c:v>
                </c:pt>
                <c:pt idx="27">
                  <c:v>152796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FE-493B-913A-BD899341C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875003"/>
        <c:axId val="61568910"/>
      </c:barChart>
      <c:catAx>
        <c:axId val="1187500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68910"/>
        <c:crosses val="autoZero"/>
        <c:auto val="1"/>
        <c:lblAlgn val="ctr"/>
        <c:lblOffset val="100"/>
        <c:noMultiLvlLbl val="0"/>
      </c:catAx>
      <c:valAx>
        <c:axId val="6156891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7500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694904</c:v>
                </c:pt>
                <c:pt idx="1">
                  <c:v>6</c:v>
                </c:pt>
                <c:pt idx="2">
                  <c:v>14231</c:v>
                </c:pt>
                <c:pt idx="3">
                  <c:v>98656</c:v>
                </c:pt>
                <c:pt idx="4">
                  <c:v>1224942</c:v>
                </c:pt>
                <c:pt idx="5">
                  <c:v>4009</c:v>
                </c:pt>
                <c:pt idx="6">
                  <c:v>0</c:v>
                </c:pt>
                <c:pt idx="7">
                  <c:v>148674</c:v>
                </c:pt>
                <c:pt idx="8">
                  <c:v>1151660</c:v>
                </c:pt>
                <c:pt idx="9">
                  <c:v>1795753</c:v>
                </c:pt>
                <c:pt idx="10">
                  <c:v>450507</c:v>
                </c:pt>
                <c:pt idx="11">
                  <c:v>4537</c:v>
                </c:pt>
                <c:pt idx="12">
                  <c:v>48243</c:v>
                </c:pt>
                <c:pt idx="13">
                  <c:v>24540</c:v>
                </c:pt>
                <c:pt idx="14">
                  <c:v>1357152</c:v>
                </c:pt>
                <c:pt idx="15">
                  <c:v>81152</c:v>
                </c:pt>
                <c:pt idx="16">
                  <c:v>15120</c:v>
                </c:pt>
                <c:pt idx="17">
                  <c:v>0</c:v>
                </c:pt>
                <c:pt idx="18">
                  <c:v>0</c:v>
                </c:pt>
                <c:pt idx="19">
                  <c:v>3577</c:v>
                </c:pt>
                <c:pt idx="20">
                  <c:v>0</c:v>
                </c:pt>
                <c:pt idx="21">
                  <c:v>38700</c:v>
                </c:pt>
                <c:pt idx="22">
                  <c:v>7012</c:v>
                </c:pt>
                <c:pt idx="23">
                  <c:v>0</c:v>
                </c:pt>
                <c:pt idx="24">
                  <c:v>1103444</c:v>
                </c:pt>
                <c:pt idx="25">
                  <c:v>89134</c:v>
                </c:pt>
                <c:pt idx="26">
                  <c:v>23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7F-4ECC-A242-140B09AEDB00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835914</c:v>
                </c:pt>
                <c:pt idx="1">
                  <c:v>3423</c:v>
                </c:pt>
                <c:pt idx="2">
                  <c:v>42712</c:v>
                </c:pt>
                <c:pt idx="3">
                  <c:v>101660</c:v>
                </c:pt>
                <c:pt idx="4">
                  <c:v>1775607</c:v>
                </c:pt>
                <c:pt idx="5">
                  <c:v>3004</c:v>
                </c:pt>
                <c:pt idx="6">
                  <c:v>0</c:v>
                </c:pt>
                <c:pt idx="7">
                  <c:v>207765</c:v>
                </c:pt>
                <c:pt idx="8">
                  <c:v>1451590</c:v>
                </c:pt>
                <c:pt idx="9">
                  <c:v>2308172</c:v>
                </c:pt>
                <c:pt idx="10">
                  <c:v>575899</c:v>
                </c:pt>
                <c:pt idx="11">
                  <c:v>0</c:v>
                </c:pt>
                <c:pt idx="12">
                  <c:v>69836</c:v>
                </c:pt>
                <c:pt idx="13">
                  <c:v>34879</c:v>
                </c:pt>
                <c:pt idx="14">
                  <c:v>2073084</c:v>
                </c:pt>
                <c:pt idx="15">
                  <c:v>56665</c:v>
                </c:pt>
                <c:pt idx="16">
                  <c:v>15562</c:v>
                </c:pt>
                <c:pt idx="17">
                  <c:v>0</c:v>
                </c:pt>
                <c:pt idx="18">
                  <c:v>0</c:v>
                </c:pt>
                <c:pt idx="19">
                  <c:v>3457</c:v>
                </c:pt>
                <c:pt idx="20">
                  <c:v>0</c:v>
                </c:pt>
                <c:pt idx="21">
                  <c:v>102857</c:v>
                </c:pt>
                <c:pt idx="22">
                  <c:v>4852</c:v>
                </c:pt>
                <c:pt idx="23">
                  <c:v>0</c:v>
                </c:pt>
                <c:pt idx="24">
                  <c:v>1288641</c:v>
                </c:pt>
                <c:pt idx="25">
                  <c:v>90050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7F-4ECC-A242-140B09AED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009872"/>
        <c:axId val="48100221"/>
      </c:barChart>
      <c:catAx>
        <c:axId val="650098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100221"/>
        <c:crosses val="autoZero"/>
        <c:auto val="1"/>
        <c:lblAlgn val="ctr"/>
        <c:lblOffset val="100"/>
        <c:noMultiLvlLbl val="0"/>
      </c:catAx>
      <c:valAx>
        <c:axId val="4810022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00987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261156</c:v>
                </c:pt>
                <c:pt idx="1">
                  <c:v>184643</c:v>
                </c:pt>
                <c:pt idx="2">
                  <c:v>1419190</c:v>
                </c:pt>
                <c:pt idx="3">
                  <c:v>396901</c:v>
                </c:pt>
                <c:pt idx="4">
                  <c:v>5140</c:v>
                </c:pt>
                <c:pt idx="5">
                  <c:v>210971</c:v>
                </c:pt>
                <c:pt idx="6">
                  <c:v>47</c:v>
                </c:pt>
                <c:pt idx="7">
                  <c:v>511528</c:v>
                </c:pt>
                <c:pt idx="8">
                  <c:v>940301</c:v>
                </c:pt>
                <c:pt idx="9">
                  <c:v>789546</c:v>
                </c:pt>
                <c:pt idx="10">
                  <c:v>401836</c:v>
                </c:pt>
                <c:pt idx="11">
                  <c:v>0</c:v>
                </c:pt>
                <c:pt idx="12">
                  <c:v>366442</c:v>
                </c:pt>
                <c:pt idx="13">
                  <c:v>1052847</c:v>
                </c:pt>
                <c:pt idx="14">
                  <c:v>743075</c:v>
                </c:pt>
                <c:pt idx="15">
                  <c:v>17</c:v>
                </c:pt>
                <c:pt idx="16">
                  <c:v>132161</c:v>
                </c:pt>
                <c:pt idx="17">
                  <c:v>5036</c:v>
                </c:pt>
                <c:pt idx="18">
                  <c:v>65</c:v>
                </c:pt>
                <c:pt idx="19">
                  <c:v>215965</c:v>
                </c:pt>
                <c:pt idx="20">
                  <c:v>48620</c:v>
                </c:pt>
                <c:pt idx="21">
                  <c:v>1981</c:v>
                </c:pt>
                <c:pt idx="22">
                  <c:v>529561</c:v>
                </c:pt>
                <c:pt idx="23">
                  <c:v>190831</c:v>
                </c:pt>
                <c:pt idx="24">
                  <c:v>20774</c:v>
                </c:pt>
                <c:pt idx="25">
                  <c:v>281922</c:v>
                </c:pt>
                <c:pt idx="26">
                  <c:v>0</c:v>
                </c:pt>
                <c:pt idx="27">
                  <c:v>20929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71-461D-A297-1D8075DAA0A9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277571</c:v>
                </c:pt>
                <c:pt idx="1">
                  <c:v>376863</c:v>
                </c:pt>
                <c:pt idx="2">
                  <c:v>1167501</c:v>
                </c:pt>
                <c:pt idx="3">
                  <c:v>352711</c:v>
                </c:pt>
                <c:pt idx="4">
                  <c:v>0</c:v>
                </c:pt>
                <c:pt idx="5">
                  <c:v>163635</c:v>
                </c:pt>
                <c:pt idx="6">
                  <c:v>23</c:v>
                </c:pt>
                <c:pt idx="7">
                  <c:v>745277</c:v>
                </c:pt>
                <c:pt idx="8">
                  <c:v>774495</c:v>
                </c:pt>
                <c:pt idx="9">
                  <c:v>1369513</c:v>
                </c:pt>
                <c:pt idx="10">
                  <c:v>437648</c:v>
                </c:pt>
                <c:pt idx="11">
                  <c:v>0</c:v>
                </c:pt>
                <c:pt idx="12">
                  <c:v>405963</c:v>
                </c:pt>
                <c:pt idx="13">
                  <c:v>864109</c:v>
                </c:pt>
                <c:pt idx="14">
                  <c:v>623873</c:v>
                </c:pt>
                <c:pt idx="15">
                  <c:v>6762</c:v>
                </c:pt>
                <c:pt idx="16">
                  <c:v>133976</c:v>
                </c:pt>
                <c:pt idx="17">
                  <c:v>6996</c:v>
                </c:pt>
                <c:pt idx="18">
                  <c:v>0</c:v>
                </c:pt>
                <c:pt idx="19">
                  <c:v>267202</c:v>
                </c:pt>
                <c:pt idx="20">
                  <c:v>39700</c:v>
                </c:pt>
                <c:pt idx="21">
                  <c:v>0</c:v>
                </c:pt>
                <c:pt idx="22">
                  <c:v>407984</c:v>
                </c:pt>
                <c:pt idx="23">
                  <c:v>126595</c:v>
                </c:pt>
                <c:pt idx="24">
                  <c:v>164339</c:v>
                </c:pt>
                <c:pt idx="25">
                  <c:v>276616</c:v>
                </c:pt>
                <c:pt idx="26">
                  <c:v>0</c:v>
                </c:pt>
                <c:pt idx="27">
                  <c:v>44003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71-461D-A297-1D8075DAA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345429"/>
        <c:axId val="5487043"/>
      </c:barChart>
      <c:catAx>
        <c:axId val="6534542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87043"/>
        <c:crosses val="autoZero"/>
        <c:auto val="1"/>
        <c:lblAlgn val="ctr"/>
        <c:lblOffset val="100"/>
        <c:noMultiLvlLbl val="0"/>
      </c:catAx>
      <c:valAx>
        <c:axId val="548704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34542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37095</c:v>
                </c:pt>
                <c:pt idx="1">
                  <c:v>47076</c:v>
                </c:pt>
                <c:pt idx="2">
                  <c:v>202050</c:v>
                </c:pt>
                <c:pt idx="3">
                  <c:v>498317</c:v>
                </c:pt>
                <c:pt idx="4">
                  <c:v>2393210</c:v>
                </c:pt>
                <c:pt idx="5">
                  <c:v>136126</c:v>
                </c:pt>
                <c:pt idx="6">
                  <c:v>2423</c:v>
                </c:pt>
                <c:pt idx="7">
                  <c:v>4142700</c:v>
                </c:pt>
                <c:pt idx="8">
                  <c:v>1281719</c:v>
                </c:pt>
                <c:pt idx="9">
                  <c:v>141728</c:v>
                </c:pt>
                <c:pt idx="10">
                  <c:v>328454</c:v>
                </c:pt>
                <c:pt idx="11">
                  <c:v>0</c:v>
                </c:pt>
                <c:pt idx="12">
                  <c:v>263924</c:v>
                </c:pt>
                <c:pt idx="13">
                  <c:v>374541</c:v>
                </c:pt>
                <c:pt idx="14">
                  <c:v>97010</c:v>
                </c:pt>
                <c:pt idx="15">
                  <c:v>380118</c:v>
                </c:pt>
                <c:pt idx="16">
                  <c:v>57041</c:v>
                </c:pt>
                <c:pt idx="17">
                  <c:v>253256</c:v>
                </c:pt>
                <c:pt idx="18">
                  <c:v>0</c:v>
                </c:pt>
                <c:pt idx="19">
                  <c:v>38676</c:v>
                </c:pt>
                <c:pt idx="20">
                  <c:v>387674</c:v>
                </c:pt>
                <c:pt idx="21">
                  <c:v>76064</c:v>
                </c:pt>
                <c:pt idx="22">
                  <c:v>708241</c:v>
                </c:pt>
                <c:pt idx="23">
                  <c:v>112304</c:v>
                </c:pt>
                <c:pt idx="24">
                  <c:v>290904</c:v>
                </c:pt>
                <c:pt idx="25">
                  <c:v>5897103</c:v>
                </c:pt>
                <c:pt idx="26">
                  <c:v>802493</c:v>
                </c:pt>
                <c:pt idx="27">
                  <c:v>112037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45-47C3-93EB-E309D11340B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57464</c:v>
                </c:pt>
                <c:pt idx="1">
                  <c:v>25921</c:v>
                </c:pt>
                <c:pt idx="2">
                  <c:v>159804</c:v>
                </c:pt>
                <c:pt idx="3">
                  <c:v>324302</c:v>
                </c:pt>
                <c:pt idx="4">
                  <c:v>2112678</c:v>
                </c:pt>
                <c:pt idx="5">
                  <c:v>107735</c:v>
                </c:pt>
                <c:pt idx="6">
                  <c:v>4269</c:v>
                </c:pt>
                <c:pt idx="7">
                  <c:v>3962592</c:v>
                </c:pt>
                <c:pt idx="8">
                  <c:v>1315774</c:v>
                </c:pt>
                <c:pt idx="9">
                  <c:v>161964</c:v>
                </c:pt>
                <c:pt idx="10">
                  <c:v>282461</c:v>
                </c:pt>
                <c:pt idx="11">
                  <c:v>0</c:v>
                </c:pt>
                <c:pt idx="12">
                  <c:v>217331</c:v>
                </c:pt>
                <c:pt idx="13">
                  <c:v>403878</c:v>
                </c:pt>
                <c:pt idx="14">
                  <c:v>100941</c:v>
                </c:pt>
                <c:pt idx="15">
                  <c:v>95695</c:v>
                </c:pt>
                <c:pt idx="16">
                  <c:v>62827</c:v>
                </c:pt>
                <c:pt idx="17">
                  <c:v>264019</c:v>
                </c:pt>
                <c:pt idx="18">
                  <c:v>0</c:v>
                </c:pt>
                <c:pt idx="19">
                  <c:v>27790</c:v>
                </c:pt>
                <c:pt idx="20">
                  <c:v>436247</c:v>
                </c:pt>
                <c:pt idx="21">
                  <c:v>42213</c:v>
                </c:pt>
                <c:pt idx="22">
                  <c:v>646591</c:v>
                </c:pt>
                <c:pt idx="23">
                  <c:v>84977</c:v>
                </c:pt>
                <c:pt idx="24">
                  <c:v>222821</c:v>
                </c:pt>
                <c:pt idx="25">
                  <c:v>5742974</c:v>
                </c:pt>
                <c:pt idx="26">
                  <c:v>804525</c:v>
                </c:pt>
                <c:pt idx="27">
                  <c:v>108793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45-47C3-93EB-E309D1134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98601"/>
        <c:axId val="43953553"/>
      </c:barChart>
      <c:catAx>
        <c:axId val="519860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953553"/>
        <c:crosses val="autoZero"/>
        <c:auto val="1"/>
        <c:lblAlgn val="ctr"/>
        <c:lblOffset val="100"/>
        <c:noMultiLvlLbl val="0"/>
      </c:catAx>
      <c:valAx>
        <c:axId val="4395355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9860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43087398.836999997</c:v>
              </c:pt>
              <c:pt idx="1">
                <c:v>43953359.091999993</c:v>
              </c:pt>
              <c:pt idx="2">
                <c:v>48130491.751000002</c:v>
              </c:pt>
              <c:pt idx="3">
                <c:v>47588623.952999987</c:v>
              </c:pt>
              <c:pt idx="4">
                <c:v>47746676.803000003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AF7-4682-B5EB-D267630D74E6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45802248.103999987</c:v>
              </c:pt>
              <c:pt idx="1">
                <c:v>43053947.325999998</c:v>
              </c:pt>
              <c:pt idx="2">
                <c:v>47402194.138999999</c:v>
              </c:pt>
              <c:pt idx="3">
                <c:v>49066162.273000002</c:v>
              </c:pt>
              <c:pt idx="4">
                <c:v>51164383.700000003</c:v>
              </c:pt>
              <c:pt idx="5">
                <c:v>47357704.737999998</c:v>
              </c:pt>
              <c:pt idx="6">
                <c:v>47190661.566</c:v>
              </c:pt>
              <c:pt idx="7">
                <c:v>46226834.434999987</c:v>
              </c:pt>
              <c:pt idx="8">
                <c:v>45256765.763999999</c:v>
              </c:pt>
              <c:pt idx="9">
                <c:v>46096047.083999991</c:v>
              </c:pt>
              <c:pt idx="10">
                <c:v>44621965.461999997</c:v>
              </c:pt>
              <c:pt idx="11">
                <c:v>44518895.811999992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AF7-4682-B5EB-D267630D7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63879"/>
        <c:axId val="56274541"/>
      </c:lineChart>
      <c:catAx>
        <c:axId val="996387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274541"/>
        <c:crosses val="autoZero"/>
        <c:auto val="1"/>
        <c:lblAlgn val="ctr"/>
        <c:lblOffset val="100"/>
        <c:noMultiLvlLbl val="0"/>
      </c:catAx>
      <c:valAx>
        <c:axId val="5627454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96387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14040455</c:v>
              </c:pt>
              <c:pt idx="1">
                <c:v>13776859</c:v>
              </c:pt>
              <c:pt idx="2">
                <c:v>15267631</c:v>
              </c:pt>
              <c:pt idx="3">
                <c:v>15680521</c:v>
              </c:pt>
              <c:pt idx="4">
                <c:v>14821241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6A4-406D-B5BE-1D0C811B6064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15704313</c:v>
              </c:pt>
              <c:pt idx="1">
                <c:v>14195440</c:v>
              </c:pt>
              <c:pt idx="2">
                <c:v>15149848</c:v>
              </c:pt>
              <c:pt idx="3">
                <c:v>15812280</c:v>
              </c:pt>
              <c:pt idx="4">
                <c:v>15980280</c:v>
              </c:pt>
              <c:pt idx="5">
                <c:v>14978481</c:v>
              </c:pt>
              <c:pt idx="6">
                <c:v>14898329</c:v>
              </c:pt>
              <c:pt idx="7">
                <c:v>15252986</c:v>
              </c:pt>
              <c:pt idx="8">
                <c:v>13846393</c:v>
              </c:pt>
              <c:pt idx="9">
                <c:v>13920528</c:v>
              </c:pt>
              <c:pt idx="10">
                <c:v>14422837</c:v>
              </c:pt>
              <c:pt idx="11">
                <c:v>14626282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6A4-406D-B5BE-1D0C811B6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12376"/>
        <c:axId val="25876877"/>
      </c:lineChart>
      <c:catAx>
        <c:axId val="311237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876877"/>
        <c:crosses val="autoZero"/>
        <c:auto val="1"/>
        <c:lblAlgn val="ctr"/>
        <c:lblOffset val="100"/>
        <c:noMultiLvlLbl val="0"/>
      </c:catAx>
      <c:valAx>
        <c:axId val="2587687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12376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6164104</c:v>
              </c:pt>
              <c:pt idx="1">
                <c:v>6811161</c:v>
              </c:pt>
              <c:pt idx="2">
                <c:v>7341607</c:v>
              </c:pt>
              <c:pt idx="3">
                <c:v>6633900</c:v>
              </c:pt>
              <c:pt idx="4">
                <c:v>6511369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84F-41FF-A5F6-DA10A10F8D4B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84F-41FF-A5F6-DA10A10F8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01346"/>
        <c:axId val="61952599"/>
      </c:lineChart>
      <c:catAx>
        <c:axId val="3670134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952599"/>
        <c:crosses val="autoZero"/>
        <c:auto val="1"/>
        <c:lblAlgn val="ctr"/>
        <c:lblOffset val="100"/>
        <c:noMultiLvlLbl val="0"/>
      </c:catAx>
      <c:valAx>
        <c:axId val="6195259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70134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21730026</c:v>
              </c:pt>
              <c:pt idx="1">
                <c:v>22085215</c:v>
              </c:pt>
              <c:pt idx="2">
                <c:v>24283769</c:v>
              </c:pt>
              <c:pt idx="3">
                <c:v>24011717</c:v>
              </c:pt>
              <c:pt idx="4">
                <c:v>25172598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EE5-4C3A-A22B-50659C957212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21203288</c:v>
              </c:pt>
              <c:pt idx="1">
                <c:v>21601259</c:v>
              </c:pt>
              <c:pt idx="2">
                <c:v>24441186</c:v>
              </c:pt>
              <c:pt idx="3">
                <c:v>24783631</c:v>
              </c:pt>
              <c:pt idx="4">
                <c:v>26035637</c:v>
              </c:pt>
              <c:pt idx="5">
                <c:v>24141374</c:v>
              </c:pt>
              <c:pt idx="6">
                <c:v>23713925</c:v>
              </c:pt>
              <c:pt idx="7">
                <c:v>22459861</c:v>
              </c:pt>
              <c:pt idx="8">
                <c:v>22715875</c:v>
              </c:pt>
              <c:pt idx="9">
                <c:v>23689503</c:v>
              </c:pt>
              <c:pt idx="10">
                <c:v>21913756</c:v>
              </c:pt>
              <c:pt idx="11">
                <c:v>21808930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EE5-4C3A-A22B-50659C957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34895"/>
        <c:axId val="40070065"/>
      </c:lineChart>
      <c:catAx>
        <c:axId val="1893489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070065"/>
        <c:crosses val="autoZero"/>
        <c:auto val="1"/>
        <c:lblAlgn val="ctr"/>
        <c:lblOffset val="100"/>
        <c:noMultiLvlLbl val="0"/>
      </c:catAx>
      <c:valAx>
        <c:axId val="4007006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93489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15061584</c:v>
              </c:pt>
              <c:pt idx="1">
                <c:v>14892136</c:v>
              </c:pt>
              <c:pt idx="2">
                <c:v>16084460</c:v>
              </c:pt>
              <c:pt idx="3">
                <c:v>16462435</c:v>
              </c:pt>
              <c:pt idx="4">
                <c:v>16956886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B62-4942-A299-5BC662BE157F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16973279</c:v>
              </c:pt>
              <c:pt idx="3">
                <c:v>17086572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16295812</c:v>
              </c:pt>
              <c:pt idx="10">
                <c:v>14866761</c:v>
              </c:pt>
              <c:pt idx="11">
                <c:v>15190838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B62-4942-A299-5BC662BE1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57949"/>
        <c:axId val="259382"/>
      </c:lineChart>
      <c:catAx>
        <c:axId val="735794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9382"/>
        <c:crosses val="autoZero"/>
        <c:auto val="1"/>
        <c:lblAlgn val="ctr"/>
        <c:lblOffset val="100"/>
        <c:noMultiLvlLbl val="0"/>
      </c:catAx>
      <c:valAx>
        <c:axId val="25938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357949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1547053</c:v>
                </c:pt>
                <c:pt idx="1">
                  <c:v>574412</c:v>
                </c:pt>
                <c:pt idx="2">
                  <c:v>1806860</c:v>
                </c:pt>
                <c:pt idx="3">
                  <c:v>1066004</c:v>
                </c:pt>
                <c:pt idx="4">
                  <c:v>154941</c:v>
                </c:pt>
                <c:pt idx="5">
                  <c:v>668018</c:v>
                </c:pt>
                <c:pt idx="6">
                  <c:v>145130</c:v>
                </c:pt>
                <c:pt idx="7">
                  <c:v>1495746</c:v>
                </c:pt>
                <c:pt idx="8">
                  <c:v>1862800</c:v>
                </c:pt>
                <c:pt idx="9">
                  <c:v>2818998</c:v>
                </c:pt>
                <c:pt idx="10">
                  <c:v>3056894</c:v>
                </c:pt>
                <c:pt idx="11">
                  <c:v>2700</c:v>
                </c:pt>
                <c:pt idx="12">
                  <c:v>1352768</c:v>
                </c:pt>
                <c:pt idx="13">
                  <c:v>5906945</c:v>
                </c:pt>
                <c:pt idx="14">
                  <c:v>2169109</c:v>
                </c:pt>
                <c:pt idx="15">
                  <c:v>185591</c:v>
                </c:pt>
                <c:pt idx="16">
                  <c:v>408071</c:v>
                </c:pt>
                <c:pt idx="17">
                  <c:v>489564</c:v>
                </c:pt>
                <c:pt idx="18">
                  <c:v>3757</c:v>
                </c:pt>
                <c:pt idx="19">
                  <c:v>294887</c:v>
                </c:pt>
                <c:pt idx="20">
                  <c:v>425695</c:v>
                </c:pt>
                <c:pt idx="21">
                  <c:v>163934</c:v>
                </c:pt>
                <c:pt idx="22">
                  <c:v>1234114</c:v>
                </c:pt>
                <c:pt idx="23">
                  <c:v>891029</c:v>
                </c:pt>
                <c:pt idx="24">
                  <c:v>3362820</c:v>
                </c:pt>
                <c:pt idx="25">
                  <c:v>1117317</c:v>
                </c:pt>
                <c:pt idx="26">
                  <c:v>118583</c:v>
                </c:pt>
                <c:pt idx="27">
                  <c:v>138401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1773822</c:v>
                </c:pt>
                <c:pt idx="1">
                  <c:v>820093</c:v>
                </c:pt>
                <c:pt idx="2">
                  <c:v>1510281</c:v>
                </c:pt>
                <c:pt idx="3">
                  <c:v>1090484</c:v>
                </c:pt>
                <c:pt idx="4">
                  <c:v>70158</c:v>
                </c:pt>
                <c:pt idx="5">
                  <c:v>762127</c:v>
                </c:pt>
                <c:pt idx="6">
                  <c:v>154769</c:v>
                </c:pt>
                <c:pt idx="7">
                  <c:v>1841971</c:v>
                </c:pt>
                <c:pt idx="8">
                  <c:v>1721828</c:v>
                </c:pt>
                <c:pt idx="9">
                  <c:v>3799406</c:v>
                </c:pt>
                <c:pt idx="10">
                  <c:v>3002777</c:v>
                </c:pt>
                <c:pt idx="11">
                  <c:v>2726</c:v>
                </c:pt>
                <c:pt idx="12">
                  <c:v>1735714</c:v>
                </c:pt>
                <c:pt idx="13">
                  <c:v>4942109</c:v>
                </c:pt>
                <c:pt idx="14">
                  <c:v>2114533</c:v>
                </c:pt>
                <c:pt idx="15">
                  <c:v>149103</c:v>
                </c:pt>
                <c:pt idx="16">
                  <c:v>621186</c:v>
                </c:pt>
                <c:pt idx="17">
                  <c:v>576740</c:v>
                </c:pt>
                <c:pt idx="18">
                  <c:v>7000</c:v>
                </c:pt>
                <c:pt idx="19">
                  <c:v>370086</c:v>
                </c:pt>
                <c:pt idx="20">
                  <c:v>321132</c:v>
                </c:pt>
                <c:pt idx="21">
                  <c:v>127676</c:v>
                </c:pt>
                <c:pt idx="22">
                  <c:v>1422083</c:v>
                </c:pt>
                <c:pt idx="23">
                  <c:v>771563</c:v>
                </c:pt>
                <c:pt idx="24">
                  <c:v>3897045</c:v>
                </c:pt>
                <c:pt idx="25">
                  <c:v>1145061</c:v>
                </c:pt>
                <c:pt idx="26">
                  <c:v>96452</c:v>
                </c:pt>
                <c:pt idx="27">
                  <c:v>165263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555333"/>
        <c:axId val="38232983"/>
      </c:barChart>
      <c:catAx>
        <c:axId val="1155533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232983"/>
        <c:crosses val="autoZero"/>
        <c:auto val="1"/>
        <c:lblAlgn val="ctr"/>
        <c:lblOffset val="100"/>
        <c:noMultiLvlLbl val="0"/>
      </c:catAx>
      <c:valAx>
        <c:axId val="3823298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5533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1416839.25</c:v>
              </c:pt>
              <c:pt idx="1">
                <c:v>1416598</c:v>
              </c:pt>
              <c:pt idx="2">
                <c:v>1503380</c:v>
              </c:pt>
              <c:pt idx="3">
                <c:v>1566992.75</c:v>
              </c:pt>
              <c:pt idx="4">
                <c:v>1672874.25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580-4407-8A3E-119A10D77995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580-4407-8A3E-119A10D77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58831"/>
        <c:axId val="19406083"/>
      </c:lineChart>
      <c:catAx>
        <c:axId val="945883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406083"/>
        <c:crosses val="autoZero"/>
        <c:auto val="1"/>
        <c:lblAlgn val="ctr"/>
        <c:lblOffset val="100"/>
        <c:noMultiLvlLbl val="0"/>
      </c:catAx>
      <c:valAx>
        <c:axId val="1940608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458831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-5.9273275426035561E-2</c:v>
              </c:pt>
              <c:pt idx="1">
                <c:v>-2.043118650550579E-2</c:v>
              </c:pt>
              <c:pt idx="2">
                <c:v>-7.9785170838928554E-3</c:v>
              </c:pt>
              <c:pt idx="3">
                <c:v>-1.383884748949249E-2</c:v>
              </c:pt>
              <c:pt idx="4">
                <c:v>-2.529668076136082E-2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30D-402C-9601-62FF3FB70C0F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3.8132099784457862E-2</c:v>
              </c:pt>
              <c:pt idx="1">
                <c:v>2.5838305418782511E-2</c:v>
              </c:pt>
              <c:pt idx="2">
                <c:v>1.606349350337721E-2</c:v>
              </c:pt>
              <c:pt idx="3">
                <c:v>2.3664549693952042E-2</c:v>
              </c:pt>
              <c:pt idx="4">
                <c:v>3.5924640040089877E-2</c:v>
              </c:pt>
              <c:pt idx="5">
                <c:v>3.5601150428502981E-2</c:v>
              </c:pt>
              <c:pt idx="6">
                <c:v>3.2583336418717128E-2</c:v>
              </c:pt>
              <c:pt idx="7">
                <c:v>3.2505402499305669E-2</c:v>
              </c:pt>
              <c:pt idx="8">
                <c:v>3.1926992873863913E-2</c:v>
              </c:pt>
              <c:pt idx="9">
                <c:v>3.0806019343518679E-2</c:v>
              </c:pt>
              <c:pt idx="10">
                <c:v>2.7195375934575109E-2</c:v>
              </c:pt>
              <c:pt idx="11">
                <c:v>2.7013461676145049E-2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30D-402C-9601-62FF3FB70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09821"/>
        <c:axId val="32218118"/>
      </c:lineChart>
      <c:catAx>
        <c:axId val="4180982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218118"/>
        <c:crosses val="autoZero"/>
        <c:auto val="1"/>
        <c:lblAlgn val="ctr"/>
        <c:lblOffset val="100"/>
        <c:noMultiLvlLbl val="0"/>
      </c:catAx>
      <c:valAx>
        <c:axId val="3221811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80982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-0.1059491109225854</c:v>
              </c:pt>
              <c:pt idx="1">
                <c:v>-6.9647364645453735E-2</c:v>
              </c:pt>
              <c:pt idx="2">
                <c:v>-4.3610952292341021E-2</c:v>
              </c:pt>
              <c:pt idx="3">
                <c:v>-3.4445451989891678E-2</c:v>
              </c:pt>
              <c:pt idx="4">
                <c:v>-4.2365466530801983E-2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27A-4765-A683-F115BB8DE22C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6.10695373169583E-2</c:v>
              </c:pt>
              <c:pt idx="1">
                <c:v>1.638590785274063E-2</c:v>
              </c:pt>
              <c:pt idx="2">
                <c:v>1.544529642925241E-2</c:v>
              </c:pt>
              <c:pt idx="3">
                <c:v>1.2242028669912971E-2</c:v>
              </c:pt>
              <c:pt idx="4">
                <c:v>3.3103738176175179E-2</c:v>
              </c:pt>
              <c:pt idx="5">
                <c:v>4.554890216197105E-2</c:v>
              </c:pt>
              <c:pt idx="6">
                <c:v>3.910029365771539E-2</c:v>
              </c:pt>
              <c:pt idx="7">
                <c:v>3.8740542743572748E-2</c:v>
              </c:pt>
              <c:pt idx="8">
                <c:v>3.3682939622981627E-2</c:v>
              </c:pt>
              <c:pt idx="9">
                <c:v>2.641473504999858E-2</c:v>
              </c:pt>
              <c:pt idx="10">
                <c:v>2.358294633352576E-2</c:v>
              </c:pt>
              <c:pt idx="11">
                <c:v>2.307533091799252E-2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27A-4765-A683-F115BB8DE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813762"/>
        <c:axId val="39675335"/>
      </c:lineChart>
      <c:catAx>
        <c:axId val="6581376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675335"/>
        <c:crosses val="autoZero"/>
        <c:auto val="1"/>
        <c:lblAlgn val="ctr"/>
        <c:lblOffset val="100"/>
        <c:noMultiLvlLbl val="0"/>
      </c:catAx>
      <c:valAx>
        <c:axId val="3967533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81376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-0.18085061991977139</c:v>
              </c:pt>
              <c:pt idx="1">
                <c:v>-4.6544435302398712E-2</c:v>
              </c:pt>
              <c:pt idx="2">
                <c:v>4.4220159302523756E-3</c:v>
              </c:pt>
              <c:pt idx="3">
                <c:v>-9.7821171552556763E-3</c:v>
              </c:pt>
              <c:pt idx="4">
                <c:v>-4.4298936732067973E-2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ECF-4781-8D0E-4E0A1F8D804A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ECF-4781-8D0E-4E0A1F8D8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66196"/>
        <c:axId val="40690514"/>
      </c:lineChart>
      <c:catAx>
        <c:axId val="1526619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690514"/>
        <c:crosses val="autoZero"/>
        <c:auto val="1"/>
        <c:lblAlgn val="ctr"/>
        <c:lblOffset val="100"/>
        <c:noMultiLvlLbl val="0"/>
      </c:catAx>
      <c:valAx>
        <c:axId val="4069051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6619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2.484227917858783E-2</c:v>
              </c:pt>
              <c:pt idx="1">
                <c:v>2.361183731251737E-2</c:v>
              </c:pt>
              <c:pt idx="2">
                <c:v>1.2688938939813489E-2</c:v>
              </c:pt>
              <c:pt idx="3">
                <c:v>8.8409825368351846E-4</c:v>
              </c:pt>
              <c:pt idx="4">
                <c:v>-6.6207258152650716E-3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EFD-4149-B1C8-3470B9BA1AFD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6.0290945724372109E-2</c:v>
              </c:pt>
              <c:pt idx="1">
                <c:v>7.5250766179228767E-2</c:v>
              </c:pt>
              <c:pt idx="2">
                <c:v>7.2734190579708313E-2</c:v>
              </c:pt>
              <c:pt idx="3">
                <c:v>8.3516595249207848E-2</c:v>
              </c:pt>
              <c:pt idx="4">
                <c:v>8.1741247807232575E-2</c:v>
              </c:pt>
              <c:pt idx="5">
                <c:v>7.9319104041970512E-2</c:v>
              </c:pt>
              <c:pt idx="6">
                <c:v>7.2762222663875109E-2</c:v>
              </c:pt>
              <c:pt idx="7">
                <c:v>7.0907914305724074E-2</c:v>
              </c:pt>
              <c:pt idx="8">
                <c:v>6.9739974318663966E-2</c:v>
              </c:pt>
              <c:pt idx="9">
                <c:v>6.9480740676881148E-2</c:v>
              </c:pt>
              <c:pt idx="10">
                <c:v>6.1715398386098068E-2</c:v>
              </c:pt>
              <c:pt idx="11">
                <c:v>6.0955507015301169E-2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EFD-4149-B1C8-3470B9BA1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26784"/>
        <c:axId val="24110913"/>
      </c:lineChart>
      <c:catAx>
        <c:axId val="492678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110913"/>
        <c:crosses val="autoZero"/>
        <c:auto val="1"/>
        <c:lblAlgn val="ctr"/>
        <c:lblOffset val="100"/>
        <c:noMultiLvlLbl val="0"/>
      </c:catAx>
      <c:valAx>
        <c:axId val="2411091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2678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2.5924553023890962E-2</c:v>
              </c:pt>
              <c:pt idx="1">
                <c:v>9.7770689127882893E-3</c:v>
              </c:pt>
              <c:pt idx="2">
                <c:v>-1.283949055443667E-2</c:v>
              </c:pt>
              <c:pt idx="3">
                <c:v>-1.919121043277772E-2</c:v>
              </c:pt>
              <c:pt idx="4">
                <c:v>-2.5208800008646559E-2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889-4416-BFB8-FECE95B4BE69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0.1060968936844577</c:v>
              </c:pt>
              <c:pt idx="3">
                <c:v>0.11138305614339911</c:v>
              </c:pt>
              <c:pt idx="4">
                <c:v>0.1076459056551813</c:v>
              </c:pt>
              <c:pt idx="5">
                <c:v>0.1112022408046376</c:v>
              </c:pt>
              <c:pt idx="6">
                <c:v>0.1016086056269403</c:v>
              </c:pt>
              <c:pt idx="7">
                <c:v>9.9351523560216481E-2</c:v>
              </c:pt>
              <c:pt idx="8">
                <c:v>9.7052015589776941E-2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889-4416-BFB8-FECE95B4B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76408"/>
        <c:axId val="41435968"/>
      </c:lineChart>
      <c:catAx>
        <c:axId val="1527640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435968"/>
        <c:crosses val="autoZero"/>
        <c:auto val="1"/>
        <c:lblAlgn val="ctr"/>
        <c:lblOffset val="100"/>
        <c:noMultiLvlLbl val="0"/>
      </c:catAx>
      <c:valAx>
        <c:axId val="4143596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7640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5.0736025090003078E-2</c:v>
              </c:pt>
              <c:pt idx="1">
                <c:v>3.3140817641411413E-2</c:v>
              </c:pt>
              <c:pt idx="2">
                <c:v>8.2068754725441728E-3</c:v>
              </c:pt>
              <c:pt idx="3">
                <c:v>4.6412977783125697E-3</c:v>
              </c:pt>
              <c:pt idx="4">
                <c:v>2.7404462228746151E-3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86C-4531-BD1D-71773C5264B7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86C-4531-BD1D-71773C526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316052"/>
        <c:axId val="64560231"/>
      </c:lineChart>
      <c:catAx>
        <c:axId val="6431605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560231"/>
        <c:crosses val="autoZero"/>
        <c:auto val="1"/>
        <c:lblAlgn val="ctr"/>
        <c:lblOffset val="100"/>
        <c:noMultiLvlLbl val="0"/>
      </c:catAx>
      <c:valAx>
        <c:axId val="6456023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31605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13-4B6C-BF00-02EB1970E4C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13-4B6C-BF00-02EB1970E4C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13-4B6C-BF00-02EB1970E4C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13-4B6C-BF00-02EB1970E4C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13-4B6C-BF00-02EB1970E4C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13-4B6C-BF00-02EB1970E4C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13-4B6C-BF00-02EB1970E4C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13-4B6C-BF00-02EB1970E4C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13-4B6C-BF00-02EB1970E4C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13-4B6C-BF00-02EB1970E4C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13-4B6C-BF00-02EB1970E4C5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#,##0.00</c:formatCode>
              <c:ptCount val="12"/>
              <c:pt idx="0">
                <c:v>552.845021933</c:v>
              </c:pt>
              <c:pt idx="1">
                <c:v>553.53308289799998</c:v>
              </c:pt>
              <c:pt idx="2">
                <c:v>554.96420075399988</c:v>
              </c:pt>
              <c:pt idx="3">
                <c:v>556.15960415100005</c:v>
              </c:pt>
              <c:pt idx="4">
                <c:v>557.09193752100009</c:v>
              </c:pt>
              <c:pt idx="5">
                <c:v>556.67533589200002</c:v>
              </c:pt>
              <c:pt idx="6">
                <c:v>557.75781040300001</c:v>
              </c:pt>
              <c:pt idx="7">
                <c:v>555.04296113599992</c:v>
              </c:pt>
              <c:pt idx="8">
                <c:v>555.94237290199987</c:v>
              </c:pt>
              <c:pt idx="9">
                <c:v>556.67067051399988</c:v>
              </c:pt>
              <c:pt idx="10">
                <c:v>555.19313219399987</c:v>
              </c:pt>
              <c:pt idx="11">
                <c:v>551.77542529699974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513-4B6C-BF00-02EB1970E4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0618348"/>
        <c:axId val="36941946"/>
      </c:lineChart>
      <c:catAx>
        <c:axId val="1061834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941946"/>
        <c:crosses val="autoZero"/>
        <c:auto val="1"/>
        <c:lblAlgn val="ctr"/>
        <c:lblOffset val="100"/>
        <c:noMultiLvlLbl val="0"/>
      </c:catAx>
      <c:valAx>
        <c:axId val="3694194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61834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20-4211-A5C9-766A2BDF4F0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20-4211-A5C9-766A2BDF4F0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20-4211-A5C9-766A2BDF4F0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20-4211-A5C9-766A2BDF4F0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20-4211-A5C9-766A2BDF4F0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20-4211-A5C9-766A2BDF4F0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20-4211-A5C9-766A2BDF4F0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20-4211-A5C9-766A2BDF4F0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20-4211-A5C9-766A2BDF4F0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20-4211-A5C9-766A2BDF4F0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20-4211-A5C9-766A2BDF4F0B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#,##0.00</c:formatCode>
              <c:ptCount val="12"/>
              <c:pt idx="0">
                <c:v>178.755585</c:v>
              </c:pt>
              <c:pt idx="1">
                <c:v>178.77118400000001</c:v>
              </c:pt>
              <c:pt idx="2">
                <c:v>179.304485</c:v>
              </c:pt>
              <c:pt idx="3">
                <c:v>179.18114800000001</c:v>
              </c:pt>
              <c:pt idx="4">
                <c:v>178.60898</c:v>
              </c:pt>
              <c:pt idx="5">
                <c:v>178.537678</c:v>
              </c:pt>
              <c:pt idx="6">
                <c:v>178.78799699999999</c:v>
              </c:pt>
              <c:pt idx="7">
                <c:v>177.12413900000001</c:v>
              </c:pt>
              <c:pt idx="8">
                <c:v>176.705558</c:v>
              </c:pt>
              <c:pt idx="9">
                <c:v>176.823341</c:v>
              </c:pt>
              <c:pt idx="10">
                <c:v>176.69158200000001</c:v>
              </c:pt>
              <c:pt idx="11">
                <c:v>175.532543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920-4211-A5C9-766A2BDF4F0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3490927"/>
        <c:axId val="12523630"/>
      </c:lineChart>
      <c:catAx>
        <c:axId val="5349092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523630"/>
        <c:crosses val="autoZero"/>
        <c:auto val="1"/>
        <c:lblAlgn val="ctr"/>
        <c:lblOffset val="100"/>
        <c:noMultiLvlLbl val="0"/>
      </c:catAx>
      <c:valAx>
        <c:axId val="1252363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49092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D3-4893-8C7A-9484B8CF09D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D3-4893-8C7A-9484B8CF09D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D3-4893-8C7A-9484B8CF09D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D3-4893-8C7A-9484B8CF09D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D3-4893-8C7A-9484B8CF09D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D3-4893-8C7A-9484B8CF09D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D3-4893-8C7A-9484B8CF09D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D3-4893-8C7A-9484B8CF09D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D3-4893-8C7A-9484B8CF09D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D3-4893-8C7A-9484B8CF09D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D3-4893-8C7A-9484B8CF09D3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#,##0.00</c:formatCode>
              <c:ptCount val="12"/>
              <c:pt idx="0">
                <c:v>85.269965999999997</c:v>
              </c:pt>
              <c:pt idx="1">
                <c:v>85.147390999999999</c:v>
              </c:pt>
              <c:pt idx="2">
                <c:v>84.840806000000001</c:v>
              </c:pt>
              <c:pt idx="3">
                <c:v>84.871956999999995</c:v>
              </c:pt>
              <c:pt idx="4">
                <c:v>84.825072999999989</c:v>
              </c:pt>
              <c:pt idx="5">
                <c:v>84.887242999999998</c:v>
              </c:pt>
              <c:pt idx="6">
                <c:v>84.763587000000001</c:v>
              </c:pt>
              <c:pt idx="7">
                <c:v>83.402684999999991</c:v>
              </c:pt>
              <c:pt idx="8">
                <c:v>84.130178999999998</c:v>
              </c:pt>
              <c:pt idx="9">
                <c:v>84.853032999999996</c:v>
              </c:pt>
              <c:pt idx="10">
                <c:v>84.497346999999991</c:v>
              </c:pt>
              <c:pt idx="11">
                <c:v>83.21253999999999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3D3-4893-8C7A-9484B8CF09D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404921"/>
        <c:axId val="36728818"/>
      </c:lineChart>
      <c:catAx>
        <c:axId val="2440492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728818"/>
        <c:crosses val="autoZero"/>
        <c:auto val="1"/>
        <c:lblAlgn val="ctr"/>
        <c:lblOffset val="100"/>
        <c:noMultiLvlLbl val="0"/>
      </c:catAx>
      <c:valAx>
        <c:axId val="3672881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40492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152549</c:v>
                </c:pt>
                <c:pt idx="1">
                  <c:v>578980</c:v>
                </c:pt>
                <c:pt idx="2">
                  <c:v>725658</c:v>
                </c:pt>
                <c:pt idx="3">
                  <c:v>540406</c:v>
                </c:pt>
                <c:pt idx="4">
                  <c:v>28152116</c:v>
                </c:pt>
                <c:pt idx="5">
                  <c:v>1040311</c:v>
                </c:pt>
                <c:pt idx="6">
                  <c:v>6406749</c:v>
                </c:pt>
                <c:pt idx="7">
                  <c:v>19886743</c:v>
                </c:pt>
                <c:pt idx="8">
                  <c:v>3392480</c:v>
                </c:pt>
                <c:pt idx="9">
                  <c:v>395497</c:v>
                </c:pt>
                <c:pt idx="10">
                  <c:v>520311</c:v>
                </c:pt>
                <c:pt idx="11">
                  <c:v>242741</c:v>
                </c:pt>
                <c:pt idx="12">
                  <c:v>411379</c:v>
                </c:pt>
                <c:pt idx="13">
                  <c:v>701586</c:v>
                </c:pt>
                <c:pt idx="14">
                  <c:v>781575</c:v>
                </c:pt>
                <c:pt idx="15">
                  <c:v>8912819</c:v>
                </c:pt>
                <c:pt idx="16">
                  <c:v>1769176</c:v>
                </c:pt>
                <c:pt idx="17">
                  <c:v>476594</c:v>
                </c:pt>
                <c:pt idx="18">
                  <c:v>190458</c:v>
                </c:pt>
                <c:pt idx="19">
                  <c:v>341940</c:v>
                </c:pt>
                <c:pt idx="20">
                  <c:v>976042</c:v>
                </c:pt>
                <c:pt idx="21">
                  <c:v>4205094</c:v>
                </c:pt>
                <c:pt idx="22">
                  <c:v>1569185</c:v>
                </c:pt>
                <c:pt idx="23">
                  <c:v>692666</c:v>
                </c:pt>
                <c:pt idx="24">
                  <c:v>823177</c:v>
                </c:pt>
                <c:pt idx="25">
                  <c:v>31049133</c:v>
                </c:pt>
                <c:pt idx="26">
                  <c:v>2025676</c:v>
                </c:pt>
                <c:pt idx="27">
                  <c:v>322284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225106</c:v>
                </c:pt>
                <c:pt idx="1">
                  <c:v>478491</c:v>
                </c:pt>
                <c:pt idx="2">
                  <c:v>592044</c:v>
                </c:pt>
                <c:pt idx="3">
                  <c:v>524853</c:v>
                </c:pt>
                <c:pt idx="4">
                  <c:v>29664864</c:v>
                </c:pt>
                <c:pt idx="5">
                  <c:v>951524</c:v>
                </c:pt>
                <c:pt idx="6">
                  <c:v>6101345</c:v>
                </c:pt>
                <c:pt idx="7">
                  <c:v>21358830</c:v>
                </c:pt>
                <c:pt idx="8">
                  <c:v>3483168</c:v>
                </c:pt>
                <c:pt idx="9">
                  <c:v>476548</c:v>
                </c:pt>
                <c:pt idx="10">
                  <c:v>442149</c:v>
                </c:pt>
                <c:pt idx="11">
                  <c:v>241361</c:v>
                </c:pt>
                <c:pt idx="12">
                  <c:v>292082</c:v>
                </c:pt>
                <c:pt idx="13">
                  <c:v>850956</c:v>
                </c:pt>
                <c:pt idx="14">
                  <c:v>770491</c:v>
                </c:pt>
                <c:pt idx="15">
                  <c:v>8221852</c:v>
                </c:pt>
                <c:pt idx="16">
                  <c:v>1095186</c:v>
                </c:pt>
                <c:pt idx="17">
                  <c:v>466927</c:v>
                </c:pt>
                <c:pt idx="18">
                  <c:v>187769</c:v>
                </c:pt>
                <c:pt idx="19">
                  <c:v>274275</c:v>
                </c:pt>
                <c:pt idx="20">
                  <c:v>1065140</c:v>
                </c:pt>
                <c:pt idx="21">
                  <c:v>3683799</c:v>
                </c:pt>
                <c:pt idx="22">
                  <c:v>1538344</c:v>
                </c:pt>
                <c:pt idx="23">
                  <c:v>712848</c:v>
                </c:pt>
                <c:pt idx="24">
                  <c:v>723219</c:v>
                </c:pt>
                <c:pt idx="25">
                  <c:v>31329274</c:v>
                </c:pt>
                <c:pt idx="26">
                  <c:v>1995921</c:v>
                </c:pt>
                <c:pt idx="27">
                  <c:v>316635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0612754"/>
        <c:axId val="3743525"/>
      </c:barChart>
      <c:catAx>
        <c:axId val="5061275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43525"/>
        <c:crosses val="autoZero"/>
        <c:auto val="1"/>
        <c:lblAlgn val="ctr"/>
        <c:lblOffset val="100"/>
        <c:noMultiLvlLbl val="0"/>
      </c:catAx>
      <c:valAx>
        <c:axId val="374352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61275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66-4DCB-AF99-D62A5515D52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66-4DCB-AF99-D62A5515D52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66-4DCB-AF99-D62A5515D52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66-4DCB-AF99-D62A5515D52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66-4DCB-AF99-D62A5515D52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66-4DCB-AF99-D62A5515D52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66-4DCB-AF99-D62A5515D52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66-4DCB-AF99-D62A5515D52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66-4DCB-AF99-D62A5515D52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66-4DCB-AF99-D62A5515D52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66-4DCB-AF99-D62A5515D522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#,##0.00</c:formatCode>
              <c:ptCount val="12"/>
              <c:pt idx="0">
                <c:v>272.957718</c:v>
              </c:pt>
              <c:pt idx="1">
                <c:v>273.760852</c:v>
              </c:pt>
              <c:pt idx="2">
                <c:v>274.98017499999997</c:v>
              </c:pt>
              <c:pt idx="3">
                <c:v>276.26904500000001</c:v>
              </c:pt>
              <c:pt idx="4">
                <c:v>277.760244</c:v>
              </c:pt>
              <c:pt idx="5">
                <c:v>277.42839700000002</c:v>
              </c:pt>
              <c:pt idx="6">
                <c:v>278.50822499999998</c:v>
              </c:pt>
              <c:pt idx="7">
                <c:v>279.034963</c:v>
              </c:pt>
              <c:pt idx="8">
                <c:v>279.51891899999998</c:v>
              </c:pt>
              <c:pt idx="9">
                <c:v>279.36150199999997</c:v>
              </c:pt>
              <c:pt idx="10">
                <c:v>278.58958799999999</c:v>
              </c:pt>
              <c:pt idx="11">
                <c:v>277.72654899999998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966-4DCB-AF99-D62A5515D52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6030433"/>
        <c:axId val="55492284"/>
      </c:lineChart>
      <c:catAx>
        <c:axId val="6603043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492284"/>
        <c:crosses val="autoZero"/>
        <c:auto val="1"/>
        <c:lblAlgn val="ctr"/>
        <c:lblOffset val="100"/>
        <c:noMultiLvlLbl val="0"/>
      </c:catAx>
      <c:valAx>
        <c:axId val="5549228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03043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CD-45BE-B2CE-541C47CFC3F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CD-45BE-B2CE-541C47CFC3F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CD-45BE-B2CE-541C47CFC3F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CD-45BE-B2CE-541C47CFC3F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CD-45BE-B2CE-541C47CFC3F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CD-45BE-B2CE-541C47CFC3F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CD-45BE-B2CE-541C47CFC3F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CD-45BE-B2CE-541C47CFC3F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CD-45BE-B2CE-541C47CFC3F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CD-45BE-B2CE-541C47CFC3F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CD-45BE-B2CE-541C47CFC3FD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#,##0.00</c:formatCode>
              <c:ptCount val="12"/>
              <c:pt idx="0">
                <c:v>188.568522</c:v>
              </c:pt>
              <c:pt idx="1">
                <c:v>189.30317299999999</c:v>
              </c:pt>
              <c:pt idx="2">
                <c:v>190.546772</c:v>
              </c:pt>
              <c:pt idx="3">
                <c:v>191.68956</c:v>
              </c:pt>
              <c:pt idx="4">
                <c:v>192.72677100000001</c:v>
              </c:pt>
              <c:pt idx="5">
                <c:v>192.44849199999999</c:v>
              </c:pt>
              <c:pt idx="6">
                <c:v>192.98977600000001</c:v>
              </c:pt>
              <c:pt idx="7">
                <c:v>193.370374</c:v>
              </c:pt>
              <c:pt idx="8">
                <c:v>193.27979999999999</c:v>
              </c:pt>
              <c:pt idx="9">
                <c:v>192.39098100000001</c:v>
              </c:pt>
              <c:pt idx="10">
                <c:v>191.76684399999999</c:v>
              </c:pt>
              <c:pt idx="11">
                <c:v>190.93494799999999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DCD-45BE-B2CE-541C47CFC3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3935189"/>
        <c:axId val="36757207"/>
      </c:lineChart>
      <c:catAx>
        <c:axId val="6393518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757207"/>
        <c:crosses val="autoZero"/>
        <c:auto val="1"/>
        <c:lblAlgn val="ctr"/>
        <c:lblOffset val="100"/>
        <c:noMultiLvlLbl val="0"/>
      </c:catAx>
      <c:valAx>
        <c:axId val="3675720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93518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A0-42AB-A3FD-5023D9C429C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A0-42AB-A3FD-5023D9C429C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A0-42AB-A3FD-5023D9C429C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A0-42AB-A3FD-5023D9C429C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A0-42AB-A3FD-5023D9C429C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A0-42AB-A3FD-5023D9C429C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A0-42AB-A3FD-5023D9C429C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A0-42AB-A3FD-5023D9C429C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A0-42AB-A3FD-5023D9C429C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A0-42AB-A3FD-5023D9C429C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A0-42AB-A3FD-5023D9C429C1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#,##0.00</c:formatCode>
              <c:ptCount val="12"/>
              <c:pt idx="0">
                <c:v>17.4286925</c:v>
              </c:pt>
              <c:pt idx="1">
                <c:v>17.526011499999999</c:v>
              </c:pt>
              <c:pt idx="2">
                <c:v>17.6713825</c:v>
              </c:pt>
              <c:pt idx="3">
                <c:v>17.83876575</c:v>
              </c:pt>
              <c:pt idx="4">
                <c:v>17.9965735</c:v>
              </c:pt>
              <c:pt idx="5">
                <c:v>18.037866000000001</c:v>
              </c:pt>
              <c:pt idx="6">
                <c:v>18.132217499999999</c:v>
              </c:pt>
              <c:pt idx="7">
                <c:v>18.200631250000001</c:v>
              </c:pt>
              <c:pt idx="8">
                <c:v>18.22310775</c:v>
              </c:pt>
              <c:pt idx="9">
                <c:v>18.167519500000001</c:v>
              </c:pt>
              <c:pt idx="10">
                <c:v>18.15949225</c:v>
              </c:pt>
              <c:pt idx="11">
                <c:v>18.152924250000002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3A0-42AB-A3FD-5023D9C429C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7629805"/>
        <c:axId val="11907418"/>
      </c:lineChart>
      <c:catAx>
        <c:axId val="1762980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907418"/>
        <c:crosses val="autoZero"/>
        <c:auto val="1"/>
        <c:lblAlgn val="ctr"/>
        <c:lblOffset val="100"/>
        <c:noMultiLvlLbl val="0"/>
      </c:catAx>
      <c:valAx>
        <c:axId val="1190741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2980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94-4B01-9FE4-4E4A7D70B17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94-4B01-9FE4-4E4A7D70B17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94-4B01-9FE4-4E4A7D70B17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94-4B01-9FE4-4E4A7D70B17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94-4B01-9FE4-4E4A7D70B17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94-4B01-9FE4-4E4A7D70B17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94-4B01-9FE4-4E4A7D70B17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94-4B01-9FE4-4E4A7D70B17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94-4B01-9FE4-4E4A7D70B17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94-4B01-9FE4-4E4A7D70B17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94-4B01-9FE4-4E4A7D70B177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0.00%</c:formatCode>
              <c:ptCount val="12"/>
              <c:pt idx="0">
                <c:v>3.9397780689147928E-3</c:v>
              </c:pt>
              <c:pt idx="1">
                <c:v>8.6532660051424019E-3</c:v>
              </c:pt>
              <c:pt idx="2">
                <c:v>1.6500834495284059E-2</c:v>
              </c:pt>
              <c:pt idx="3">
                <c:v>1.9496235368776659E-2</c:v>
              </c:pt>
              <c:pt idx="4">
                <c:v>2.429435311762702E-2</c:v>
              </c:pt>
              <c:pt idx="5">
                <c:v>1.9760644378640571E-2</c:v>
              </c:pt>
              <c:pt idx="6">
                <c:v>2.7013461676145111E-2</c:v>
              </c:pt>
              <c:pt idx="7">
                <c:v>1.8858307778504248E-2</c:v>
              </c:pt>
              <c:pt idx="8">
                <c:v>1.946941089473193E-2</c:v>
              </c:pt>
              <c:pt idx="9">
                <c:v>2.0961987409025919E-2</c:v>
              </c:pt>
              <c:pt idx="10">
                <c:v>1.428965474675583E-2</c:v>
              </c:pt>
              <c:pt idx="11">
                <c:v>8.8360739282458808E-4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A94-4B01-9FE4-4E4A7D70B17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4400850"/>
        <c:axId val="44629134"/>
      </c:lineChart>
      <c:catAx>
        <c:axId val="1440085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629134"/>
        <c:crosses val="autoZero"/>
        <c:auto val="1"/>
        <c:lblAlgn val="ctr"/>
        <c:lblOffset val="100"/>
        <c:noMultiLvlLbl val="0"/>
      </c:catAx>
      <c:valAx>
        <c:axId val="4462913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40085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B0-4D98-AAF9-6EBDE0885CB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B0-4D98-AAF9-6EBDE0885CB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B0-4D98-AAF9-6EBDE0885CB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B0-4D98-AAF9-6EBDE0885CB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B0-4D98-AAF9-6EBDE0885CB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B0-4D98-AAF9-6EBDE0885CB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B0-4D98-AAF9-6EBDE0885CB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B0-4D98-AAF9-6EBDE0885CB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B0-4D98-AAF9-6EBDE0885CB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B0-4D98-AAF9-6EBDE0885CB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B0-4D98-AAF9-6EBDE0885CB6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0.00%</c:formatCode>
              <c:ptCount val="12"/>
              <c:pt idx="0">
                <c:v>3.1724344033834209E-3</c:v>
              </c:pt>
              <c:pt idx="1">
                <c:v>1.0811289341053959E-2</c:v>
              </c:pt>
              <c:pt idx="2">
                <c:v>1.9206978127012501E-2</c:v>
              </c:pt>
              <c:pt idx="3">
                <c:v>1.4726981860435801E-2</c:v>
              </c:pt>
              <c:pt idx="4">
                <c:v>1.238626899594039E-2</c:v>
              </c:pt>
              <c:pt idx="5">
                <c:v>1.1148513256508379E-2</c:v>
              </c:pt>
              <c:pt idx="6">
                <c:v>2.3075330917992451E-2</c:v>
              </c:pt>
              <c:pt idx="7">
                <c:v>8.3390112749728712E-3</c:v>
              </c:pt>
              <c:pt idx="8">
                <c:v>8.3775736280363236E-3</c:v>
              </c:pt>
              <c:pt idx="9">
                <c:v>7.8810855940718606E-3</c:v>
              </c:pt>
              <c:pt idx="10">
                <c:v>6.8382962711719423E-3</c:v>
              </c:pt>
              <c:pt idx="11">
                <c:v>-9.5090214177804243E-3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9B0-4D98-AAF9-6EBDE0885CB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2407555"/>
        <c:axId val="33336286"/>
      </c:lineChart>
      <c:catAx>
        <c:axId val="1240755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336286"/>
        <c:crosses val="autoZero"/>
        <c:auto val="1"/>
        <c:lblAlgn val="ctr"/>
        <c:lblOffset val="100"/>
        <c:noMultiLvlLbl val="0"/>
      </c:catAx>
      <c:valAx>
        <c:axId val="3333628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0755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EC-4E25-91ED-EE83F976D01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EC-4E25-91ED-EE83F976D01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EC-4E25-91ED-EE83F976D01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EC-4E25-91ED-EE83F976D01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EC-4E25-91ED-EE83F976D01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EC-4E25-91ED-EE83F976D01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EC-4E25-91ED-EE83F976D01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EC-4E25-91ED-EE83F976D01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EC-4E25-91ED-EE83F976D01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EC-4E25-91ED-EE83F976D01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EC-4E25-91ED-EE83F976D011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0.00%</c:formatCode>
              <c:ptCount val="12"/>
              <c:pt idx="0">
                <c:v>-0.101244466503741</c:v>
              </c:pt>
              <c:pt idx="1">
                <c:v>-0.10467311339302331</c:v>
              </c:pt>
              <c:pt idx="2">
                <c:v>-0.102091292487088</c:v>
              </c:pt>
              <c:pt idx="3">
                <c:v>-9.7340734805556814E-2</c:v>
              </c:pt>
              <c:pt idx="4">
                <c:v>-8.3230623548760457E-2</c:v>
              </c:pt>
              <c:pt idx="5">
                <c:v>-7.5895009075497802E-2</c:v>
              </c:pt>
              <c:pt idx="6">
                <c:v>-6.3873681836189508E-2</c:v>
              </c:pt>
              <c:pt idx="7">
                <c:v>-7.2303938416846208E-2</c:v>
              </c:pt>
              <c:pt idx="8">
                <c:v>-5.3851810791412873E-2</c:v>
              </c:pt>
              <c:pt idx="9">
                <c:v>-2.7239897545253969E-2</c:v>
              </c:pt>
              <c:pt idx="10">
                <c:v>-2.335512090347458E-2</c:v>
              </c:pt>
              <c:pt idx="11">
                <c:v>-4.1987791283637541E-2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6EC-4E25-91ED-EE83F976D01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3958022"/>
        <c:axId val="38424032"/>
      </c:lineChart>
      <c:catAx>
        <c:axId val="6395802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424032"/>
        <c:crosses val="autoZero"/>
        <c:auto val="1"/>
        <c:lblAlgn val="ctr"/>
        <c:lblOffset val="100"/>
        <c:noMultiLvlLbl val="0"/>
      </c:catAx>
      <c:valAx>
        <c:axId val="3842403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95802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76-4029-BFFD-F933F04C268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76-4029-BFFD-F933F04C268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76-4029-BFFD-F933F04C268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76-4029-BFFD-F933F04C268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76-4029-BFFD-F933F04C268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76-4029-BFFD-F933F04C268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76-4029-BFFD-F933F04C268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76-4029-BFFD-F933F04C268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76-4029-BFFD-F933F04C268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76-4029-BFFD-F933F04C268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76-4029-BFFD-F933F04C2687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0.00%</c:formatCode>
              <c:ptCount val="12"/>
              <c:pt idx="0">
                <c:v>4.0427490591296592E-2</c:v>
              </c:pt>
              <c:pt idx="1">
                <c:v>4.6457423716765221E-2</c:v>
              </c:pt>
              <c:pt idx="2">
                <c:v>5.6483718442880623E-2</c:v>
              </c:pt>
              <c:pt idx="3">
                <c:v>6.3358675346498333E-2</c:v>
              </c:pt>
              <c:pt idx="4">
                <c:v>6.8702135116166199E-2</c:v>
              </c:pt>
              <c:pt idx="5">
                <c:v>5.7535493199258061E-2</c:v>
              </c:pt>
              <c:pt idx="6">
                <c:v>6.0955507015301107E-2</c:v>
              </c:pt>
              <c:pt idx="7">
                <c:v>5.810228962315931E-2</c:v>
              </c:pt>
              <c:pt idx="8">
                <c:v>5.2791529985188962E-2</c:v>
              </c:pt>
              <c:pt idx="9">
                <c:v>4.6037559436151641E-2</c:v>
              </c:pt>
              <c:pt idx="10">
                <c:v>3.3342141550471507E-2</c:v>
              </c:pt>
              <c:pt idx="11">
                <c:v>2.3203333218103479E-2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776-4029-BFFD-F933F04C26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2285165"/>
        <c:axId val="50523215"/>
      </c:lineChart>
      <c:catAx>
        <c:axId val="6228516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523215"/>
        <c:crosses val="autoZero"/>
        <c:auto val="1"/>
        <c:lblAlgn val="ctr"/>
        <c:lblOffset val="100"/>
        <c:noMultiLvlLbl val="0"/>
      </c:catAx>
      <c:valAx>
        <c:axId val="5052321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28516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91-4650-862E-2BAF6A396B4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91-4650-862E-2BAF6A396B4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91-4650-862E-2BAF6A396B4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91-4650-862E-2BAF6A396B4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91-4650-862E-2BAF6A396B4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91-4650-862E-2BAF6A396B4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91-4650-862E-2BAF6A396B4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91-4650-862E-2BAF6A396B4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91-4650-862E-2BAF6A396B4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91-4650-862E-2BAF6A396B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91-4650-862E-2BAF6A396B4A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0.00%</c:formatCode>
              <c:ptCount val="12"/>
              <c:pt idx="0">
                <c:v>5.1974690574786861E-2</c:v>
              </c:pt>
              <c:pt idx="1">
                <c:v>6.1442030786158702E-2</c:v>
              </c:pt>
              <c:pt idx="2">
                <c:v>7.7063439517779428E-2</c:v>
              </c:pt>
              <c:pt idx="3">
                <c:v>8.6737282963357559E-2</c:v>
              </c:pt>
              <c:pt idx="4">
                <c:v>9.2949367184870665E-2</c:v>
              </c:pt>
              <c:pt idx="5">
                <c:v>7.9493255363599205E-2</c:v>
              </c:pt>
              <c:pt idx="6">
                <c:v>7.9861239320340963E-2</c:v>
              </c:pt>
              <c:pt idx="7">
                <c:v>7.6707693825816339E-2</c:v>
              </c:pt>
              <c:pt idx="8">
                <c:v>6.6245543373948737E-2</c:v>
              </c:pt>
              <c:pt idx="9">
                <c:v>5.0222876857871447E-2</c:v>
              </c:pt>
              <c:pt idx="10">
                <c:v>3.5997449363312443E-2</c:v>
              </c:pt>
              <c:pt idx="11">
                <c:v>2.3017824266734151E-2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191-4650-862E-2BAF6A396B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7617565"/>
        <c:axId val="11013852"/>
      </c:lineChart>
      <c:catAx>
        <c:axId val="1761756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013852"/>
        <c:crosses val="autoZero"/>
        <c:auto val="1"/>
        <c:lblAlgn val="ctr"/>
        <c:lblOffset val="100"/>
        <c:noMultiLvlLbl val="0"/>
      </c:catAx>
      <c:valAx>
        <c:axId val="1101385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1756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5A-4112-9FEA-854CEAA4C0C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5A-4112-9FEA-854CEAA4C0C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5A-4112-9FEA-854CEAA4C0C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5A-4112-9FEA-854CEAA4C0C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5A-4112-9FEA-854CEAA4C0C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5A-4112-9FEA-854CEAA4C0C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5A-4112-9FEA-854CEAA4C0C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5A-4112-9FEA-854CEAA4C0C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5A-4112-9FEA-854CEAA4C0C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5A-4112-9FEA-854CEAA4C0C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5A-4112-9FEA-854CEAA4C0C5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0.00%</c:formatCode>
              <c:ptCount val="12"/>
              <c:pt idx="0">
                <c:v>5.8325567218605413E-2</c:v>
              </c:pt>
              <c:pt idx="1">
                <c:v>7.0470715764588826E-2</c:v>
              </c:pt>
              <c:pt idx="2">
                <c:v>8.7396385062163962E-2</c:v>
              </c:pt>
              <c:pt idx="3">
                <c:v>0.1020878751010806</c:v>
              </c:pt>
              <c:pt idx="4">
                <c:v>0.11180481033933171</c:v>
              </c:pt>
              <c:pt idx="5">
                <c:v>0.1040515405789391</c:v>
              </c:pt>
              <c:pt idx="6">
                <c:v>0.107325615826835</c:v>
              </c:pt>
              <c:pt idx="7">
                <c:v>0.10629421281402281</c:v>
              </c:pt>
              <c:pt idx="8">
                <c:v>9.6474125171742378E-2</c:v>
              </c:pt>
              <c:pt idx="9">
                <c:v>8.1060256704749492E-2</c:v>
              </c:pt>
              <c:pt idx="10">
                <c:v>6.7146079972993863E-2</c:v>
              </c:pt>
              <c:pt idx="11">
                <c:v>5.4042658479942267E-2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F5A-4112-9FEA-854CEAA4C0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245886"/>
        <c:axId val="36901553"/>
      </c:lineChart>
      <c:catAx>
        <c:axId val="2624588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901553"/>
        <c:crosses val="autoZero"/>
        <c:auto val="1"/>
        <c:lblAlgn val="ctr"/>
        <c:lblOffset val="100"/>
        <c:noMultiLvlLbl val="0"/>
      </c:catAx>
      <c:valAx>
        <c:axId val="3690155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24588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524764</c:v>
                </c:pt>
                <c:pt idx="2">
                  <c:v>132547</c:v>
                </c:pt>
                <c:pt idx="3">
                  <c:v>0</c:v>
                </c:pt>
                <c:pt idx="4">
                  <c:v>22254203</c:v>
                </c:pt>
                <c:pt idx="5">
                  <c:v>669213</c:v>
                </c:pt>
                <c:pt idx="6">
                  <c:v>122655</c:v>
                </c:pt>
                <c:pt idx="7">
                  <c:v>14983135</c:v>
                </c:pt>
                <c:pt idx="8">
                  <c:v>1961532</c:v>
                </c:pt>
                <c:pt idx="9">
                  <c:v>230593</c:v>
                </c:pt>
                <c:pt idx="10">
                  <c:v>515620</c:v>
                </c:pt>
                <c:pt idx="11">
                  <c:v>28042</c:v>
                </c:pt>
                <c:pt idx="12">
                  <c:v>137928</c:v>
                </c:pt>
                <c:pt idx="13">
                  <c:v>418040</c:v>
                </c:pt>
                <c:pt idx="14">
                  <c:v>429274</c:v>
                </c:pt>
                <c:pt idx="15">
                  <c:v>6347912</c:v>
                </c:pt>
                <c:pt idx="16">
                  <c:v>1590770</c:v>
                </c:pt>
                <c:pt idx="17">
                  <c:v>185256</c:v>
                </c:pt>
                <c:pt idx="18">
                  <c:v>13191</c:v>
                </c:pt>
                <c:pt idx="19">
                  <c:v>802</c:v>
                </c:pt>
                <c:pt idx="20">
                  <c:v>0</c:v>
                </c:pt>
                <c:pt idx="21">
                  <c:v>1988358</c:v>
                </c:pt>
                <c:pt idx="22">
                  <c:v>590100</c:v>
                </c:pt>
                <c:pt idx="23">
                  <c:v>442031</c:v>
                </c:pt>
                <c:pt idx="24">
                  <c:v>61255</c:v>
                </c:pt>
                <c:pt idx="25">
                  <c:v>24454883</c:v>
                </c:pt>
                <c:pt idx="26">
                  <c:v>1262685</c:v>
                </c:pt>
                <c:pt idx="27">
                  <c:v>112699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33</c:v>
                </c:pt>
                <c:pt idx="1">
                  <c:v>448392</c:v>
                </c:pt>
                <c:pt idx="2">
                  <c:v>101392</c:v>
                </c:pt>
                <c:pt idx="3">
                  <c:v>0</c:v>
                </c:pt>
                <c:pt idx="4">
                  <c:v>24105787</c:v>
                </c:pt>
                <c:pt idx="5">
                  <c:v>667731</c:v>
                </c:pt>
                <c:pt idx="6">
                  <c:v>128501</c:v>
                </c:pt>
                <c:pt idx="7">
                  <c:v>16463806</c:v>
                </c:pt>
                <c:pt idx="8">
                  <c:v>2106826</c:v>
                </c:pt>
                <c:pt idx="9">
                  <c:v>305294</c:v>
                </c:pt>
                <c:pt idx="10">
                  <c:v>426587</c:v>
                </c:pt>
                <c:pt idx="11">
                  <c:v>29629</c:v>
                </c:pt>
                <c:pt idx="12">
                  <c:v>53940</c:v>
                </c:pt>
                <c:pt idx="13">
                  <c:v>470087</c:v>
                </c:pt>
                <c:pt idx="14">
                  <c:v>344728</c:v>
                </c:pt>
                <c:pt idx="15">
                  <c:v>6215803</c:v>
                </c:pt>
                <c:pt idx="16">
                  <c:v>851684</c:v>
                </c:pt>
                <c:pt idx="17">
                  <c:v>185929</c:v>
                </c:pt>
                <c:pt idx="18">
                  <c:v>16702</c:v>
                </c:pt>
                <c:pt idx="19">
                  <c:v>1213</c:v>
                </c:pt>
                <c:pt idx="20">
                  <c:v>0</c:v>
                </c:pt>
                <c:pt idx="21">
                  <c:v>1796885</c:v>
                </c:pt>
                <c:pt idx="22">
                  <c:v>510822</c:v>
                </c:pt>
                <c:pt idx="23">
                  <c:v>451038</c:v>
                </c:pt>
                <c:pt idx="24">
                  <c:v>55435</c:v>
                </c:pt>
                <c:pt idx="25">
                  <c:v>24533824</c:v>
                </c:pt>
                <c:pt idx="26">
                  <c:v>1124349</c:v>
                </c:pt>
                <c:pt idx="27">
                  <c:v>115912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41900"/>
        <c:axId val="17914449"/>
      </c:barChart>
      <c:catAx>
        <c:axId val="48419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914449"/>
        <c:crosses val="autoZero"/>
        <c:auto val="1"/>
        <c:lblAlgn val="ctr"/>
        <c:lblOffset val="100"/>
        <c:noMultiLvlLbl val="0"/>
      </c:catAx>
      <c:valAx>
        <c:axId val="1791444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4190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8333.8380000000016</c:v>
                </c:pt>
                <c:pt idx="1">
                  <c:v>0</c:v>
                </c:pt>
                <c:pt idx="2">
                  <c:v>1538.5540000000001</c:v>
                </c:pt>
                <c:pt idx="3">
                  <c:v>5395.5889999999999</c:v>
                </c:pt>
                <c:pt idx="4">
                  <c:v>447.40799999999979</c:v>
                </c:pt>
                <c:pt idx="5">
                  <c:v>4338.8700000000008</c:v>
                </c:pt>
                <c:pt idx="6">
                  <c:v>784.21299999999997</c:v>
                </c:pt>
                <c:pt idx="7">
                  <c:v>764.96</c:v>
                </c:pt>
                <c:pt idx="8">
                  <c:v>0</c:v>
                </c:pt>
                <c:pt idx="9">
                  <c:v>123.657</c:v>
                </c:pt>
                <c:pt idx="10">
                  <c:v>873.35799999999995</c:v>
                </c:pt>
                <c:pt idx="11">
                  <c:v>3.91</c:v>
                </c:pt>
                <c:pt idx="12">
                  <c:v>63.148000000000003</c:v>
                </c:pt>
                <c:pt idx="13">
                  <c:v>7515.5280000000002</c:v>
                </c:pt>
                <c:pt idx="14">
                  <c:v>59.546999999999997</c:v>
                </c:pt>
                <c:pt idx="15">
                  <c:v>180.09999999999991</c:v>
                </c:pt>
                <c:pt idx="16">
                  <c:v>9.5750000000000011</c:v>
                </c:pt>
                <c:pt idx="17">
                  <c:v>816.17399999999998</c:v>
                </c:pt>
                <c:pt idx="18">
                  <c:v>0</c:v>
                </c:pt>
                <c:pt idx="19">
                  <c:v>320.19900000000001</c:v>
                </c:pt>
                <c:pt idx="20">
                  <c:v>9835.2120000000014</c:v>
                </c:pt>
                <c:pt idx="21">
                  <c:v>711.56900000000007</c:v>
                </c:pt>
                <c:pt idx="22">
                  <c:v>1539.0129999999999</c:v>
                </c:pt>
                <c:pt idx="23">
                  <c:v>0</c:v>
                </c:pt>
                <c:pt idx="24">
                  <c:v>506.166</c:v>
                </c:pt>
                <c:pt idx="25">
                  <c:v>461.84800000000001</c:v>
                </c:pt>
                <c:pt idx="26">
                  <c:v>11600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7295.9620000000004</c:v>
                </c:pt>
                <c:pt idx="1">
                  <c:v>202.113</c:v>
                </c:pt>
                <c:pt idx="2">
                  <c:v>1305.327</c:v>
                </c:pt>
                <c:pt idx="3">
                  <c:v>4612.2640000000001</c:v>
                </c:pt>
                <c:pt idx="4">
                  <c:v>447.38400000000001</c:v>
                </c:pt>
                <c:pt idx="5">
                  <c:v>4405.4120000000003</c:v>
                </c:pt>
                <c:pt idx="6">
                  <c:v>739.74400000000014</c:v>
                </c:pt>
                <c:pt idx="7">
                  <c:v>944.47399999999982</c:v>
                </c:pt>
                <c:pt idx="8">
                  <c:v>0</c:v>
                </c:pt>
                <c:pt idx="9">
                  <c:v>138.703</c:v>
                </c:pt>
                <c:pt idx="10">
                  <c:v>1139.951</c:v>
                </c:pt>
                <c:pt idx="11">
                  <c:v>3.9089999999999998</c:v>
                </c:pt>
                <c:pt idx="12">
                  <c:v>55.690000000000012</c:v>
                </c:pt>
                <c:pt idx="13">
                  <c:v>4420.1900000000014</c:v>
                </c:pt>
                <c:pt idx="14">
                  <c:v>47.542999999999992</c:v>
                </c:pt>
                <c:pt idx="15">
                  <c:v>307.63099999999991</c:v>
                </c:pt>
                <c:pt idx="16">
                  <c:v>90.392999999999986</c:v>
                </c:pt>
                <c:pt idx="17">
                  <c:v>839.73699999999997</c:v>
                </c:pt>
                <c:pt idx="18">
                  <c:v>0</c:v>
                </c:pt>
                <c:pt idx="19">
                  <c:v>299.06700000000001</c:v>
                </c:pt>
                <c:pt idx="20">
                  <c:v>9102.9549999999999</c:v>
                </c:pt>
                <c:pt idx="21">
                  <c:v>1331.2650000000001</c:v>
                </c:pt>
                <c:pt idx="22">
                  <c:v>2195.2649999999999</c:v>
                </c:pt>
                <c:pt idx="23">
                  <c:v>0</c:v>
                </c:pt>
                <c:pt idx="24">
                  <c:v>803.99699999999996</c:v>
                </c:pt>
                <c:pt idx="25">
                  <c:v>1057.6590000000001</c:v>
                </c:pt>
                <c:pt idx="26">
                  <c:v>12264.906999999999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47239"/>
        <c:axId val="47504166"/>
      </c:barChart>
      <c:catAx>
        <c:axId val="524723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504166"/>
        <c:crosses val="autoZero"/>
        <c:auto val="1"/>
        <c:lblAlgn val="ctr"/>
        <c:lblOffset val="100"/>
        <c:noMultiLvlLbl val="0"/>
      </c:catAx>
      <c:valAx>
        <c:axId val="4750416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4723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24025</c:v>
                </c:pt>
                <c:pt idx="1">
                  <c:v>4376</c:v>
                </c:pt>
                <c:pt idx="2">
                  <c:v>26237</c:v>
                </c:pt>
                <c:pt idx="3">
                  <c:v>19210</c:v>
                </c:pt>
                <c:pt idx="4">
                  <c:v>1213670</c:v>
                </c:pt>
                <c:pt idx="5">
                  <c:v>46728</c:v>
                </c:pt>
                <c:pt idx="6">
                  <c:v>45360</c:v>
                </c:pt>
                <c:pt idx="7">
                  <c:v>679405</c:v>
                </c:pt>
                <c:pt idx="8">
                  <c:v>10066</c:v>
                </c:pt>
                <c:pt idx="9">
                  <c:v>96356</c:v>
                </c:pt>
                <c:pt idx="10">
                  <c:v>7638</c:v>
                </c:pt>
                <c:pt idx="11">
                  <c:v>313615</c:v>
                </c:pt>
                <c:pt idx="12">
                  <c:v>5773</c:v>
                </c:pt>
                <c:pt idx="13">
                  <c:v>0</c:v>
                </c:pt>
                <c:pt idx="14">
                  <c:v>49633</c:v>
                </c:pt>
                <c:pt idx="15">
                  <c:v>1285223</c:v>
                </c:pt>
                <c:pt idx="16">
                  <c:v>27782</c:v>
                </c:pt>
                <c:pt idx="17">
                  <c:v>11129</c:v>
                </c:pt>
                <c:pt idx="18">
                  <c:v>768</c:v>
                </c:pt>
                <c:pt idx="19">
                  <c:v>9384</c:v>
                </c:pt>
                <c:pt idx="20">
                  <c:v>14226</c:v>
                </c:pt>
                <c:pt idx="21">
                  <c:v>354109</c:v>
                </c:pt>
                <c:pt idx="22">
                  <c:v>22310</c:v>
                </c:pt>
                <c:pt idx="23">
                  <c:v>16016</c:v>
                </c:pt>
                <c:pt idx="24">
                  <c:v>44033</c:v>
                </c:pt>
                <c:pt idx="25">
                  <c:v>229162</c:v>
                </c:pt>
                <c:pt idx="26">
                  <c:v>49701</c:v>
                </c:pt>
                <c:pt idx="27">
                  <c:v>2618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17760</c:v>
                </c:pt>
                <c:pt idx="1">
                  <c:v>9608</c:v>
                </c:pt>
                <c:pt idx="2">
                  <c:v>29597</c:v>
                </c:pt>
                <c:pt idx="3">
                  <c:v>17231</c:v>
                </c:pt>
                <c:pt idx="4">
                  <c:v>1510743</c:v>
                </c:pt>
                <c:pt idx="5">
                  <c:v>45494</c:v>
                </c:pt>
                <c:pt idx="6">
                  <c:v>51472</c:v>
                </c:pt>
                <c:pt idx="7">
                  <c:v>667865</c:v>
                </c:pt>
                <c:pt idx="8">
                  <c:v>58523</c:v>
                </c:pt>
                <c:pt idx="9">
                  <c:v>78776</c:v>
                </c:pt>
                <c:pt idx="10">
                  <c:v>11954</c:v>
                </c:pt>
                <c:pt idx="11">
                  <c:v>199718</c:v>
                </c:pt>
                <c:pt idx="12">
                  <c:v>5537</c:v>
                </c:pt>
                <c:pt idx="13">
                  <c:v>12633</c:v>
                </c:pt>
                <c:pt idx="14">
                  <c:v>61545</c:v>
                </c:pt>
                <c:pt idx="15">
                  <c:v>1273230</c:v>
                </c:pt>
                <c:pt idx="16">
                  <c:v>30762</c:v>
                </c:pt>
                <c:pt idx="17">
                  <c:v>10630</c:v>
                </c:pt>
                <c:pt idx="18">
                  <c:v>1789</c:v>
                </c:pt>
                <c:pt idx="19">
                  <c:v>9690</c:v>
                </c:pt>
                <c:pt idx="20">
                  <c:v>11340</c:v>
                </c:pt>
                <c:pt idx="21">
                  <c:v>405603</c:v>
                </c:pt>
                <c:pt idx="22">
                  <c:v>23107</c:v>
                </c:pt>
                <c:pt idx="23">
                  <c:v>13298</c:v>
                </c:pt>
                <c:pt idx="24">
                  <c:v>45211</c:v>
                </c:pt>
                <c:pt idx="25">
                  <c:v>256185</c:v>
                </c:pt>
                <c:pt idx="26">
                  <c:v>49848</c:v>
                </c:pt>
                <c:pt idx="27">
                  <c:v>4178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252122"/>
        <c:axId val="15070603"/>
      </c:barChart>
      <c:catAx>
        <c:axId val="4525212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070603"/>
        <c:crosses val="autoZero"/>
        <c:auto val="1"/>
        <c:lblAlgn val="ctr"/>
        <c:lblOffset val="100"/>
        <c:noMultiLvlLbl val="0"/>
      </c:catAx>
      <c:valAx>
        <c:axId val="1507060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25212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13123</c:v>
                </c:pt>
                <c:pt idx="1">
                  <c:v>642</c:v>
                </c:pt>
                <c:pt idx="2">
                  <c:v>10249</c:v>
                </c:pt>
                <c:pt idx="3">
                  <c:v>5303</c:v>
                </c:pt>
                <c:pt idx="4">
                  <c:v>1161568</c:v>
                </c:pt>
                <c:pt idx="5">
                  <c:v>11506</c:v>
                </c:pt>
                <c:pt idx="6">
                  <c:v>74</c:v>
                </c:pt>
                <c:pt idx="7">
                  <c:v>551527</c:v>
                </c:pt>
                <c:pt idx="8">
                  <c:v>8536</c:v>
                </c:pt>
                <c:pt idx="9">
                  <c:v>12127</c:v>
                </c:pt>
                <c:pt idx="10">
                  <c:v>0</c:v>
                </c:pt>
                <c:pt idx="11">
                  <c:v>298419</c:v>
                </c:pt>
                <c:pt idx="12">
                  <c:v>2888</c:v>
                </c:pt>
                <c:pt idx="13">
                  <c:v>0</c:v>
                </c:pt>
                <c:pt idx="14">
                  <c:v>40637</c:v>
                </c:pt>
                <c:pt idx="15">
                  <c:v>1160694</c:v>
                </c:pt>
                <c:pt idx="16">
                  <c:v>13368</c:v>
                </c:pt>
                <c:pt idx="17">
                  <c:v>7598</c:v>
                </c:pt>
                <c:pt idx="18">
                  <c:v>0</c:v>
                </c:pt>
                <c:pt idx="19">
                  <c:v>6124</c:v>
                </c:pt>
                <c:pt idx="20">
                  <c:v>4325</c:v>
                </c:pt>
                <c:pt idx="21">
                  <c:v>290674</c:v>
                </c:pt>
                <c:pt idx="22">
                  <c:v>13714</c:v>
                </c:pt>
                <c:pt idx="23">
                  <c:v>7048</c:v>
                </c:pt>
                <c:pt idx="24">
                  <c:v>16516</c:v>
                </c:pt>
                <c:pt idx="25">
                  <c:v>182429</c:v>
                </c:pt>
                <c:pt idx="26">
                  <c:v>27118</c:v>
                </c:pt>
                <c:pt idx="27">
                  <c:v>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9462</c:v>
                </c:pt>
                <c:pt idx="1">
                  <c:v>495</c:v>
                </c:pt>
                <c:pt idx="2">
                  <c:v>13364</c:v>
                </c:pt>
                <c:pt idx="3">
                  <c:v>5645</c:v>
                </c:pt>
                <c:pt idx="4">
                  <c:v>1441751</c:v>
                </c:pt>
                <c:pt idx="5">
                  <c:v>12789</c:v>
                </c:pt>
                <c:pt idx="6">
                  <c:v>476</c:v>
                </c:pt>
                <c:pt idx="7">
                  <c:v>574046</c:v>
                </c:pt>
                <c:pt idx="8">
                  <c:v>30790</c:v>
                </c:pt>
                <c:pt idx="9">
                  <c:v>3636</c:v>
                </c:pt>
                <c:pt idx="10">
                  <c:v>0</c:v>
                </c:pt>
                <c:pt idx="11">
                  <c:v>190407</c:v>
                </c:pt>
                <c:pt idx="12">
                  <c:v>3097</c:v>
                </c:pt>
                <c:pt idx="13">
                  <c:v>12633</c:v>
                </c:pt>
                <c:pt idx="14">
                  <c:v>50525</c:v>
                </c:pt>
                <c:pt idx="15">
                  <c:v>1155103</c:v>
                </c:pt>
                <c:pt idx="16">
                  <c:v>13681</c:v>
                </c:pt>
                <c:pt idx="17">
                  <c:v>5800</c:v>
                </c:pt>
                <c:pt idx="18">
                  <c:v>0</c:v>
                </c:pt>
                <c:pt idx="19">
                  <c:v>5562</c:v>
                </c:pt>
                <c:pt idx="20">
                  <c:v>4476</c:v>
                </c:pt>
                <c:pt idx="21">
                  <c:v>335295</c:v>
                </c:pt>
                <c:pt idx="22">
                  <c:v>15425</c:v>
                </c:pt>
                <c:pt idx="23">
                  <c:v>6883</c:v>
                </c:pt>
                <c:pt idx="24">
                  <c:v>16531</c:v>
                </c:pt>
                <c:pt idx="25">
                  <c:v>230335</c:v>
                </c:pt>
                <c:pt idx="26">
                  <c:v>27091</c:v>
                </c:pt>
                <c:pt idx="27">
                  <c:v>1336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335901"/>
        <c:axId val="25799228"/>
      </c:barChart>
      <c:catAx>
        <c:axId val="2333590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799228"/>
        <c:crosses val="autoZero"/>
        <c:auto val="1"/>
        <c:lblAlgn val="ctr"/>
        <c:lblOffset val="100"/>
        <c:noMultiLvlLbl val="0"/>
      </c:catAx>
      <c:valAx>
        <c:axId val="2579922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33590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A7F9744B-2D52-4DC0-AD91-A9ED83FE12DB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18C2CE8B-D0F9-4E5F-A1DD-380C71A22737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5E50ABE2-D80E-4367-BFDE-28C33B4B6DA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3975" y="68389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1DCBD9B8-40A4-4D0C-8A06-772F0BEB43EC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10896F35-5196-442B-AC05-78A06EADD9C2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EDC78227-329A-4649-8539-5B553F893924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2A73EEEE-1961-4B73-8C62-61FCDE1A9D67}"/>
            </a:ext>
          </a:extLst>
        </xdr:cNvPr>
        <xdr:cNvSpPr txBox="1"/>
      </xdr:nvSpPr>
      <xdr:spPr>
        <a:xfrm>
          <a:off x="0" y="4333403"/>
          <a:ext cx="10227732" cy="56022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3B8676-68D8-489D-95FA-A7545C0ED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1" y="8037"/>
          <a:ext cx="3752849" cy="53682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C29DB22-26BC-45A4-A8FA-7B12AF54F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95769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6E7479A-5C95-44D5-B2E3-F6CD69400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2265" y="0"/>
          <a:ext cx="3754170" cy="53963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F50D333-92D9-47B6-8351-0BC5113F9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0081080-35E6-4C29-B86B-85F929F2A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CB9D30F-1174-4108-A0EC-B5E35EA18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62F1FFE-ACD1-46D4-B1D2-083176E5A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5748"/>
          <a:ext cx="3755106" cy="5378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D9850E9-6BAE-4DE7-A47A-5357212865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9AF0560-626F-402A-8165-3603213E9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0173473-08FE-4866-AE54-8BBF80D18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EA84C0E-8CA5-4FD8-99E0-B86834BCC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2863CC0-341A-488F-AB8C-8B05CF8D2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68746ED-90DE-4DE1-91F4-5986CB963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FD003D7-8BF8-400E-BDD8-90011F69C7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69A06E-1806-46F3-9CCD-FAA6F14F1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9DC12D4-2FB0-409D-98CE-B79DC8B76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67879849-2B0C-497E-BA6F-322B3E13770D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1F711D36-D6C0-4B4B-AFCE-0B3884E9DC80}"/>
            </a:ext>
          </a:extLst>
        </xdr:cNvPr>
        <xdr:cNvSpPr txBox="1"/>
      </xdr:nvSpPr>
      <xdr:spPr>
        <a:xfrm>
          <a:off x="0" y="4502469"/>
          <a:ext cx="8657801" cy="50893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93EB7868-4307-4924-AA6D-96424AA91E7C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A27C352-95C2-401C-B76E-96B91C983AE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0475" y="676274"/>
          <a:ext cx="4345950" cy="6071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4D26630D-D857-4E60-BE28-D6CBF5339335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D42B55A2-F7C6-437A-9AA1-FE20F896FC88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9588AB2E-AFDE-43A9-AB95-581671E15E10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769944</xdr:colOff>
      <xdr:row>3</xdr:row>
      <xdr:rowOff>66305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66F77ED-B16A-467F-855B-B9530EE9E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999" y="12791"/>
          <a:ext cx="5637490" cy="7507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0DBD5A6-67F9-4DAF-9FA0-7DC43A8EC8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C7092C0-7455-4F98-A466-2F4609C73E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04B2D3D-E22D-40EF-B13E-65A76328A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1EEFEE7-71A2-4AB1-AA0A-D5D52CA05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49DE826-B78D-43D9-80E7-70A12D41C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052012B-2EC4-4148-8749-50536B3A9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F5ED02-5B6B-4B2D-A3BE-4CB2A7352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B4F6F3B-C6B5-40C7-A552-86B4331081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11C062A-D744-475E-950F-FBEDE55F3B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C894762-3339-4A71-A172-1E5C290B75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291B3B6-BA25-4C43-A707-83CC02867E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781FA20-1F20-49EB-80E9-9C9E73704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6F10052-A439-4857-B50F-1460CFF9A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1CB02BF-20EF-4C5A-A6AC-5D3D2ECFE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10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EF88C10-5FA1-40C5-A6DA-5CF786CF06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D7D8465-44DC-417B-9B4A-4537299A04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F339F39-E511-49FC-BE56-9EB836CD7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31A9422-9CA8-4645-9653-C13C80B8F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6D07534-288A-475D-BC0B-4435183274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E99FAA0-26FF-4E82-B036-C9819066AA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30D530BB-8721-4D9A-9BA3-24C6047B241F}"/>
            </a:ext>
          </a:extLst>
        </xdr:cNvPr>
        <xdr:cNvSpPr>
          <a:spLocks noChangeAspect="1" noChangeArrowheads="1"/>
        </xdr:cNvSpPr>
      </xdr:nvSpPr>
      <xdr:spPr bwMode="auto">
        <a:xfrm>
          <a:off x="657225" y="1371600"/>
          <a:ext cx="5581650" cy="4716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87D0352-9CB0-43ED-A8D0-607340FF1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25669BC-F784-4810-9412-F753E197F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0BFD412-39A4-4FEA-BB6C-071DDBC75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D48C75A-17D3-4BE4-BEAD-A40F8B1E3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056B633-F9C1-46FA-8AF6-B29063BA4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9D84D7F-5BA8-4129-9728-66C4C723A3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9F378BA-30AD-4645-8266-8418262A4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5B90F-7E48-4D7E-AC0B-0B2872000347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62A7E-E2D5-4B33-8997-F2B9B764AA8F}">
  <sheetPr codeName="Hoja1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53307</v>
      </c>
      <c r="C7" s="189">
        <v>30348</v>
      </c>
      <c r="D7" s="189">
        <v>225106</v>
      </c>
      <c r="E7" s="189">
        <v>152549</v>
      </c>
      <c r="F7" s="190">
        <v>-32.232370527662518</v>
      </c>
      <c r="G7" s="13"/>
    </row>
    <row r="8" spans="1:14" ht="15.6" customHeight="1">
      <c r="A8" s="188" t="s">
        <v>11</v>
      </c>
      <c r="B8" s="189">
        <v>100890</v>
      </c>
      <c r="C8" s="189">
        <v>120928</v>
      </c>
      <c r="D8" s="189">
        <v>478491</v>
      </c>
      <c r="E8" s="189">
        <v>578980</v>
      </c>
      <c r="F8" s="190">
        <v>21.001230953142269</v>
      </c>
      <c r="G8" s="6"/>
    </row>
    <row r="9" spans="1:14" ht="15.6" customHeight="1">
      <c r="A9" s="188" t="s">
        <v>8</v>
      </c>
      <c r="B9" s="189">
        <v>140143</v>
      </c>
      <c r="C9" s="189">
        <v>167237</v>
      </c>
      <c r="D9" s="189">
        <v>592044</v>
      </c>
      <c r="E9" s="189">
        <v>725658</v>
      </c>
      <c r="F9" s="190">
        <v>22.568255062123772</v>
      </c>
      <c r="G9" s="6"/>
    </row>
    <row r="10" spans="1:14" ht="15.6" customHeight="1">
      <c r="A10" s="188" t="s">
        <v>10</v>
      </c>
      <c r="B10" s="189">
        <v>127803</v>
      </c>
      <c r="C10" s="189">
        <v>107986</v>
      </c>
      <c r="D10" s="189">
        <v>524853</v>
      </c>
      <c r="E10" s="189">
        <v>540406</v>
      </c>
      <c r="F10" s="190">
        <v>2.9633059161327111</v>
      </c>
    </row>
    <row r="11" spans="1:14" ht="15.6" customHeight="1">
      <c r="A11" s="188" t="s">
        <v>9</v>
      </c>
      <c r="B11" s="189">
        <v>6241802</v>
      </c>
      <c r="C11" s="189">
        <v>6150462</v>
      </c>
      <c r="D11" s="189">
        <v>29664864</v>
      </c>
      <c r="E11" s="189">
        <v>28152116</v>
      </c>
      <c r="F11" s="190">
        <v>-5.0994604256402454</v>
      </c>
    </row>
    <row r="12" spans="1:14" ht="15.6" customHeight="1">
      <c r="A12" s="188" t="s">
        <v>6</v>
      </c>
      <c r="B12" s="189">
        <v>207926</v>
      </c>
      <c r="C12" s="189">
        <v>211539</v>
      </c>
      <c r="D12" s="189">
        <v>951524</v>
      </c>
      <c r="E12" s="189">
        <v>1040311</v>
      </c>
      <c r="F12" s="190">
        <v>9.331031061749357</v>
      </c>
    </row>
    <row r="13" spans="1:14" ht="15.6" customHeight="1">
      <c r="A13" s="188" t="s">
        <v>175</v>
      </c>
      <c r="B13" s="189">
        <v>1476200</v>
      </c>
      <c r="C13" s="189">
        <v>1507156</v>
      </c>
      <c r="D13" s="189">
        <v>6101345</v>
      </c>
      <c r="E13" s="189">
        <v>6406749</v>
      </c>
      <c r="F13" s="190">
        <v>5.0055192748484103</v>
      </c>
    </row>
    <row r="14" spans="1:14" ht="15.6" customHeight="1">
      <c r="A14" s="188" t="s">
        <v>148</v>
      </c>
      <c r="B14" s="189">
        <v>4434898</v>
      </c>
      <c r="C14" s="189">
        <v>3995341</v>
      </c>
      <c r="D14" s="189">
        <v>21358830</v>
      </c>
      <c r="E14" s="189">
        <v>19886743</v>
      </c>
      <c r="F14" s="190">
        <v>-6.8921705917412197</v>
      </c>
    </row>
    <row r="15" spans="1:14" ht="15.6" customHeight="1">
      <c r="A15" s="188" t="s">
        <v>145</v>
      </c>
      <c r="B15" s="189">
        <v>828190</v>
      </c>
      <c r="C15" s="189">
        <v>775175</v>
      </c>
      <c r="D15" s="189">
        <v>3483168</v>
      </c>
      <c r="E15" s="189">
        <v>3392480</v>
      </c>
      <c r="F15" s="190">
        <v>-2.6036068314821388</v>
      </c>
    </row>
    <row r="16" spans="1:14" ht="15.6" customHeight="1">
      <c r="A16" s="188" t="s">
        <v>144</v>
      </c>
      <c r="B16" s="189">
        <v>175633</v>
      </c>
      <c r="C16" s="189">
        <v>95989</v>
      </c>
      <c r="D16" s="189">
        <v>476548</v>
      </c>
      <c r="E16" s="189">
        <v>395497</v>
      </c>
      <c r="F16" s="190">
        <v>-17.007940438318911</v>
      </c>
      <c r="G16" s="1"/>
    </row>
    <row r="17" spans="1:7" ht="15.6" customHeight="1">
      <c r="A17" s="188" t="s">
        <v>150</v>
      </c>
      <c r="B17" s="189">
        <v>111965</v>
      </c>
      <c r="C17" s="189">
        <v>100785</v>
      </c>
      <c r="D17" s="189">
        <v>442149</v>
      </c>
      <c r="E17" s="189">
        <v>520311</v>
      </c>
      <c r="F17" s="190">
        <v>17.677751165331141</v>
      </c>
      <c r="G17" s="2"/>
    </row>
    <row r="18" spans="1:7" ht="15.6" customHeight="1">
      <c r="A18" s="188" t="s">
        <v>147</v>
      </c>
      <c r="B18" s="189">
        <v>57646</v>
      </c>
      <c r="C18" s="189">
        <v>50548</v>
      </c>
      <c r="D18" s="189">
        <v>241361</v>
      </c>
      <c r="E18" s="189">
        <v>242741</v>
      </c>
      <c r="F18" s="190">
        <v>0.57175765761660102</v>
      </c>
    </row>
    <row r="19" spans="1:7" ht="15.6" customHeight="1">
      <c r="A19" s="188" t="s">
        <v>143</v>
      </c>
      <c r="B19" s="189">
        <v>56463</v>
      </c>
      <c r="C19" s="189">
        <v>102386</v>
      </c>
      <c r="D19" s="189">
        <v>292082</v>
      </c>
      <c r="E19" s="189">
        <v>411379</v>
      </c>
      <c r="F19" s="190">
        <v>40.843667189350917</v>
      </c>
    </row>
    <row r="20" spans="1:7" ht="15.6" customHeight="1">
      <c r="A20" s="188" t="s">
        <v>142</v>
      </c>
      <c r="B20" s="189">
        <v>191258</v>
      </c>
      <c r="C20" s="189">
        <v>180606</v>
      </c>
      <c r="D20" s="189">
        <v>850956</v>
      </c>
      <c r="E20" s="189">
        <v>701586</v>
      </c>
      <c r="F20" s="190">
        <v>-17.553198990312069</v>
      </c>
    </row>
    <row r="21" spans="1:7" ht="15.6" customHeight="1">
      <c r="A21" s="188" t="s">
        <v>149</v>
      </c>
      <c r="B21" s="189">
        <v>147276</v>
      </c>
      <c r="C21" s="189">
        <v>232784</v>
      </c>
      <c r="D21" s="189">
        <v>770491</v>
      </c>
      <c r="E21" s="189">
        <v>781575</v>
      </c>
      <c r="F21" s="190">
        <v>1.438563201906319</v>
      </c>
    </row>
    <row r="22" spans="1:7" ht="15.6" customHeight="1">
      <c r="A22" s="188" t="s">
        <v>146</v>
      </c>
      <c r="B22" s="189">
        <v>1765406</v>
      </c>
      <c r="C22" s="189">
        <v>1792913</v>
      </c>
      <c r="D22" s="189">
        <v>8221852</v>
      </c>
      <c r="E22" s="189">
        <v>8912819</v>
      </c>
      <c r="F22" s="190">
        <v>8.4040311112386803</v>
      </c>
    </row>
    <row r="23" spans="1:7" ht="15.6" customHeight="1">
      <c r="A23" s="188" t="s">
        <v>165</v>
      </c>
      <c r="B23" s="189">
        <v>397711</v>
      </c>
      <c r="C23" s="189">
        <v>453935</v>
      </c>
      <c r="D23" s="189">
        <v>1095186</v>
      </c>
      <c r="E23" s="189">
        <v>1769176</v>
      </c>
      <c r="F23" s="190">
        <v>61.541144609226187</v>
      </c>
    </row>
    <row r="24" spans="1:7" ht="15.6" customHeight="1">
      <c r="A24" s="188" t="s">
        <v>141</v>
      </c>
      <c r="B24" s="189">
        <v>86357</v>
      </c>
      <c r="C24" s="189">
        <v>117125</v>
      </c>
      <c r="D24" s="189">
        <v>466927</v>
      </c>
      <c r="E24" s="189">
        <v>476594</v>
      </c>
      <c r="F24" s="190">
        <v>2.0703450432294521</v>
      </c>
    </row>
    <row r="25" spans="1:7" ht="15.6" customHeight="1">
      <c r="A25" s="188" t="s">
        <v>140</v>
      </c>
      <c r="B25" s="189">
        <v>38610</v>
      </c>
      <c r="C25" s="189">
        <v>40187</v>
      </c>
      <c r="D25" s="189">
        <v>187769</v>
      </c>
      <c r="E25" s="189">
        <v>190458</v>
      </c>
      <c r="F25" s="190">
        <v>1.432078777647007</v>
      </c>
    </row>
    <row r="26" spans="1:7" ht="15.6" customHeight="1">
      <c r="A26" s="188" t="s">
        <v>152</v>
      </c>
      <c r="B26" s="189">
        <v>60863</v>
      </c>
      <c r="C26" s="189">
        <v>76169</v>
      </c>
      <c r="D26" s="189">
        <v>274275</v>
      </c>
      <c r="E26" s="189">
        <v>341940</v>
      </c>
      <c r="F26" s="190">
        <v>24.670494941208641</v>
      </c>
    </row>
    <row r="27" spans="1:7" ht="15.6" customHeight="1">
      <c r="A27" s="188" t="s">
        <v>173</v>
      </c>
      <c r="B27" s="189">
        <v>215092</v>
      </c>
      <c r="C27" s="189">
        <v>205706</v>
      </c>
      <c r="D27" s="189">
        <v>1065140</v>
      </c>
      <c r="E27" s="189">
        <v>976042</v>
      </c>
      <c r="F27" s="190">
        <v>-8.3649097771184984</v>
      </c>
    </row>
    <row r="28" spans="1:7" ht="15.6" customHeight="1">
      <c r="A28" s="188" t="s">
        <v>177</v>
      </c>
      <c r="B28" s="189">
        <v>783267</v>
      </c>
      <c r="C28" s="189">
        <v>801669</v>
      </c>
      <c r="D28" s="189">
        <v>3683799</v>
      </c>
      <c r="E28" s="189">
        <v>4205094</v>
      </c>
      <c r="F28" s="190">
        <v>14.151016382815669</v>
      </c>
    </row>
    <row r="29" spans="1:7" ht="15.6" customHeight="1">
      <c r="A29" s="188" t="s">
        <v>178</v>
      </c>
      <c r="B29" s="189">
        <v>350959</v>
      </c>
      <c r="C29" s="189">
        <v>355822</v>
      </c>
      <c r="D29" s="189">
        <v>1538344</v>
      </c>
      <c r="E29" s="189">
        <v>1569185</v>
      </c>
      <c r="F29" s="190">
        <v>2.004818168108045</v>
      </c>
    </row>
    <row r="30" spans="1:7" ht="15.6" customHeight="1">
      <c r="A30" s="188" t="s">
        <v>179</v>
      </c>
      <c r="B30" s="189">
        <v>136968</v>
      </c>
      <c r="C30" s="189">
        <v>142436</v>
      </c>
      <c r="D30" s="189">
        <v>712848</v>
      </c>
      <c r="E30" s="189">
        <v>692666</v>
      </c>
      <c r="F30" s="190">
        <v>-2.83117859627859</v>
      </c>
    </row>
    <row r="31" spans="1:7" ht="15.6" customHeight="1">
      <c r="A31" s="188" t="s">
        <v>180</v>
      </c>
      <c r="B31" s="189">
        <v>167544</v>
      </c>
      <c r="C31" s="189">
        <v>165240</v>
      </c>
      <c r="D31" s="189">
        <v>723219</v>
      </c>
      <c r="E31" s="189">
        <v>823177</v>
      </c>
      <c r="F31" s="190">
        <v>13.82126299226098</v>
      </c>
    </row>
    <row r="32" spans="1:7" ht="15.6" customHeight="1">
      <c r="A32" s="188" t="s">
        <v>181</v>
      </c>
      <c r="B32" s="189">
        <v>7204854</v>
      </c>
      <c r="C32" s="189">
        <v>6658631</v>
      </c>
      <c r="D32" s="189">
        <v>31329274</v>
      </c>
      <c r="E32" s="189">
        <v>31049133</v>
      </c>
      <c r="F32" s="190">
        <v>-0.89418286552060522</v>
      </c>
    </row>
    <row r="33" spans="1:6" ht="15.6" customHeight="1">
      <c r="A33" s="188" t="s">
        <v>182</v>
      </c>
      <c r="B33" s="189">
        <v>411430</v>
      </c>
      <c r="C33" s="189">
        <v>469408</v>
      </c>
      <c r="D33" s="189">
        <v>1995921</v>
      </c>
      <c r="E33" s="189">
        <v>2025676</v>
      </c>
      <c r="F33" s="190">
        <v>1.490790467157765</v>
      </c>
    </row>
    <row r="34" spans="1:6" ht="15.6" customHeight="1">
      <c r="A34" s="188" t="s">
        <v>183</v>
      </c>
      <c r="B34" s="189">
        <v>65176</v>
      </c>
      <c r="C34" s="189">
        <v>64087</v>
      </c>
      <c r="D34" s="189">
        <v>316635</v>
      </c>
      <c r="E34" s="189">
        <v>322284</v>
      </c>
      <c r="F34" s="190">
        <v>1.784073144156523</v>
      </c>
    </row>
    <row r="35" spans="1:6" ht="15.6" customHeight="1">
      <c r="A35" s="156" t="s">
        <v>153</v>
      </c>
      <c r="B35" s="76">
        <f>SUM(B7:B34)</f>
        <v>26035637</v>
      </c>
      <c r="C35" s="77">
        <f>SUM(C7:C34)</f>
        <v>25172598</v>
      </c>
      <c r="D35" s="76">
        <f>SUM(D7:D34)</f>
        <v>118065001</v>
      </c>
      <c r="E35" s="78">
        <f>SUM(E7:E34)</f>
        <v>117283325</v>
      </c>
      <c r="F35" s="177">
        <f>E35*100/D35-100</f>
        <v>-0.66207258152651605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0" priority="2">
      <formula>MOD(ROW(),2)=0</formula>
    </cfRule>
  </conditionalFormatting>
  <conditionalFormatting sqref="F7:F35">
    <cfRule type="expression" dxfId="5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B4541-50A1-46DD-A6A1-BA8D9803A9C6}">
  <sheetPr codeName="Hoja1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19</v>
      </c>
      <c r="C7" s="189">
        <v>0</v>
      </c>
      <c r="D7" s="189">
        <v>33</v>
      </c>
      <c r="E7" s="189">
        <v>13</v>
      </c>
      <c r="F7" s="190">
        <v>-60.606060606060609</v>
      </c>
      <c r="G7" s="13"/>
    </row>
    <row r="8" spans="1:14" ht="15.6" customHeight="1">
      <c r="A8" s="188" t="s">
        <v>11</v>
      </c>
      <c r="B8" s="189">
        <v>92069</v>
      </c>
      <c r="C8" s="189">
        <v>108924</v>
      </c>
      <c r="D8" s="189">
        <v>448392</v>
      </c>
      <c r="E8" s="189">
        <v>524764</v>
      </c>
      <c r="F8" s="190">
        <v>17.03241806276651</v>
      </c>
      <c r="G8" s="6"/>
    </row>
    <row r="9" spans="1:14" ht="15.6" customHeight="1">
      <c r="A9" s="188" t="s">
        <v>8</v>
      </c>
      <c r="B9" s="189">
        <v>21732</v>
      </c>
      <c r="C9" s="189">
        <v>33134</v>
      </c>
      <c r="D9" s="189">
        <v>101392</v>
      </c>
      <c r="E9" s="189">
        <v>132547</v>
      </c>
      <c r="F9" s="190">
        <v>30.727276313713109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4964477</v>
      </c>
      <c r="C11" s="189">
        <v>4933149</v>
      </c>
      <c r="D11" s="189">
        <v>24105787</v>
      </c>
      <c r="E11" s="189">
        <v>22254203</v>
      </c>
      <c r="F11" s="190">
        <v>-7.6810767472557577</v>
      </c>
    </row>
    <row r="12" spans="1:14" ht="15.6" customHeight="1">
      <c r="A12" s="188" t="s">
        <v>6</v>
      </c>
      <c r="B12" s="189">
        <v>145952</v>
      </c>
      <c r="C12" s="189">
        <v>145202</v>
      </c>
      <c r="D12" s="189">
        <v>667731</v>
      </c>
      <c r="E12" s="189">
        <v>669213</v>
      </c>
      <c r="F12" s="190">
        <v>0.22194566374783159</v>
      </c>
    </row>
    <row r="13" spans="1:14" ht="15.6" customHeight="1">
      <c r="A13" s="188" t="s">
        <v>175</v>
      </c>
      <c r="B13" s="189">
        <v>28465</v>
      </c>
      <c r="C13" s="189">
        <v>29649</v>
      </c>
      <c r="D13" s="189">
        <v>128501</v>
      </c>
      <c r="E13" s="189">
        <v>122655</v>
      </c>
      <c r="F13" s="190">
        <v>-4.5493809386697421</v>
      </c>
    </row>
    <row r="14" spans="1:14" ht="15.6" customHeight="1">
      <c r="A14" s="188" t="s">
        <v>148</v>
      </c>
      <c r="B14" s="189">
        <v>3310537</v>
      </c>
      <c r="C14" s="189">
        <v>2854952</v>
      </c>
      <c r="D14" s="189">
        <v>16463806</v>
      </c>
      <c r="E14" s="189">
        <v>14983135</v>
      </c>
      <c r="F14" s="190">
        <v>-8.9934915413847847</v>
      </c>
    </row>
    <row r="15" spans="1:14" ht="15.6" customHeight="1">
      <c r="A15" s="188" t="s">
        <v>145</v>
      </c>
      <c r="B15" s="189">
        <v>446852</v>
      </c>
      <c r="C15" s="189">
        <v>441559</v>
      </c>
      <c r="D15" s="189">
        <v>2106826</v>
      </c>
      <c r="E15" s="189">
        <v>1961532</v>
      </c>
      <c r="F15" s="190">
        <v>-6.8963454979196266</v>
      </c>
    </row>
    <row r="16" spans="1:14" ht="15.6" customHeight="1">
      <c r="A16" s="188" t="s">
        <v>144</v>
      </c>
      <c r="B16" s="189">
        <v>104723</v>
      </c>
      <c r="C16" s="189">
        <v>40984</v>
      </c>
      <c r="D16" s="189">
        <v>305294</v>
      </c>
      <c r="E16" s="189">
        <v>230593</v>
      </c>
      <c r="F16" s="190">
        <v>-24.46854507458384</v>
      </c>
      <c r="G16" s="1"/>
    </row>
    <row r="17" spans="1:7" ht="15.6" customHeight="1">
      <c r="A17" s="188" t="s">
        <v>150</v>
      </c>
      <c r="B17" s="189">
        <v>106063</v>
      </c>
      <c r="C17" s="189">
        <v>100061</v>
      </c>
      <c r="D17" s="189">
        <v>426587</v>
      </c>
      <c r="E17" s="189">
        <v>515620</v>
      </c>
      <c r="F17" s="190">
        <v>20.871006383223119</v>
      </c>
      <c r="G17" s="2"/>
    </row>
    <row r="18" spans="1:7" ht="15.6" customHeight="1">
      <c r="A18" s="188" t="s">
        <v>147</v>
      </c>
      <c r="B18" s="189">
        <v>6147</v>
      </c>
      <c r="C18" s="189">
        <v>5797</v>
      </c>
      <c r="D18" s="189">
        <v>29629</v>
      </c>
      <c r="E18" s="189">
        <v>28042</v>
      </c>
      <c r="F18" s="190">
        <v>-5.3562388200749211</v>
      </c>
    </row>
    <row r="19" spans="1:7" ht="15.6" customHeight="1">
      <c r="A19" s="188" t="s">
        <v>143</v>
      </c>
      <c r="B19" s="189">
        <v>14143</v>
      </c>
      <c r="C19" s="189">
        <v>18434</v>
      </c>
      <c r="D19" s="189">
        <v>53940</v>
      </c>
      <c r="E19" s="189">
        <v>137928</v>
      </c>
      <c r="F19" s="190">
        <v>155.70634037819801</v>
      </c>
    </row>
    <row r="20" spans="1:7" ht="15.6" customHeight="1">
      <c r="A20" s="188" t="s">
        <v>142</v>
      </c>
      <c r="B20" s="189">
        <v>103568</v>
      </c>
      <c r="C20" s="189">
        <v>87820</v>
      </c>
      <c r="D20" s="189">
        <v>470087</v>
      </c>
      <c r="E20" s="189">
        <v>418040</v>
      </c>
      <c r="F20" s="190">
        <v>-11.07178033002401</v>
      </c>
    </row>
    <row r="21" spans="1:7" ht="15.6" customHeight="1">
      <c r="A21" s="188" t="s">
        <v>149</v>
      </c>
      <c r="B21" s="189">
        <v>67511</v>
      </c>
      <c r="C21" s="189">
        <v>148636</v>
      </c>
      <c r="D21" s="189">
        <v>344728</v>
      </c>
      <c r="E21" s="189">
        <v>429274</v>
      </c>
      <c r="F21" s="190">
        <v>24.525422942145699</v>
      </c>
    </row>
    <row r="22" spans="1:7" ht="15.6" customHeight="1">
      <c r="A22" s="188" t="s">
        <v>146</v>
      </c>
      <c r="B22" s="189">
        <v>1354360</v>
      </c>
      <c r="C22" s="189">
        <v>1349886</v>
      </c>
      <c r="D22" s="189">
        <v>6215803</v>
      </c>
      <c r="E22" s="189">
        <v>6347912</v>
      </c>
      <c r="F22" s="190">
        <v>2.125373020991816</v>
      </c>
    </row>
    <row r="23" spans="1:7" ht="15.6" customHeight="1">
      <c r="A23" s="188" t="s">
        <v>165</v>
      </c>
      <c r="B23" s="189">
        <v>361604</v>
      </c>
      <c r="C23" s="189">
        <v>413046</v>
      </c>
      <c r="D23" s="189">
        <v>851684</v>
      </c>
      <c r="E23" s="189">
        <v>1590770</v>
      </c>
      <c r="F23" s="190">
        <v>86.779368873901575</v>
      </c>
    </row>
    <row r="24" spans="1:7" ht="15.6" customHeight="1">
      <c r="A24" s="188" t="s">
        <v>141</v>
      </c>
      <c r="B24" s="189">
        <v>38342</v>
      </c>
      <c r="C24" s="189">
        <v>48530</v>
      </c>
      <c r="D24" s="189">
        <v>185929</v>
      </c>
      <c r="E24" s="189">
        <v>185256</v>
      </c>
      <c r="F24" s="190">
        <v>-0.361966126854881</v>
      </c>
    </row>
    <row r="25" spans="1:7" ht="15.6" customHeight="1">
      <c r="A25" s="188" t="s">
        <v>140</v>
      </c>
      <c r="B25" s="189">
        <v>3967</v>
      </c>
      <c r="C25" s="189">
        <v>2854</v>
      </c>
      <c r="D25" s="189">
        <v>16702</v>
      </c>
      <c r="E25" s="189">
        <v>13191</v>
      </c>
      <c r="F25" s="190">
        <v>-21.021434558735479</v>
      </c>
    </row>
    <row r="26" spans="1:7" ht="15.6" customHeight="1">
      <c r="A26" s="188" t="s">
        <v>152</v>
      </c>
      <c r="B26" s="189">
        <v>401</v>
      </c>
      <c r="C26" s="189">
        <v>181</v>
      </c>
      <c r="D26" s="189">
        <v>1213</v>
      </c>
      <c r="E26" s="189">
        <v>802</v>
      </c>
      <c r="F26" s="190">
        <v>-33.882934872217653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428974</v>
      </c>
      <c r="C28" s="189">
        <v>368192</v>
      </c>
      <c r="D28" s="189">
        <v>1796885</v>
      </c>
      <c r="E28" s="189">
        <v>1988358</v>
      </c>
      <c r="F28" s="190">
        <v>10.655829393645121</v>
      </c>
    </row>
    <row r="29" spans="1:7" ht="15.6" customHeight="1">
      <c r="A29" s="188" t="s">
        <v>178</v>
      </c>
      <c r="B29" s="189">
        <v>125627</v>
      </c>
      <c r="C29" s="189">
        <v>138299</v>
      </c>
      <c r="D29" s="189">
        <v>510822</v>
      </c>
      <c r="E29" s="189">
        <v>590100</v>
      </c>
      <c r="F29" s="190">
        <v>15.51969179087823</v>
      </c>
    </row>
    <row r="30" spans="1:7" ht="15.6" customHeight="1">
      <c r="A30" s="188" t="s">
        <v>179</v>
      </c>
      <c r="B30" s="189">
        <v>100472</v>
      </c>
      <c r="C30" s="189">
        <v>86357</v>
      </c>
      <c r="D30" s="189">
        <v>451038</v>
      </c>
      <c r="E30" s="189">
        <v>442031</v>
      </c>
      <c r="F30" s="190">
        <v>-1.996949259264184</v>
      </c>
    </row>
    <row r="31" spans="1:7" ht="15.6" customHeight="1">
      <c r="A31" s="188" t="s">
        <v>180</v>
      </c>
      <c r="B31" s="189">
        <v>15626</v>
      </c>
      <c r="C31" s="189">
        <v>14559</v>
      </c>
      <c r="D31" s="189">
        <v>55435</v>
      </c>
      <c r="E31" s="189">
        <v>61255</v>
      </c>
      <c r="F31" s="190">
        <v>10.498782357716239</v>
      </c>
    </row>
    <row r="32" spans="1:7" ht="15.6" customHeight="1">
      <c r="A32" s="188" t="s">
        <v>181</v>
      </c>
      <c r="B32" s="189">
        <v>5680007</v>
      </c>
      <c r="C32" s="189">
        <v>5264488</v>
      </c>
      <c r="D32" s="189">
        <v>24533824</v>
      </c>
      <c r="E32" s="189">
        <v>24454883</v>
      </c>
      <c r="F32" s="190">
        <v>-0.32176394515587953</v>
      </c>
    </row>
    <row r="33" spans="1:6" ht="15.6" customHeight="1">
      <c r="A33" s="188" t="s">
        <v>182</v>
      </c>
      <c r="B33" s="189">
        <v>246787</v>
      </c>
      <c r="C33" s="189">
        <v>298129</v>
      </c>
      <c r="D33" s="189">
        <v>1124349</v>
      </c>
      <c r="E33" s="189">
        <v>1262685</v>
      </c>
      <c r="F33" s="190">
        <v>12.30365304723</v>
      </c>
    </row>
    <row r="34" spans="1:6" ht="15.6" customHeight="1">
      <c r="A34" s="188" t="s">
        <v>183</v>
      </c>
      <c r="B34" s="189">
        <v>20357</v>
      </c>
      <c r="C34" s="189">
        <v>24064</v>
      </c>
      <c r="D34" s="189">
        <v>115912</v>
      </c>
      <c r="E34" s="189">
        <v>112699</v>
      </c>
      <c r="F34" s="190">
        <v>-2.7719304299813672</v>
      </c>
    </row>
    <row r="35" spans="1:6" ht="15.6" customHeight="1">
      <c r="A35" s="156" t="s">
        <v>153</v>
      </c>
      <c r="B35" s="76">
        <f>SUM(B7:B34)</f>
        <v>17788782</v>
      </c>
      <c r="C35" s="77">
        <f>SUM(C7:C34)</f>
        <v>16956886</v>
      </c>
      <c r="D35" s="178">
        <f>SUM(D7:D34)</f>
        <v>81512329</v>
      </c>
      <c r="E35" s="78">
        <f>SUM(E7:E34)</f>
        <v>79457501</v>
      </c>
      <c r="F35" s="140">
        <f>E35*100/D35-100</f>
        <v>-2.5208800008646506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8" priority="2">
      <formula>MOD(ROW(),2)=0</formula>
    </cfRule>
  </conditionalFormatting>
  <conditionalFormatting sqref="F7:F35">
    <cfRule type="expression" dxfId="5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1B489-0F39-44A5-AAD7-A9311F025ACF}">
  <sheetPr codeName="Hoja1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1982.96</v>
      </c>
      <c r="C7" s="189">
        <v>2318.442</v>
      </c>
      <c r="D7" s="189">
        <v>7295.9620000000004</v>
      </c>
      <c r="E7" s="189">
        <v>8333.8380000000016</v>
      </c>
      <c r="F7" s="190">
        <v>14.22534821316232</v>
      </c>
      <c r="G7" s="37"/>
    </row>
    <row r="8" spans="1:14" ht="15.6" customHeight="1">
      <c r="A8" s="188" t="s">
        <v>11</v>
      </c>
      <c r="B8" s="189">
        <v>72.933999999999997</v>
      </c>
      <c r="C8" s="189">
        <v>0</v>
      </c>
      <c r="D8" s="189">
        <v>202.113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373.23200000000003</v>
      </c>
      <c r="C9" s="189">
        <v>787.577</v>
      </c>
      <c r="D9" s="189">
        <v>1305.327</v>
      </c>
      <c r="E9" s="189">
        <v>1538.5540000000001</v>
      </c>
      <c r="F9" s="190">
        <v>17.867323666790028</v>
      </c>
      <c r="G9" s="6"/>
    </row>
    <row r="10" spans="1:14" ht="15.6" customHeight="1">
      <c r="A10" s="188" t="s">
        <v>10</v>
      </c>
      <c r="B10" s="189">
        <v>856.27800000000002</v>
      </c>
      <c r="C10" s="189">
        <v>1709.4770000000001</v>
      </c>
      <c r="D10" s="189">
        <v>4612.2640000000001</v>
      </c>
      <c r="E10" s="189">
        <v>5395.5889999999999</v>
      </c>
      <c r="F10" s="190">
        <v>16.98352479389732</v>
      </c>
    </row>
    <row r="11" spans="1:14" ht="15.6" customHeight="1">
      <c r="A11" s="188" t="s">
        <v>9</v>
      </c>
      <c r="B11" s="189">
        <v>138.44800000000001</v>
      </c>
      <c r="C11" s="189">
        <v>128.35499999999999</v>
      </c>
      <c r="D11" s="189">
        <v>447.38400000000001</v>
      </c>
      <c r="E11" s="189">
        <v>447.40799999999979</v>
      </c>
      <c r="F11" s="190">
        <v>5.364519070852225E-3</v>
      </c>
    </row>
    <row r="12" spans="1:14" ht="15.6" customHeight="1">
      <c r="A12" s="188" t="s">
        <v>6</v>
      </c>
      <c r="B12" s="189">
        <v>1009.306</v>
      </c>
      <c r="C12" s="189">
        <v>1070.4849999999999</v>
      </c>
      <c r="D12" s="189">
        <v>4405.4120000000003</v>
      </c>
      <c r="E12" s="189">
        <v>4338.8700000000008</v>
      </c>
      <c r="F12" s="190">
        <v>-1.5104603156299561</v>
      </c>
    </row>
    <row r="13" spans="1:14" ht="15.6" customHeight="1">
      <c r="A13" s="188" t="s">
        <v>175</v>
      </c>
      <c r="B13" s="189">
        <v>244.816</v>
      </c>
      <c r="C13" s="189">
        <v>235.10000000000011</v>
      </c>
      <c r="D13" s="189">
        <v>739.74400000000014</v>
      </c>
      <c r="E13" s="189">
        <v>784.21299999999997</v>
      </c>
      <c r="F13" s="190">
        <v>6.0114039451485723</v>
      </c>
    </row>
    <row r="14" spans="1:14" ht="15.6" customHeight="1">
      <c r="A14" s="188" t="s">
        <v>148</v>
      </c>
      <c r="B14" s="189">
        <v>252.00399999999999</v>
      </c>
      <c r="C14" s="189">
        <v>290.33600000000001</v>
      </c>
      <c r="D14" s="189">
        <v>944.47399999999982</v>
      </c>
      <c r="E14" s="189">
        <v>764.96</v>
      </c>
      <c r="F14" s="190">
        <v>-19.006769905788829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44.31</v>
      </c>
      <c r="C16" s="189">
        <v>46.576000000000001</v>
      </c>
      <c r="D16" s="189">
        <v>138.703</v>
      </c>
      <c r="E16" s="189">
        <v>123.657</v>
      </c>
      <c r="F16" s="190">
        <v>-10.847638479340761</v>
      </c>
      <c r="G16" s="1"/>
    </row>
    <row r="17" spans="1:7" ht="15.6" customHeight="1">
      <c r="A17" s="188" t="s">
        <v>150</v>
      </c>
      <c r="B17" s="189">
        <v>223.34100000000001</v>
      </c>
      <c r="C17" s="189">
        <v>288.48900000000009</v>
      </c>
      <c r="D17" s="189">
        <v>1139.951</v>
      </c>
      <c r="E17" s="189">
        <v>873.35799999999995</v>
      </c>
      <c r="F17" s="190">
        <v>-23.386356080217482</v>
      </c>
      <c r="G17" s="2"/>
    </row>
    <row r="18" spans="1:7" ht="15.6" customHeight="1">
      <c r="A18" s="188" t="s">
        <v>147</v>
      </c>
      <c r="B18" s="189">
        <v>3.9089999999999998</v>
      </c>
      <c r="C18" s="189">
        <v>3.91</v>
      </c>
      <c r="D18" s="189">
        <v>3.9089999999999998</v>
      </c>
      <c r="E18" s="189">
        <v>3.91</v>
      </c>
      <c r="F18" s="190">
        <v>2.5581990278837449E-2</v>
      </c>
    </row>
    <row r="19" spans="1:7" ht="15.6" customHeight="1">
      <c r="A19" s="188" t="s">
        <v>143</v>
      </c>
      <c r="B19" s="189">
        <v>10.698</v>
      </c>
      <c r="C19" s="189">
        <v>3.1480000000000001</v>
      </c>
      <c r="D19" s="189">
        <v>55.690000000000012</v>
      </c>
      <c r="E19" s="189">
        <v>63.148000000000003</v>
      </c>
      <c r="F19" s="190">
        <v>13.3919913808583</v>
      </c>
    </row>
    <row r="20" spans="1:7" ht="15.6" customHeight="1">
      <c r="A20" s="188" t="s">
        <v>142</v>
      </c>
      <c r="B20" s="189">
        <v>1780.6389999999999</v>
      </c>
      <c r="C20" s="189">
        <v>3992.864</v>
      </c>
      <c r="D20" s="189">
        <v>4420.1900000000014</v>
      </c>
      <c r="E20" s="189">
        <v>7515.5280000000002</v>
      </c>
      <c r="F20" s="190">
        <v>70.027261271574304</v>
      </c>
    </row>
    <row r="21" spans="1:7" ht="15.6" customHeight="1">
      <c r="A21" s="188" t="s">
        <v>149</v>
      </c>
      <c r="B21" s="189">
        <v>9.0890000000000004</v>
      </c>
      <c r="C21" s="189">
        <v>13.624000000000001</v>
      </c>
      <c r="D21" s="189">
        <v>47.542999999999992</v>
      </c>
      <c r="E21" s="189">
        <v>59.546999999999997</v>
      </c>
      <c r="F21" s="190">
        <v>25.248722209368399</v>
      </c>
    </row>
    <row r="22" spans="1:7" ht="15.6" customHeight="1">
      <c r="A22" s="188" t="s">
        <v>146</v>
      </c>
      <c r="B22" s="189">
        <v>146.80799999999999</v>
      </c>
      <c r="C22" s="189">
        <v>100.66500000000001</v>
      </c>
      <c r="D22" s="189">
        <v>307.63099999999991</v>
      </c>
      <c r="E22" s="189">
        <v>180.09999999999991</v>
      </c>
      <c r="F22" s="190">
        <v>-41.455835075138729</v>
      </c>
    </row>
    <row r="23" spans="1:7" ht="15.6" customHeight="1">
      <c r="A23" s="188" t="s">
        <v>165</v>
      </c>
      <c r="B23" s="189">
        <v>11.21</v>
      </c>
      <c r="C23" s="189">
        <v>2.6469999999999998</v>
      </c>
      <c r="D23" s="189">
        <v>90.392999999999986</v>
      </c>
      <c r="E23" s="189">
        <v>9.5750000000000011</v>
      </c>
      <c r="F23" s="190">
        <v>-89.407365614594042</v>
      </c>
    </row>
    <row r="24" spans="1:7" ht="15.6" customHeight="1">
      <c r="A24" s="188" t="s">
        <v>141</v>
      </c>
      <c r="B24" s="189">
        <v>174.59200000000001</v>
      </c>
      <c r="C24" s="189">
        <v>192.18899999999999</v>
      </c>
      <c r="D24" s="189">
        <v>839.73699999999997</v>
      </c>
      <c r="E24" s="189">
        <v>816.17399999999998</v>
      </c>
      <c r="F24" s="190">
        <v>-2.805997592103239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33.448000000000008</v>
      </c>
      <c r="C26" s="189">
        <v>102.226</v>
      </c>
      <c r="D26" s="189">
        <v>299.06700000000001</v>
      </c>
      <c r="E26" s="189">
        <v>320.19900000000001</v>
      </c>
      <c r="F26" s="190">
        <v>7.0659751828185904</v>
      </c>
    </row>
    <row r="27" spans="1:7" ht="15.6" customHeight="1">
      <c r="A27" s="188" t="s">
        <v>173</v>
      </c>
      <c r="B27" s="189">
        <v>1453.4570000000001</v>
      </c>
      <c r="C27" s="189">
        <v>1281.0029999999999</v>
      </c>
      <c r="D27" s="189">
        <v>9102.9549999999999</v>
      </c>
      <c r="E27" s="189">
        <v>9835.2120000000014</v>
      </c>
      <c r="F27" s="190">
        <v>8.0441680750921165</v>
      </c>
    </row>
    <row r="28" spans="1:7" ht="15.6" customHeight="1">
      <c r="A28" s="188" t="s">
        <v>177</v>
      </c>
      <c r="B28" s="189">
        <v>365.06399999999991</v>
      </c>
      <c r="C28" s="189">
        <v>209.01900000000001</v>
      </c>
      <c r="D28" s="189">
        <v>1331.2650000000001</v>
      </c>
      <c r="E28" s="189">
        <v>711.56900000000007</v>
      </c>
      <c r="F28" s="190">
        <v>-46.54940977190865</v>
      </c>
    </row>
    <row r="29" spans="1:7" ht="15.6" customHeight="1">
      <c r="A29" s="188" t="s">
        <v>178</v>
      </c>
      <c r="B29" s="189">
        <v>130.80000000000001</v>
      </c>
      <c r="C29" s="189">
        <v>190.68199999999999</v>
      </c>
      <c r="D29" s="189">
        <v>2195.2649999999999</v>
      </c>
      <c r="E29" s="189">
        <v>1539.0129999999999</v>
      </c>
      <c r="F29" s="190">
        <v>-29.893976353652079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238.876</v>
      </c>
      <c r="C31" s="189">
        <v>120.741</v>
      </c>
      <c r="D31" s="189">
        <v>803.99699999999996</v>
      </c>
      <c r="E31" s="189">
        <v>506.166</v>
      </c>
      <c r="F31" s="190">
        <v>-37.043794939533363</v>
      </c>
    </row>
    <row r="32" spans="1:7" ht="15.6" customHeight="1">
      <c r="A32" s="188" t="s">
        <v>181</v>
      </c>
      <c r="B32" s="189">
        <v>125.56</v>
      </c>
      <c r="C32" s="189">
        <v>67.346999999999994</v>
      </c>
      <c r="D32" s="189">
        <v>1057.6590000000001</v>
      </c>
      <c r="E32" s="189">
        <v>461.84800000000001</v>
      </c>
      <c r="F32" s="190">
        <v>-56.332995795431223</v>
      </c>
    </row>
    <row r="33" spans="1:6" ht="15.6" customHeight="1">
      <c r="A33" s="188" t="s">
        <v>182</v>
      </c>
      <c r="B33" s="189">
        <v>2878.9209999999998</v>
      </c>
      <c r="C33" s="189">
        <v>2555.9009999999998</v>
      </c>
      <c r="D33" s="189">
        <v>12264.906999999999</v>
      </c>
      <c r="E33" s="189">
        <v>11600</v>
      </c>
      <c r="F33" s="190">
        <v>-5.421215179210094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12560.7</v>
      </c>
      <c r="C35" s="77">
        <f>SUM(C7:C34)</f>
        <v>15710.803000000004</v>
      </c>
      <c r="D35" s="76">
        <f>SUM(D7:D34)</f>
        <v>54051.542000000001</v>
      </c>
      <c r="E35" s="78">
        <f>SUM(E7:E34)</f>
        <v>56222.436000000002</v>
      </c>
      <c r="F35" s="140">
        <f>E35*100/D35-100</f>
        <v>4.0163405513944497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6" priority="2">
      <formula>MOD(ROW(),2)=0</formula>
    </cfRule>
  </conditionalFormatting>
  <conditionalFormatting sqref="F7:F35">
    <cfRule type="expression" dxfId="5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845EF-46D8-44BF-8399-ED22D4C1D904}">
  <sheetPr codeName="Hoja1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2599</v>
      </c>
      <c r="C7" s="189">
        <v>2841</v>
      </c>
      <c r="D7" s="189">
        <v>17760</v>
      </c>
      <c r="E7" s="189">
        <v>24025</v>
      </c>
      <c r="F7" s="190">
        <v>35.275900900900893</v>
      </c>
      <c r="G7" s="37"/>
    </row>
    <row r="8" spans="1:14" ht="15.6" customHeight="1">
      <c r="A8" s="188" t="s">
        <v>11</v>
      </c>
      <c r="B8" s="189">
        <v>2453</v>
      </c>
      <c r="C8" s="189">
        <v>1098</v>
      </c>
      <c r="D8" s="189">
        <v>9608</v>
      </c>
      <c r="E8" s="189">
        <v>4376</v>
      </c>
      <c r="F8" s="190">
        <v>-54.454621149042467</v>
      </c>
      <c r="G8" s="6"/>
    </row>
    <row r="9" spans="1:14" ht="15.6" customHeight="1">
      <c r="A9" s="188" t="s">
        <v>8</v>
      </c>
      <c r="B9" s="189">
        <v>5627</v>
      </c>
      <c r="C9" s="189">
        <v>5963</v>
      </c>
      <c r="D9" s="189">
        <v>29597</v>
      </c>
      <c r="E9" s="189">
        <v>26237</v>
      </c>
      <c r="F9" s="190">
        <v>-11.35250194276448</v>
      </c>
      <c r="G9" s="6"/>
    </row>
    <row r="10" spans="1:14" ht="15.6" customHeight="1">
      <c r="A10" s="188" t="s">
        <v>10</v>
      </c>
      <c r="B10" s="189">
        <v>4728</v>
      </c>
      <c r="C10" s="189">
        <v>4226</v>
      </c>
      <c r="D10" s="189">
        <v>17231</v>
      </c>
      <c r="E10" s="189">
        <v>19210</v>
      </c>
      <c r="F10" s="190">
        <v>11.485114038651259</v>
      </c>
    </row>
    <row r="11" spans="1:14" ht="15.6" customHeight="1">
      <c r="A11" s="188" t="s">
        <v>9</v>
      </c>
      <c r="B11" s="189">
        <v>257891</v>
      </c>
      <c r="C11" s="189">
        <v>231799</v>
      </c>
      <c r="D11" s="189">
        <v>1510743</v>
      </c>
      <c r="E11" s="189">
        <v>1213670</v>
      </c>
      <c r="F11" s="190">
        <v>-19.66403286329971</v>
      </c>
    </row>
    <row r="12" spans="1:14" ht="15.6" customHeight="1">
      <c r="A12" s="188" t="s">
        <v>6</v>
      </c>
      <c r="B12" s="189">
        <v>12693</v>
      </c>
      <c r="C12" s="189">
        <v>12074</v>
      </c>
      <c r="D12" s="189">
        <v>45494</v>
      </c>
      <c r="E12" s="189">
        <v>46728</v>
      </c>
      <c r="F12" s="190">
        <v>2.7124455972216168</v>
      </c>
    </row>
    <row r="13" spans="1:14" ht="15.6" customHeight="1">
      <c r="A13" s="188" t="s">
        <v>175</v>
      </c>
      <c r="B13" s="189">
        <v>22329</v>
      </c>
      <c r="C13" s="189">
        <v>14395</v>
      </c>
      <c r="D13" s="189">
        <v>51472</v>
      </c>
      <c r="E13" s="189">
        <v>45360</v>
      </c>
      <c r="F13" s="190">
        <v>-11.87441715884364</v>
      </c>
    </row>
    <row r="14" spans="1:14" ht="15.6" customHeight="1">
      <c r="A14" s="188" t="s">
        <v>148</v>
      </c>
      <c r="B14" s="189">
        <v>184030</v>
      </c>
      <c r="C14" s="189">
        <v>155107</v>
      </c>
      <c r="D14" s="189">
        <v>667865</v>
      </c>
      <c r="E14" s="189">
        <v>679405</v>
      </c>
      <c r="F14" s="190">
        <v>1.727894110336663</v>
      </c>
    </row>
    <row r="15" spans="1:14" ht="15.6" customHeight="1">
      <c r="A15" s="188" t="s">
        <v>145</v>
      </c>
      <c r="B15" s="189">
        <v>14313</v>
      </c>
      <c r="C15" s="189">
        <v>2572</v>
      </c>
      <c r="D15" s="189">
        <v>58523</v>
      </c>
      <c r="E15" s="189">
        <v>10066</v>
      </c>
      <c r="F15" s="190">
        <v>-82.799924815884353</v>
      </c>
    </row>
    <row r="16" spans="1:14" ht="15.6" customHeight="1">
      <c r="A16" s="188" t="s">
        <v>144</v>
      </c>
      <c r="B16" s="189">
        <v>17915</v>
      </c>
      <c r="C16" s="189">
        <v>16077</v>
      </c>
      <c r="D16" s="189">
        <v>78776</v>
      </c>
      <c r="E16" s="189">
        <v>96356</v>
      </c>
      <c r="F16" s="190">
        <v>22.316441555803792</v>
      </c>
      <c r="G16" s="1"/>
    </row>
    <row r="17" spans="1:7" ht="15.6" customHeight="1">
      <c r="A17" s="188" t="s">
        <v>150</v>
      </c>
      <c r="B17" s="189">
        <v>2494</v>
      </c>
      <c r="C17" s="189">
        <v>2136</v>
      </c>
      <c r="D17" s="189">
        <v>11954</v>
      </c>
      <c r="E17" s="189">
        <v>7638</v>
      </c>
      <c r="F17" s="190">
        <v>-36.105069432825829</v>
      </c>
      <c r="G17" s="2"/>
    </row>
    <row r="18" spans="1:7" ht="15.6" customHeight="1">
      <c r="A18" s="188" t="s">
        <v>147</v>
      </c>
      <c r="B18" s="189">
        <v>43674</v>
      </c>
      <c r="C18" s="189">
        <v>75200</v>
      </c>
      <c r="D18" s="189">
        <v>199718</v>
      </c>
      <c r="E18" s="189">
        <v>313615</v>
      </c>
      <c r="F18" s="190">
        <v>57.028910764177482</v>
      </c>
    </row>
    <row r="19" spans="1:7" ht="15.6" customHeight="1">
      <c r="A19" s="188" t="s">
        <v>143</v>
      </c>
      <c r="B19" s="189">
        <v>1494</v>
      </c>
      <c r="C19" s="189">
        <v>1238</v>
      </c>
      <c r="D19" s="189">
        <v>5537</v>
      </c>
      <c r="E19" s="189">
        <v>5773</v>
      </c>
      <c r="F19" s="190">
        <v>4.2622358677984522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12633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17281</v>
      </c>
      <c r="C21" s="189">
        <v>4862</v>
      </c>
      <c r="D21" s="189">
        <v>61545</v>
      </c>
      <c r="E21" s="189">
        <v>49633</v>
      </c>
      <c r="F21" s="190">
        <v>-19.35494353724917</v>
      </c>
    </row>
    <row r="22" spans="1:7" ht="15.6" customHeight="1">
      <c r="A22" s="188" t="s">
        <v>146</v>
      </c>
      <c r="B22" s="189">
        <v>297513</v>
      </c>
      <c r="C22" s="189">
        <v>251399</v>
      </c>
      <c r="D22" s="189">
        <v>1273230</v>
      </c>
      <c r="E22" s="189">
        <v>1285223</v>
      </c>
      <c r="F22" s="190">
        <v>0.94193507850113178</v>
      </c>
    </row>
    <row r="23" spans="1:7" ht="15.6" customHeight="1">
      <c r="A23" s="188" t="s">
        <v>165</v>
      </c>
      <c r="B23" s="189">
        <v>5723</v>
      </c>
      <c r="C23" s="189">
        <v>5188</v>
      </c>
      <c r="D23" s="189">
        <v>30762</v>
      </c>
      <c r="E23" s="189">
        <v>27782</v>
      </c>
      <c r="F23" s="190">
        <v>-9.6872765099798386</v>
      </c>
    </row>
    <row r="24" spans="1:7" ht="15.6" customHeight="1">
      <c r="A24" s="188" t="s">
        <v>141</v>
      </c>
      <c r="B24" s="189">
        <v>2924</v>
      </c>
      <c r="C24" s="189">
        <v>3281</v>
      </c>
      <c r="D24" s="189">
        <v>10630</v>
      </c>
      <c r="E24" s="189">
        <v>11129</v>
      </c>
      <c r="F24" s="190">
        <v>4.6942615239887147</v>
      </c>
    </row>
    <row r="25" spans="1:7" ht="15.6" customHeight="1">
      <c r="A25" s="188" t="s">
        <v>140</v>
      </c>
      <c r="B25" s="189">
        <v>0</v>
      </c>
      <c r="C25" s="189">
        <v>104</v>
      </c>
      <c r="D25" s="189">
        <v>1789</v>
      </c>
      <c r="E25" s="189">
        <v>768</v>
      </c>
      <c r="F25" s="190">
        <v>-57.070989379541643</v>
      </c>
    </row>
    <row r="26" spans="1:7" ht="15.6" customHeight="1">
      <c r="A26" s="188" t="s">
        <v>152</v>
      </c>
      <c r="B26" s="189">
        <v>2211</v>
      </c>
      <c r="C26" s="189">
        <v>2643</v>
      </c>
      <c r="D26" s="189">
        <v>9690</v>
      </c>
      <c r="E26" s="189">
        <v>9384</v>
      </c>
      <c r="F26" s="190">
        <v>-3.1578947368421089</v>
      </c>
    </row>
    <row r="27" spans="1:7" ht="15.6" customHeight="1">
      <c r="A27" s="188" t="s">
        <v>173</v>
      </c>
      <c r="B27" s="189">
        <v>1771</v>
      </c>
      <c r="C27" s="189">
        <v>2530</v>
      </c>
      <c r="D27" s="189">
        <v>11340</v>
      </c>
      <c r="E27" s="189">
        <v>14226</v>
      </c>
      <c r="F27" s="190">
        <v>25.44973544973546</v>
      </c>
    </row>
    <row r="28" spans="1:7" ht="15.6" customHeight="1">
      <c r="A28" s="188" t="s">
        <v>177</v>
      </c>
      <c r="B28" s="189">
        <v>55110</v>
      </c>
      <c r="C28" s="189">
        <v>62889</v>
      </c>
      <c r="D28" s="189">
        <v>405603</v>
      </c>
      <c r="E28" s="189">
        <v>354109</v>
      </c>
      <c r="F28" s="190">
        <v>-12.69566546598521</v>
      </c>
    </row>
    <row r="29" spans="1:7" ht="15.6" customHeight="1">
      <c r="A29" s="188" t="s">
        <v>178</v>
      </c>
      <c r="B29" s="189">
        <v>4912</v>
      </c>
      <c r="C29" s="189">
        <v>4051</v>
      </c>
      <c r="D29" s="189">
        <v>23107</v>
      </c>
      <c r="E29" s="189">
        <v>22310</v>
      </c>
      <c r="F29" s="190">
        <v>-3.449171246808334</v>
      </c>
    </row>
    <row r="30" spans="1:7" ht="15.6" customHeight="1">
      <c r="A30" s="188" t="s">
        <v>179</v>
      </c>
      <c r="B30" s="189">
        <v>2455</v>
      </c>
      <c r="C30" s="189">
        <v>3480</v>
      </c>
      <c r="D30" s="189">
        <v>13298</v>
      </c>
      <c r="E30" s="189">
        <v>16016</v>
      </c>
      <c r="F30" s="190">
        <v>20.43916378402767</v>
      </c>
    </row>
    <row r="31" spans="1:7" ht="15.6" customHeight="1">
      <c r="A31" s="188" t="s">
        <v>180</v>
      </c>
      <c r="B31" s="189">
        <v>8872</v>
      </c>
      <c r="C31" s="189">
        <v>10075</v>
      </c>
      <c r="D31" s="189">
        <v>45211</v>
      </c>
      <c r="E31" s="189">
        <v>44033</v>
      </c>
      <c r="F31" s="190">
        <v>-2.6055605936608401</v>
      </c>
    </row>
    <row r="32" spans="1:7" ht="15.6" customHeight="1">
      <c r="A32" s="188" t="s">
        <v>181</v>
      </c>
      <c r="B32" s="189">
        <v>46420</v>
      </c>
      <c r="C32" s="189">
        <v>58373</v>
      </c>
      <c r="D32" s="189">
        <v>256185</v>
      </c>
      <c r="E32" s="189">
        <v>229162</v>
      </c>
      <c r="F32" s="190">
        <v>-10.54823662587583</v>
      </c>
    </row>
    <row r="33" spans="1:6" ht="15.6" customHeight="1">
      <c r="A33" s="188" t="s">
        <v>182</v>
      </c>
      <c r="B33" s="189">
        <v>15891</v>
      </c>
      <c r="C33" s="189">
        <v>13058</v>
      </c>
      <c r="D33" s="189">
        <v>49848</v>
      </c>
      <c r="E33" s="189">
        <v>49701</v>
      </c>
      <c r="F33" s="190">
        <v>-0.29489648531536261</v>
      </c>
    </row>
    <row r="34" spans="1:6" ht="15.6" customHeight="1">
      <c r="A34" s="188" t="s">
        <v>183</v>
      </c>
      <c r="B34" s="189">
        <v>733</v>
      </c>
      <c r="C34" s="189">
        <v>185</v>
      </c>
      <c r="D34" s="189">
        <v>4178</v>
      </c>
      <c r="E34" s="189">
        <v>2618</v>
      </c>
      <c r="F34" s="190">
        <v>-37.338439444710389</v>
      </c>
    </row>
    <row r="35" spans="1:6" ht="15.6" customHeight="1">
      <c r="A35" s="156" t="s">
        <v>153</v>
      </c>
      <c r="B35" s="76">
        <f>SUM(B7:B34)</f>
        <v>1034056</v>
      </c>
      <c r="C35" s="77">
        <f>SUM(C7:C34)</f>
        <v>946844</v>
      </c>
      <c r="D35" s="178">
        <f>SUM(D7:D34)</f>
        <v>4913327</v>
      </c>
      <c r="E35" s="178">
        <f>SUM(E7:E34)</f>
        <v>4608553</v>
      </c>
      <c r="F35" s="140">
        <f>E35*100/D35-100</f>
        <v>-6.2030066388823712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4" priority="2">
      <formula>MOD(ROW(),2)=0</formula>
    </cfRule>
  </conditionalFormatting>
  <conditionalFormatting sqref="F7:F35">
    <cfRule type="expression" dxfId="5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7B8B4-F229-467C-8336-B5A678D1DA7D}">
  <sheetPr codeName="Hoja1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1792</v>
      </c>
      <c r="C7" s="189">
        <v>1962</v>
      </c>
      <c r="D7" s="189">
        <v>9462</v>
      </c>
      <c r="E7" s="189">
        <v>13123</v>
      </c>
      <c r="F7" s="190">
        <v>38.691608539420862</v>
      </c>
      <c r="G7" s="37"/>
    </row>
    <row r="8" spans="1:14" ht="15.6" customHeight="1">
      <c r="A8" s="188" t="s">
        <v>11</v>
      </c>
      <c r="B8" s="189">
        <v>78</v>
      </c>
      <c r="C8" s="189">
        <v>134</v>
      </c>
      <c r="D8" s="189">
        <v>495</v>
      </c>
      <c r="E8" s="189">
        <v>642</v>
      </c>
      <c r="F8" s="190">
        <v>29.696969696969688</v>
      </c>
      <c r="G8" s="6"/>
    </row>
    <row r="9" spans="1:14" ht="15.6" customHeight="1">
      <c r="A9" s="188" t="s">
        <v>8</v>
      </c>
      <c r="B9" s="189">
        <v>3000</v>
      </c>
      <c r="C9" s="189">
        <v>2646</v>
      </c>
      <c r="D9" s="189">
        <v>13364</v>
      </c>
      <c r="E9" s="189">
        <v>10249</v>
      </c>
      <c r="F9" s="190">
        <v>-23.30888955402574</v>
      </c>
      <c r="G9" s="6"/>
    </row>
    <row r="10" spans="1:14" ht="15.6" customHeight="1">
      <c r="A10" s="188" t="s">
        <v>10</v>
      </c>
      <c r="B10" s="189">
        <v>1496</v>
      </c>
      <c r="C10" s="189">
        <v>824</v>
      </c>
      <c r="D10" s="189">
        <v>5645</v>
      </c>
      <c r="E10" s="189">
        <v>5303</v>
      </c>
      <c r="F10" s="190">
        <v>-6.0584588131089419</v>
      </c>
    </row>
    <row r="11" spans="1:14" ht="15.6" customHeight="1">
      <c r="A11" s="188" t="s">
        <v>9</v>
      </c>
      <c r="B11" s="189">
        <v>245989</v>
      </c>
      <c r="C11" s="189">
        <v>220916</v>
      </c>
      <c r="D11" s="189">
        <v>1441751</v>
      </c>
      <c r="E11" s="189">
        <v>1161568</v>
      </c>
      <c r="F11" s="190">
        <v>-19.43352215465778</v>
      </c>
    </row>
    <row r="12" spans="1:14" ht="15.6" customHeight="1">
      <c r="A12" s="188" t="s">
        <v>6</v>
      </c>
      <c r="B12" s="189">
        <v>1901</v>
      </c>
      <c r="C12" s="189">
        <v>3310</v>
      </c>
      <c r="D12" s="189">
        <v>12789</v>
      </c>
      <c r="E12" s="189">
        <v>11506</v>
      </c>
      <c r="F12" s="190">
        <v>-10.032058800531701</v>
      </c>
    </row>
    <row r="13" spans="1:14" ht="15.6" customHeight="1">
      <c r="A13" s="188" t="s">
        <v>175</v>
      </c>
      <c r="B13" s="189">
        <v>32</v>
      </c>
      <c r="C13" s="189">
        <v>12</v>
      </c>
      <c r="D13" s="189">
        <v>476</v>
      </c>
      <c r="E13" s="189">
        <v>74</v>
      </c>
      <c r="F13" s="190">
        <v>-84.453781512605048</v>
      </c>
    </row>
    <row r="14" spans="1:14" ht="15.6" customHeight="1">
      <c r="A14" s="188" t="s">
        <v>148</v>
      </c>
      <c r="B14" s="189">
        <v>155798</v>
      </c>
      <c r="C14" s="189">
        <v>119563</v>
      </c>
      <c r="D14" s="189">
        <v>574046</v>
      </c>
      <c r="E14" s="189">
        <v>551527</v>
      </c>
      <c r="F14" s="190">
        <v>-3.9228563564592349</v>
      </c>
    </row>
    <row r="15" spans="1:14" ht="15.6" customHeight="1">
      <c r="A15" s="188" t="s">
        <v>145</v>
      </c>
      <c r="B15" s="189">
        <v>7586</v>
      </c>
      <c r="C15" s="189">
        <v>2218</v>
      </c>
      <c r="D15" s="189">
        <v>30790</v>
      </c>
      <c r="E15" s="189">
        <v>8536</v>
      </c>
      <c r="F15" s="190">
        <v>-72.276713218577456</v>
      </c>
    </row>
    <row r="16" spans="1:14" ht="15.6" customHeight="1">
      <c r="A16" s="188" t="s">
        <v>144</v>
      </c>
      <c r="B16" s="189">
        <v>1001</v>
      </c>
      <c r="C16" s="189">
        <v>3838</v>
      </c>
      <c r="D16" s="189">
        <v>3636</v>
      </c>
      <c r="E16" s="189">
        <v>12127</v>
      </c>
      <c r="F16" s="190">
        <v>233.52585258525849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41960</v>
      </c>
      <c r="C18" s="189">
        <v>71184</v>
      </c>
      <c r="D18" s="189">
        <v>190407</v>
      </c>
      <c r="E18" s="189">
        <v>298419</v>
      </c>
      <c r="F18" s="190">
        <v>56.726906048622169</v>
      </c>
    </row>
    <row r="19" spans="1:7" ht="15.6" customHeight="1">
      <c r="A19" s="188" t="s">
        <v>143</v>
      </c>
      <c r="B19" s="189">
        <v>944</v>
      </c>
      <c r="C19" s="189">
        <v>464</v>
      </c>
      <c r="D19" s="189">
        <v>3097</v>
      </c>
      <c r="E19" s="189">
        <v>2888</v>
      </c>
      <c r="F19" s="190">
        <v>-6.74846625766871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12633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14739</v>
      </c>
      <c r="C21" s="189">
        <v>3142</v>
      </c>
      <c r="D21" s="189">
        <v>50525</v>
      </c>
      <c r="E21" s="189">
        <v>40637</v>
      </c>
      <c r="F21" s="190">
        <v>-19.57050964868877</v>
      </c>
    </row>
    <row r="22" spans="1:7" ht="15.6" customHeight="1">
      <c r="A22" s="188" t="s">
        <v>146</v>
      </c>
      <c r="B22" s="189">
        <v>282447</v>
      </c>
      <c r="C22" s="189">
        <v>232686</v>
      </c>
      <c r="D22" s="189">
        <v>1155103</v>
      </c>
      <c r="E22" s="189">
        <v>1160694</v>
      </c>
      <c r="F22" s="190">
        <v>0.48402609983698142</v>
      </c>
    </row>
    <row r="23" spans="1:7" ht="15.6" customHeight="1">
      <c r="A23" s="188" t="s">
        <v>165</v>
      </c>
      <c r="B23" s="189">
        <v>2743</v>
      </c>
      <c r="C23" s="189">
        <v>1254</v>
      </c>
      <c r="D23" s="189">
        <v>13681</v>
      </c>
      <c r="E23" s="189">
        <v>13368</v>
      </c>
      <c r="F23" s="190">
        <v>-2.287844455814636</v>
      </c>
    </row>
    <row r="24" spans="1:7" ht="15.6" customHeight="1">
      <c r="A24" s="188" t="s">
        <v>141</v>
      </c>
      <c r="B24" s="189">
        <v>1332</v>
      </c>
      <c r="C24" s="189">
        <v>1863</v>
      </c>
      <c r="D24" s="189">
        <v>5800</v>
      </c>
      <c r="E24" s="189">
        <v>7598</v>
      </c>
      <c r="F24" s="190">
        <v>31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987</v>
      </c>
      <c r="C26" s="189">
        <v>1665</v>
      </c>
      <c r="D26" s="189">
        <v>5562</v>
      </c>
      <c r="E26" s="189">
        <v>6124</v>
      </c>
      <c r="F26" s="190">
        <v>10.10427903631788</v>
      </c>
    </row>
    <row r="27" spans="1:7" ht="15.6" customHeight="1">
      <c r="A27" s="188" t="s">
        <v>173</v>
      </c>
      <c r="B27" s="189">
        <v>553</v>
      </c>
      <c r="C27" s="189">
        <v>848</v>
      </c>
      <c r="D27" s="189">
        <v>4476</v>
      </c>
      <c r="E27" s="189">
        <v>4325</v>
      </c>
      <c r="F27" s="190">
        <v>-3.373547810545134</v>
      </c>
    </row>
    <row r="28" spans="1:7" ht="15.6" customHeight="1">
      <c r="A28" s="188" t="s">
        <v>177</v>
      </c>
      <c r="B28" s="189">
        <v>49818</v>
      </c>
      <c r="C28" s="189">
        <v>59638</v>
      </c>
      <c r="D28" s="189">
        <v>335295</v>
      </c>
      <c r="E28" s="189">
        <v>290674</v>
      </c>
      <c r="F28" s="190">
        <v>-13.30798252285301</v>
      </c>
    </row>
    <row r="29" spans="1:7" ht="15.6" customHeight="1">
      <c r="A29" s="188" t="s">
        <v>178</v>
      </c>
      <c r="B29" s="189">
        <v>2588</v>
      </c>
      <c r="C29" s="189">
        <v>2902</v>
      </c>
      <c r="D29" s="189">
        <v>15425</v>
      </c>
      <c r="E29" s="189">
        <v>13714</v>
      </c>
      <c r="F29" s="190">
        <v>-11.092382495948129</v>
      </c>
    </row>
    <row r="30" spans="1:7" ht="15.6" customHeight="1">
      <c r="A30" s="188" t="s">
        <v>179</v>
      </c>
      <c r="B30" s="189">
        <v>1058</v>
      </c>
      <c r="C30" s="189">
        <v>1157</v>
      </c>
      <c r="D30" s="189">
        <v>6883</v>
      </c>
      <c r="E30" s="189">
        <v>7048</v>
      </c>
      <c r="F30" s="190">
        <v>2.397210518669183</v>
      </c>
    </row>
    <row r="31" spans="1:7" ht="15.6" customHeight="1">
      <c r="A31" s="188" t="s">
        <v>180</v>
      </c>
      <c r="B31" s="189">
        <v>1840</v>
      </c>
      <c r="C31" s="189">
        <v>3597</v>
      </c>
      <c r="D31" s="189">
        <v>16531</v>
      </c>
      <c r="E31" s="189">
        <v>16516</v>
      </c>
      <c r="F31" s="190">
        <v>-9.0738612304150479E-2</v>
      </c>
    </row>
    <row r="32" spans="1:7" ht="15.6" customHeight="1">
      <c r="A32" s="188" t="s">
        <v>181</v>
      </c>
      <c r="B32" s="189">
        <v>39636</v>
      </c>
      <c r="C32" s="189">
        <v>47511</v>
      </c>
      <c r="D32" s="189">
        <v>230335</v>
      </c>
      <c r="E32" s="189">
        <v>182429</v>
      </c>
      <c r="F32" s="190">
        <v>-20.798402327045391</v>
      </c>
    </row>
    <row r="33" spans="1:6" ht="15.6" customHeight="1">
      <c r="A33" s="188" t="s">
        <v>182</v>
      </c>
      <c r="B33" s="189">
        <v>11094</v>
      </c>
      <c r="C33" s="189">
        <v>8303</v>
      </c>
      <c r="D33" s="189">
        <v>27091</v>
      </c>
      <c r="E33" s="189">
        <v>27118</v>
      </c>
      <c r="F33" s="190">
        <v>9.96640950869363E-2</v>
      </c>
    </row>
    <row r="34" spans="1:6" ht="15.6" customHeight="1">
      <c r="A34" s="188" t="s">
        <v>183</v>
      </c>
      <c r="B34" s="189">
        <v>261</v>
      </c>
      <c r="C34" s="189">
        <v>69</v>
      </c>
      <c r="D34" s="189">
        <v>1336</v>
      </c>
      <c r="E34" s="189">
        <v>922</v>
      </c>
      <c r="F34" s="190">
        <v>-30.988023952095801</v>
      </c>
    </row>
    <row r="35" spans="1:6" ht="15.6" customHeight="1">
      <c r="A35" s="156" t="s">
        <v>153</v>
      </c>
      <c r="B35" s="76">
        <f>SUM(B7:B34)</f>
        <v>870673</v>
      </c>
      <c r="C35" s="77">
        <f>SUM(C7:C34)</f>
        <v>791706</v>
      </c>
      <c r="D35" s="76">
        <f>SUM(D7:D34)</f>
        <v>4166634</v>
      </c>
      <c r="E35" s="78">
        <f>SUM(E7:E34)</f>
        <v>3847129</v>
      </c>
      <c r="F35" s="140">
        <f>E35*100/D35-100</f>
        <v>-7.6681801185321348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2" priority="2">
      <formula>MOD(ROW(),2)=0</formula>
    </cfRule>
  </conditionalFormatting>
  <conditionalFormatting sqref="F7:F35">
    <cfRule type="expression" dxfId="5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6F4BF-32D3-4304-90FE-60B322E00273}">
  <sheetPr codeName="Hoja1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14700</v>
      </c>
      <c r="F10" s="190" t="s">
        <v>151</v>
      </c>
    </row>
    <row r="11" spans="1:14" ht="15.6" customHeight="1">
      <c r="A11" s="188" t="s">
        <v>9</v>
      </c>
      <c r="B11" s="189">
        <v>248498</v>
      </c>
      <c r="C11" s="189">
        <v>260545</v>
      </c>
      <c r="D11" s="189">
        <v>1521093</v>
      </c>
      <c r="E11" s="189">
        <v>1354949</v>
      </c>
      <c r="F11" s="190">
        <v>-10.922672052267689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4994</v>
      </c>
      <c r="D19" s="189">
        <v>0</v>
      </c>
      <c r="E19" s="189">
        <v>4994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6000</v>
      </c>
      <c r="C21" s="189">
        <v>13200</v>
      </c>
      <c r="D21" s="189">
        <v>26212</v>
      </c>
      <c r="E21" s="189">
        <v>66326</v>
      </c>
      <c r="F21" s="190">
        <v>153.03677704867999</v>
      </c>
    </row>
    <row r="22" spans="1:7" ht="15.6" customHeight="1">
      <c r="A22" s="188" t="s">
        <v>146</v>
      </c>
      <c r="B22" s="189">
        <v>16</v>
      </c>
      <c r="C22" s="189">
        <v>0</v>
      </c>
      <c r="D22" s="189">
        <v>28</v>
      </c>
      <c r="E22" s="189">
        <v>0</v>
      </c>
      <c r="F22" s="190">
        <v>-100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132</v>
      </c>
      <c r="C28" s="189">
        <v>175</v>
      </c>
      <c r="D28" s="189">
        <v>746</v>
      </c>
      <c r="E28" s="189">
        <v>854</v>
      </c>
      <c r="F28" s="190">
        <v>14.47721179624665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51028</v>
      </c>
      <c r="C31" s="189">
        <v>0</v>
      </c>
      <c r="D31" s="189">
        <v>53128</v>
      </c>
      <c r="E31" s="189">
        <v>67695</v>
      </c>
      <c r="F31" s="190">
        <v>27.418686944737232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84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305674</v>
      </c>
      <c r="C35" s="77">
        <f>SUM(C7:C34)</f>
        <v>278914</v>
      </c>
      <c r="D35" s="178">
        <f>SUM(D7:D34)</f>
        <v>1601207</v>
      </c>
      <c r="E35" s="178">
        <f>SUM(E7:E34)</f>
        <v>1509602</v>
      </c>
      <c r="F35" s="140">
        <f>E35*100/D35-100</f>
        <v>-5.7209967230970165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0" priority="2">
      <formula>MOD(ROW(),2)=0</formula>
    </cfRule>
  </conditionalFormatting>
  <conditionalFormatting sqref="F7:F35">
    <cfRule type="expression" dxfId="4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C239C-3C13-46BD-B00D-E1833B1A5B28}">
  <sheetPr codeName="Hoja1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80960</v>
      </c>
      <c r="C7" s="189">
        <v>16855</v>
      </c>
      <c r="D7" s="189">
        <v>236259</v>
      </c>
      <c r="E7" s="189">
        <v>148908</v>
      </c>
      <c r="F7" s="190">
        <v>-36.972559775500613</v>
      </c>
      <c r="G7" s="13"/>
    </row>
    <row r="8" spans="1:14" ht="15.6" customHeight="1">
      <c r="A8" s="188" t="s">
        <v>11</v>
      </c>
      <c r="B8" s="189">
        <v>4342</v>
      </c>
      <c r="C8" s="189">
        <v>0</v>
      </c>
      <c r="D8" s="189">
        <v>9021</v>
      </c>
      <c r="E8" s="189">
        <v>7765</v>
      </c>
      <c r="F8" s="190">
        <v>-13.923068395964981</v>
      </c>
      <c r="G8" s="6"/>
    </row>
    <row r="9" spans="1:14" ht="15.6" customHeight="1">
      <c r="A9" s="188" t="s">
        <v>8</v>
      </c>
      <c r="B9" s="189">
        <v>1538</v>
      </c>
      <c r="C9" s="189">
        <v>75</v>
      </c>
      <c r="D9" s="189">
        <v>1538</v>
      </c>
      <c r="E9" s="189">
        <v>197</v>
      </c>
      <c r="F9" s="190">
        <v>-87.191157347204154</v>
      </c>
      <c r="G9" s="6"/>
    </row>
    <row r="10" spans="1:14" ht="15.6" customHeight="1">
      <c r="A10" s="188" t="s">
        <v>10</v>
      </c>
      <c r="B10" s="189">
        <v>0</v>
      </c>
      <c r="C10" s="189">
        <v>10210</v>
      </c>
      <c r="D10" s="189">
        <v>0</v>
      </c>
      <c r="E10" s="189">
        <v>10210</v>
      </c>
      <c r="F10" s="190" t="s">
        <v>151</v>
      </c>
    </row>
    <row r="11" spans="1:14" ht="15.6" customHeight="1">
      <c r="A11" s="188" t="s">
        <v>9</v>
      </c>
      <c r="B11" s="189">
        <v>5666623</v>
      </c>
      <c r="C11" s="189">
        <v>5519585</v>
      </c>
      <c r="D11" s="189">
        <v>27358434</v>
      </c>
      <c r="E11" s="189">
        <v>25914389</v>
      </c>
      <c r="F11" s="190">
        <v>-5.2782443615010948</v>
      </c>
    </row>
    <row r="12" spans="1:14" ht="15.6" customHeight="1">
      <c r="A12" s="188" t="s">
        <v>6</v>
      </c>
      <c r="B12" s="189">
        <v>167821</v>
      </c>
      <c r="C12" s="189">
        <v>126803</v>
      </c>
      <c r="D12" s="189">
        <v>397200</v>
      </c>
      <c r="E12" s="189">
        <v>445893</v>
      </c>
      <c r="F12" s="190">
        <v>12.25906344410876</v>
      </c>
    </row>
    <row r="13" spans="1:14" ht="15.6" customHeight="1">
      <c r="A13" s="188" t="s">
        <v>175</v>
      </c>
      <c r="B13" s="189">
        <v>1340</v>
      </c>
      <c r="C13" s="189">
        <v>874</v>
      </c>
      <c r="D13" s="189">
        <v>5201</v>
      </c>
      <c r="E13" s="189">
        <v>5765</v>
      </c>
      <c r="F13" s="190">
        <v>10.84406844837531</v>
      </c>
    </row>
    <row r="14" spans="1:14" ht="15.6" customHeight="1">
      <c r="A14" s="188" t="s">
        <v>148</v>
      </c>
      <c r="B14" s="189">
        <v>2309244</v>
      </c>
      <c r="C14" s="189">
        <v>2224142</v>
      </c>
      <c r="D14" s="189">
        <v>11393307</v>
      </c>
      <c r="E14" s="189">
        <v>10110111</v>
      </c>
      <c r="F14" s="190">
        <v>-11.262717663975881</v>
      </c>
    </row>
    <row r="15" spans="1:14" ht="15.6" customHeight="1">
      <c r="A15" s="188" t="s">
        <v>145</v>
      </c>
      <c r="B15" s="189">
        <v>33721</v>
      </c>
      <c r="C15" s="189">
        <v>1700</v>
      </c>
      <c r="D15" s="189">
        <v>64414</v>
      </c>
      <c r="E15" s="189">
        <v>23601</v>
      </c>
      <c r="F15" s="190">
        <v>-63.36044959170367</v>
      </c>
    </row>
    <row r="16" spans="1:14" ht="15.6" customHeight="1">
      <c r="A16" s="188" t="s">
        <v>144</v>
      </c>
      <c r="B16" s="189">
        <v>3000</v>
      </c>
      <c r="C16" s="189">
        <v>0</v>
      </c>
      <c r="D16" s="189">
        <v>85631</v>
      </c>
      <c r="E16" s="189">
        <v>14617</v>
      </c>
      <c r="F16" s="190">
        <v>-82.930247223552215</v>
      </c>
      <c r="G16" s="1"/>
    </row>
    <row r="17" spans="1:7" ht="15.6" customHeight="1">
      <c r="A17" s="188" t="s">
        <v>150</v>
      </c>
      <c r="B17" s="189">
        <v>5084</v>
      </c>
      <c r="C17" s="189">
        <v>2385</v>
      </c>
      <c r="D17" s="189">
        <v>14961</v>
      </c>
      <c r="E17" s="189">
        <v>62031</v>
      </c>
      <c r="F17" s="190">
        <v>314.6180068177261</v>
      </c>
      <c r="G17" s="2"/>
    </row>
    <row r="18" spans="1:7" ht="15.6" customHeight="1">
      <c r="A18" s="188" t="s">
        <v>147</v>
      </c>
      <c r="B18" s="189">
        <v>986</v>
      </c>
      <c r="C18" s="189">
        <v>0</v>
      </c>
      <c r="D18" s="189">
        <v>986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2309</v>
      </c>
      <c r="C19" s="189">
        <v>19225</v>
      </c>
      <c r="D19" s="189">
        <v>334848</v>
      </c>
      <c r="E19" s="189">
        <v>140445</v>
      </c>
      <c r="F19" s="190">
        <v>-58.057088589449528</v>
      </c>
    </row>
    <row r="20" spans="1:7" ht="15.6" customHeight="1">
      <c r="A20" s="188" t="s">
        <v>142</v>
      </c>
      <c r="B20" s="189">
        <v>20417</v>
      </c>
      <c r="C20" s="189">
        <v>41667</v>
      </c>
      <c r="D20" s="189">
        <v>651734</v>
      </c>
      <c r="E20" s="189">
        <v>305623</v>
      </c>
      <c r="F20" s="190">
        <v>-53.106175218724204</v>
      </c>
    </row>
    <row r="21" spans="1:7" ht="15.6" customHeight="1">
      <c r="A21" s="188" t="s">
        <v>149</v>
      </c>
      <c r="B21" s="189">
        <v>182652</v>
      </c>
      <c r="C21" s="189">
        <v>325444</v>
      </c>
      <c r="D21" s="189">
        <v>1065498</v>
      </c>
      <c r="E21" s="189">
        <v>1044608</v>
      </c>
      <c r="F21" s="190">
        <v>-1.960585566561363</v>
      </c>
    </row>
    <row r="22" spans="1:7" ht="15.6" customHeight="1">
      <c r="A22" s="188" t="s">
        <v>146</v>
      </c>
      <c r="B22" s="189">
        <v>1235090</v>
      </c>
      <c r="C22" s="189">
        <v>1567262</v>
      </c>
      <c r="D22" s="189">
        <v>5656271</v>
      </c>
      <c r="E22" s="189">
        <v>6947657</v>
      </c>
      <c r="F22" s="190">
        <v>22.831048936658089</v>
      </c>
    </row>
    <row r="23" spans="1:7" ht="15.6" customHeight="1">
      <c r="A23" s="188" t="s">
        <v>165</v>
      </c>
      <c r="B23" s="189">
        <v>334215</v>
      </c>
      <c r="C23" s="189">
        <v>380142</v>
      </c>
      <c r="D23" s="189">
        <v>784774</v>
      </c>
      <c r="E23" s="189">
        <v>1470909</v>
      </c>
      <c r="F23" s="190">
        <v>87.430903674178808</v>
      </c>
    </row>
    <row r="24" spans="1:7" ht="15.6" customHeight="1">
      <c r="A24" s="188" t="s">
        <v>141</v>
      </c>
      <c r="B24" s="189">
        <v>0</v>
      </c>
      <c r="C24" s="189">
        <v>248</v>
      </c>
      <c r="D24" s="189">
        <v>732</v>
      </c>
      <c r="E24" s="189">
        <v>309</v>
      </c>
      <c r="F24" s="190">
        <v>-57.78688524590163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21701</v>
      </c>
      <c r="C26" s="189">
        <v>5884</v>
      </c>
      <c r="D26" s="189">
        <v>25320</v>
      </c>
      <c r="E26" s="189">
        <v>9646</v>
      </c>
      <c r="F26" s="190">
        <v>-61.903633491311219</v>
      </c>
    </row>
    <row r="27" spans="1:7" ht="15.6" customHeight="1">
      <c r="A27" s="188" t="s">
        <v>173</v>
      </c>
      <c r="B27" s="189">
        <v>2532</v>
      </c>
      <c r="C27" s="189">
        <v>3087</v>
      </c>
      <c r="D27" s="189">
        <v>14580</v>
      </c>
      <c r="E27" s="189">
        <v>13116</v>
      </c>
      <c r="F27" s="190">
        <v>-10.041152263374491</v>
      </c>
    </row>
    <row r="28" spans="1:7" ht="15.6" customHeight="1">
      <c r="A28" s="188" t="s">
        <v>177</v>
      </c>
      <c r="B28" s="189">
        <v>146088</v>
      </c>
      <c r="C28" s="189">
        <v>100778</v>
      </c>
      <c r="D28" s="189">
        <v>402110</v>
      </c>
      <c r="E28" s="189">
        <v>600107</v>
      </c>
      <c r="F28" s="190">
        <v>49.239511576434303</v>
      </c>
    </row>
    <row r="29" spans="1:7" ht="15.6" customHeight="1">
      <c r="A29" s="188" t="s">
        <v>178</v>
      </c>
      <c r="B29" s="189">
        <v>38529</v>
      </c>
      <c r="C29" s="189">
        <v>37397</v>
      </c>
      <c r="D29" s="189">
        <v>138707</v>
      </c>
      <c r="E29" s="189">
        <v>135839</v>
      </c>
      <c r="F29" s="190">
        <v>-2.0676678177741512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137633</v>
      </c>
      <c r="C31" s="189">
        <v>190680</v>
      </c>
      <c r="D31" s="189">
        <v>416623</v>
      </c>
      <c r="E31" s="189">
        <v>869741</v>
      </c>
      <c r="F31" s="190">
        <v>108.7597180184483</v>
      </c>
    </row>
    <row r="32" spans="1:7" ht="15.6" customHeight="1">
      <c r="A32" s="188" t="s">
        <v>181</v>
      </c>
      <c r="B32" s="189">
        <v>3351439</v>
      </c>
      <c r="C32" s="189">
        <v>2927624</v>
      </c>
      <c r="D32" s="189">
        <v>14495422</v>
      </c>
      <c r="E32" s="189">
        <v>13516539</v>
      </c>
      <c r="F32" s="190">
        <v>-6.7530493420612316</v>
      </c>
    </row>
    <row r="33" spans="1:6" ht="15.6" customHeight="1">
      <c r="A33" s="188" t="s">
        <v>182</v>
      </c>
      <c r="B33" s="189">
        <v>39462</v>
      </c>
      <c r="C33" s="189">
        <v>40593</v>
      </c>
      <c r="D33" s="189">
        <v>211843</v>
      </c>
      <c r="E33" s="189">
        <v>185259</v>
      </c>
      <c r="F33" s="190">
        <v>-12.54891594246682</v>
      </c>
    </row>
    <row r="34" spans="1:6" ht="15.6" customHeight="1">
      <c r="A34" s="188" t="s">
        <v>183</v>
      </c>
      <c r="B34" s="189">
        <v>50</v>
      </c>
      <c r="C34" s="189">
        <v>1577</v>
      </c>
      <c r="D34" s="189">
        <v>1750</v>
      </c>
      <c r="E34" s="189">
        <v>14017</v>
      </c>
      <c r="F34" s="190">
        <v>700.97142857142853</v>
      </c>
    </row>
    <row r="35" spans="1:6" ht="15.6" customHeight="1">
      <c r="A35" s="156" t="s">
        <v>153</v>
      </c>
      <c r="B35" s="76">
        <f>SUM(B7:B34)</f>
        <v>13786776</v>
      </c>
      <c r="C35" s="77">
        <f>SUM(C7:C34)</f>
        <v>13544237</v>
      </c>
      <c r="D35" s="178">
        <f>SUM(D7:D34)</f>
        <v>63767164</v>
      </c>
      <c r="E35" s="178">
        <f>SUM(E7:E34)</f>
        <v>61997302</v>
      </c>
      <c r="F35" s="177">
        <f>E35*100/D35-100</f>
        <v>-2.7755068423616933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8" priority="2">
      <formula>MOD(ROW(),2)=0</formula>
    </cfRule>
  </conditionalFormatting>
  <conditionalFormatting sqref="F7:F35">
    <cfRule type="expression" dxfId="4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6D06F-DB9D-4C74-AEAF-7EB74F179E41}">
  <sheetPr codeName="Hoja1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4342</v>
      </c>
      <c r="C8" s="189">
        <v>0</v>
      </c>
      <c r="D8" s="189">
        <v>9021</v>
      </c>
      <c r="E8" s="189">
        <v>7765</v>
      </c>
      <c r="F8" s="190">
        <v>-13.923068395964981</v>
      </c>
      <c r="G8" s="6"/>
    </row>
    <row r="9" spans="1:14" ht="15.6" customHeight="1">
      <c r="A9" s="188" t="s">
        <v>8</v>
      </c>
      <c r="B9" s="189">
        <v>0</v>
      </c>
      <c r="C9" s="189">
        <v>75</v>
      </c>
      <c r="D9" s="189">
        <v>0</v>
      </c>
      <c r="E9" s="189">
        <v>197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4442832</v>
      </c>
      <c r="C11" s="189">
        <v>4382420</v>
      </c>
      <c r="D11" s="189">
        <v>21573809</v>
      </c>
      <c r="E11" s="189">
        <v>19750660</v>
      </c>
      <c r="F11" s="190">
        <v>-8.4507515571311558</v>
      </c>
    </row>
    <row r="12" spans="1:14" ht="15.6" customHeight="1">
      <c r="A12" s="188" t="s">
        <v>6</v>
      </c>
      <c r="B12" s="189">
        <v>20154</v>
      </c>
      <c r="C12" s="189">
        <v>19059</v>
      </c>
      <c r="D12" s="189">
        <v>91727</v>
      </c>
      <c r="E12" s="189">
        <v>91574</v>
      </c>
      <c r="F12" s="190">
        <v>-0.16679930663818249</v>
      </c>
    </row>
    <row r="13" spans="1:14" ht="15.6" customHeight="1">
      <c r="A13" s="188" t="s">
        <v>175</v>
      </c>
      <c r="B13" s="189">
        <v>6</v>
      </c>
      <c r="C13" s="189">
        <v>4</v>
      </c>
      <c r="D13" s="189">
        <v>6</v>
      </c>
      <c r="E13" s="189">
        <v>42</v>
      </c>
      <c r="F13" s="190">
        <v>600</v>
      </c>
    </row>
    <row r="14" spans="1:14" ht="15.6" customHeight="1">
      <c r="A14" s="188" t="s">
        <v>148</v>
      </c>
      <c r="B14" s="189">
        <v>1656891</v>
      </c>
      <c r="C14" s="189">
        <v>1224947</v>
      </c>
      <c r="D14" s="189">
        <v>8859041</v>
      </c>
      <c r="E14" s="189">
        <v>6673213</v>
      </c>
      <c r="F14" s="190">
        <v>-24.673415553669969</v>
      </c>
    </row>
    <row r="15" spans="1:14" ht="15.6" customHeight="1">
      <c r="A15" s="188" t="s">
        <v>145</v>
      </c>
      <c r="B15" s="189">
        <v>4909</v>
      </c>
      <c r="C15" s="189">
        <v>1700</v>
      </c>
      <c r="D15" s="189">
        <v>35602</v>
      </c>
      <c r="E15" s="189">
        <v>16323</v>
      </c>
      <c r="F15" s="190">
        <v>-54.151452165608667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3494</v>
      </c>
      <c r="F16" s="190" t="s">
        <v>151</v>
      </c>
      <c r="G16" s="1"/>
    </row>
    <row r="17" spans="1:7" ht="15.6" customHeight="1">
      <c r="A17" s="188" t="s">
        <v>150</v>
      </c>
      <c r="B17" s="189">
        <v>5084</v>
      </c>
      <c r="C17" s="189">
        <v>2385</v>
      </c>
      <c r="D17" s="189">
        <v>10961</v>
      </c>
      <c r="E17" s="189">
        <v>62031</v>
      </c>
      <c r="F17" s="190">
        <v>465.92464191223428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224</v>
      </c>
      <c r="C19" s="189">
        <v>4401</v>
      </c>
      <c r="D19" s="189">
        <v>897</v>
      </c>
      <c r="E19" s="189">
        <v>71582</v>
      </c>
      <c r="F19" s="190">
        <v>7880.1560758082496</v>
      </c>
    </row>
    <row r="20" spans="1:7" ht="15.6" customHeight="1">
      <c r="A20" s="188" t="s">
        <v>142</v>
      </c>
      <c r="B20" s="189">
        <v>60</v>
      </c>
      <c r="C20" s="189">
        <v>89</v>
      </c>
      <c r="D20" s="189">
        <v>71</v>
      </c>
      <c r="E20" s="189">
        <v>394</v>
      </c>
      <c r="F20" s="190">
        <v>454.92957746478868</v>
      </c>
    </row>
    <row r="21" spans="1:7" ht="15.6" customHeight="1">
      <c r="A21" s="188" t="s">
        <v>149</v>
      </c>
      <c r="B21" s="189">
        <v>18849</v>
      </c>
      <c r="C21" s="189">
        <v>69634</v>
      </c>
      <c r="D21" s="189">
        <v>87256</v>
      </c>
      <c r="E21" s="189">
        <v>133013</v>
      </c>
      <c r="F21" s="190">
        <v>52.439946823141099</v>
      </c>
    </row>
    <row r="22" spans="1:7" ht="15.6" customHeight="1">
      <c r="A22" s="188" t="s">
        <v>146</v>
      </c>
      <c r="B22" s="189">
        <v>972926</v>
      </c>
      <c r="C22" s="189">
        <v>985391</v>
      </c>
      <c r="D22" s="189">
        <v>4373361</v>
      </c>
      <c r="E22" s="189">
        <v>4488888</v>
      </c>
      <c r="F22" s="190">
        <v>2.6416067642255001</v>
      </c>
    </row>
    <row r="23" spans="1:7" ht="15.6" customHeight="1">
      <c r="A23" s="188" t="s">
        <v>165</v>
      </c>
      <c r="B23" s="189">
        <v>334215</v>
      </c>
      <c r="C23" s="189">
        <v>379800</v>
      </c>
      <c r="D23" s="189">
        <v>743044</v>
      </c>
      <c r="E23" s="189">
        <v>1457982</v>
      </c>
      <c r="F23" s="190">
        <v>96.217451456441353</v>
      </c>
    </row>
    <row r="24" spans="1:7" ht="15.6" customHeight="1">
      <c r="A24" s="188" t="s">
        <v>141</v>
      </c>
      <c r="B24" s="189">
        <v>0</v>
      </c>
      <c r="C24" s="189">
        <v>248</v>
      </c>
      <c r="D24" s="189">
        <v>192</v>
      </c>
      <c r="E24" s="189">
        <v>309</v>
      </c>
      <c r="F24" s="190">
        <v>60.9375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144722</v>
      </c>
      <c r="C28" s="189">
        <v>91682</v>
      </c>
      <c r="D28" s="189">
        <v>390023</v>
      </c>
      <c r="E28" s="189">
        <v>582727</v>
      </c>
      <c r="F28" s="190">
        <v>49.40836822443805</v>
      </c>
    </row>
    <row r="29" spans="1:7" ht="15.6" customHeight="1">
      <c r="A29" s="188" t="s">
        <v>178</v>
      </c>
      <c r="B29" s="189">
        <v>35572</v>
      </c>
      <c r="C29" s="189">
        <v>37113</v>
      </c>
      <c r="D29" s="189">
        <v>119491</v>
      </c>
      <c r="E29" s="189">
        <v>130395</v>
      </c>
      <c r="F29" s="190">
        <v>9.1253734590889621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635</v>
      </c>
      <c r="C31" s="189">
        <v>0</v>
      </c>
      <c r="D31" s="189">
        <v>635</v>
      </c>
      <c r="E31" s="189">
        <v>0</v>
      </c>
      <c r="F31" s="190">
        <v>-100</v>
      </c>
    </row>
    <row r="32" spans="1:7" ht="15.6" customHeight="1">
      <c r="A32" s="188" t="s">
        <v>181</v>
      </c>
      <c r="B32" s="189">
        <v>3305696</v>
      </c>
      <c r="C32" s="189">
        <v>2878917</v>
      </c>
      <c r="D32" s="189">
        <v>14292662</v>
      </c>
      <c r="E32" s="189">
        <v>13297199</v>
      </c>
      <c r="F32" s="190">
        <v>-6.9648537130452022</v>
      </c>
    </row>
    <row r="33" spans="1:6" ht="15.6" customHeight="1">
      <c r="A33" s="188" t="s">
        <v>182</v>
      </c>
      <c r="B33" s="189">
        <v>31270</v>
      </c>
      <c r="C33" s="189">
        <v>31484</v>
      </c>
      <c r="D33" s="189">
        <v>138481</v>
      </c>
      <c r="E33" s="189">
        <v>132113</v>
      </c>
      <c r="F33" s="190">
        <v>-4.598464771340474</v>
      </c>
    </row>
    <row r="34" spans="1:6" ht="15.6" customHeight="1">
      <c r="A34" s="188" t="s">
        <v>183</v>
      </c>
      <c r="B34" s="189">
        <v>50</v>
      </c>
      <c r="C34" s="189">
        <v>0</v>
      </c>
      <c r="D34" s="189">
        <v>1750</v>
      </c>
      <c r="E34" s="189">
        <v>28</v>
      </c>
      <c r="F34" s="190">
        <v>-98.4</v>
      </c>
    </row>
    <row r="35" spans="1:6" ht="15.6" customHeight="1">
      <c r="A35" s="156" t="s">
        <v>153</v>
      </c>
      <c r="B35" s="76">
        <f>SUM(B7:B34)</f>
        <v>10978437</v>
      </c>
      <c r="C35" s="77">
        <f>SUM(C7:C34)</f>
        <v>10109349</v>
      </c>
      <c r="D35" s="76">
        <f>SUM(D7:D34)</f>
        <v>50728030</v>
      </c>
      <c r="E35" s="78">
        <f>SUM(E7:E34)</f>
        <v>46899929</v>
      </c>
      <c r="F35" s="140">
        <f>E35*100/D35-100</f>
        <v>-7.5463230091923492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6" priority="2">
      <formula>MOD(ROW(),2)=0</formula>
    </cfRule>
  </conditionalFormatting>
  <conditionalFormatting sqref="F7:F35">
    <cfRule type="expression" dxfId="4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5EB93-3307-4C6A-A7A9-D1E3E44EBB4F}">
  <sheetPr codeName="Hoja1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3256</v>
      </c>
      <c r="C8" s="189">
        <v>6516</v>
      </c>
      <c r="D8" s="189">
        <v>12463</v>
      </c>
      <c r="E8" s="189">
        <v>30467</v>
      </c>
      <c r="F8" s="190">
        <v>144.45960041723501</v>
      </c>
      <c r="G8" s="6"/>
    </row>
    <row r="9" spans="1:14" ht="15.6" customHeight="1">
      <c r="A9" s="188" t="s">
        <v>8</v>
      </c>
      <c r="B9" s="189">
        <v>88308</v>
      </c>
      <c r="C9" s="189">
        <v>103553</v>
      </c>
      <c r="D9" s="189">
        <v>361791</v>
      </c>
      <c r="E9" s="189">
        <v>448396</v>
      </c>
      <c r="F9" s="190">
        <v>23.93785362267165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1290260</v>
      </c>
      <c r="C11" s="189">
        <v>1216672</v>
      </c>
      <c r="D11" s="189">
        <v>5594408</v>
      </c>
      <c r="E11" s="189">
        <v>5858014</v>
      </c>
      <c r="F11" s="190">
        <v>4.711955223859249</v>
      </c>
    </row>
    <row r="12" spans="1:14" ht="15.6" customHeight="1">
      <c r="A12" s="188" t="s">
        <v>6</v>
      </c>
      <c r="B12" s="189">
        <v>75282</v>
      </c>
      <c r="C12" s="189">
        <v>79419</v>
      </c>
      <c r="D12" s="189">
        <v>350362</v>
      </c>
      <c r="E12" s="189">
        <v>390816</v>
      </c>
      <c r="F12" s="190">
        <v>11.5463434961554</v>
      </c>
    </row>
    <row r="13" spans="1:14" ht="15.6" customHeight="1">
      <c r="A13" s="188" t="s">
        <v>175</v>
      </c>
      <c r="B13" s="189">
        <v>1463989</v>
      </c>
      <c r="C13" s="189">
        <v>1502511</v>
      </c>
      <c r="D13" s="189">
        <v>6053080</v>
      </c>
      <c r="E13" s="189">
        <v>6367541</v>
      </c>
      <c r="F13" s="190">
        <v>5.1950577226800192</v>
      </c>
    </row>
    <row r="14" spans="1:14" ht="15.6" customHeight="1">
      <c r="A14" s="188" t="s">
        <v>148</v>
      </c>
      <c r="B14" s="189">
        <v>1138185</v>
      </c>
      <c r="C14" s="189">
        <v>1141740</v>
      </c>
      <c r="D14" s="189">
        <v>4958249</v>
      </c>
      <c r="E14" s="189">
        <v>4919639</v>
      </c>
      <c r="F14" s="190">
        <v>-0.77870232011341045</v>
      </c>
    </row>
    <row r="15" spans="1:14" ht="15.6" customHeight="1">
      <c r="A15" s="188" t="s">
        <v>145</v>
      </c>
      <c r="B15" s="189">
        <v>128324</v>
      </c>
      <c r="C15" s="189">
        <v>127990</v>
      </c>
      <c r="D15" s="189">
        <v>449259</v>
      </c>
      <c r="E15" s="189">
        <v>535043</v>
      </c>
      <c r="F15" s="190">
        <v>19.094553475834658</v>
      </c>
    </row>
    <row r="16" spans="1:14" ht="15.6" customHeight="1">
      <c r="A16" s="188" t="s">
        <v>144</v>
      </c>
      <c r="B16" s="189">
        <v>2</v>
      </c>
      <c r="C16" s="189">
        <v>0</v>
      </c>
      <c r="D16" s="189">
        <v>2462</v>
      </c>
      <c r="E16" s="189">
        <v>366</v>
      </c>
      <c r="F16" s="190">
        <v>-85.1340373679935</v>
      </c>
      <c r="G16" s="1"/>
    </row>
    <row r="17" spans="1:7" ht="15.6" customHeight="1">
      <c r="A17" s="188" t="s">
        <v>150</v>
      </c>
      <c r="B17" s="189">
        <v>330</v>
      </c>
      <c r="C17" s="189">
        <v>0</v>
      </c>
      <c r="D17" s="189">
        <v>17634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56671</v>
      </c>
      <c r="C18" s="189">
        <v>49931</v>
      </c>
      <c r="D18" s="189">
        <v>237815</v>
      </c>
      <c r="E18" s="189">
        <v>238314</v>
      </c>
      <c r="F18" s="190">
        <v>0.20982696633937789</v>
      </c>
    </row>
    <row r="19" spans="1:7" ht="15.6" customHeight="1">
      <c r="A19" s="188" t="s">
        <v>143</v>
      </c>
      <c r="B19" s="189">
        <v>2479</v>
      </c>
      <c r="C19" s="189">
        <v>935</v>
      </c>
      <c r="D19" s="189">
        <v>6655</v>
      </c>
      <c r="E19" s="189">
        <v>8868</v>
      </c>
      <c r="F19" s="190">
        <v>33.253193087903838</v>
      </c>
    </row>
    <row r="20" spans="1:7" ht="15.6" customHeight="1">
      <c r="A20" s="188" t="s">
        <v>142</v>
      </c>
      <c r="B20" s="189">
        <v>27</v>
      </c>
      <c r="C20" s="189">
        <v>0</v>
      </c>
      <c r="D20" s="189">
        <v>27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39668</v>
      </c>
      <c r="C21" s="189">
        <v>65974</v>
      </c>
      <c r="D21" s="189">
        <v>272828</v>
      </c>
      <c r="E21" s="189">
        <v>292784</v>
      </c>
      <c r="F21" s="190">
        <v>7.3144985118829453</v>
      </c>
    </row>
    <row r="22" spans="1:7" ht="15.6" customHeight="1">
      <c r="A22" s="188" t="s">
        <v>146</v>
      </c>
      <c r="B22" s="189">
        <v>421016</v>
      </c>
      <c r="C22" s="189">
        <v>447047</v>
      </c>
      <c r="D22" s="189">
        <v>2065254</v>
      </c>
      <c r="E22" s="189">
        <v>2315394</v>
      </c>
      <c r="F22" s="190">
        <v>12.111827407185761</v>
      </c>
    </row>
    <row r="23" spans="1:7" ht="15.6" customHeight="1">
      <c r="A23" s="188" t="s">
        <v>165</v>
      </c>
      <c r="B23" s="189">
        <v>34759</v>
      </c>
      <c r="C23" s="189">
        <v>40223</v>
      </c>
      <c r="D23" s="189">
        <v>237259</v>
      </c>
      <c r="E23" s="189">
        <v>180554</v>
      </c>
      <c r="F23" s="190">
        <v>-23.90004172655199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38610</v>
      </c>
      <c r="C25" s="189">
        <v>40187</v>
      </c>
      <c r="D25" s="189">
        <v>187769</v>
      </c>
      <c r="E25" s="189">
        <v>190458</v>
      </c>
      <c r="F25" s="190">
        <v>1.432078777647007</v>
      </c>
    </row>
    <row r="26" spans="1:7" ht="15.6" customHeight="1">
      <c r="A26" s="188" t="s">
        <v>152</v>
      </c>
      <c r="B26" s="189">
        <v>51663</v>
      </c>
      <c r="C26" s="189">
        <v>65725</v>
      </c>
      <c r="D26" s="189">
        <v>235570</v>
      </c>
      <c r="E26" s="189">
        <v>305052</v>
      </c>
      <c r="F26" s="190">
        <v>29.495266799677381</v>
      </c>
    </row>
    <row r="27" spans="1:7" ht="15.6" customHeight="1">
      <c r="A27" s="188" t="s">
        <v>173</v>
      </c>
      <c r="B27" s="189">
        <v>50238</v>
      </c>
      <c r="C27" s="189">
        <v>48332</v>
      </c>
      <c r="D27" s="189">
        <v>254437</v>
      </c>
      <c r="E27" s="189">
        <v>215636</v>
      </c>
      <c r="F27" s="190">
        <v>-15.249747481694881</v>
      </c>
    </row>
    <row r="28" spans="1:7" ht="15.6" customHeight="1">
      <c r="A28" s="188" t="s">
        <v>177</v>
      </c>
      <c r="B28" s="189">
        <v>365370</v>
      </c>
      <c r="C28" s="189">
        <v>373764</v>
      </c>
      <c r="D28" s="189">
        <v>1925550</v>
      </c>
      <c r="E28" s="189">
        <v>1947514</v>
      </c>
      <c r="F28" s="190">
        <v>1.140661109812783</v>
      </c>
    </row>
    <row r="29" spans="1:7" ht="15.6" customHeight="1">
      <c r="A29" s="188" t="s">
        <v>178</v>
      </c>
      <c r="B29" s="189">
        <v>204890</v>
      </c>
      <c r="C29" s="189">
        <v>195453</v>
      </c>
      <c r="D29" s="189">
        <v>1014381</v>
      </c>
      <c r="E29" s="189">
        <v>911980</v>
      </c>
      <c r="F29" s="190">
        <v>-10.09492488522557</v>
      </c>
    </row>
    <row r="30" spans="1:7" ht="15.6" customHeight="1">
      <c r="A30" s="188" t="s">
        <v>179</v>
      </c>
      <c r="B30" s="189">
        <v>13113</v>
      </c>
      <c r="C30" s="189">
        <v>12066</v>
      </c>
      <c r="D30" s="189">
        <v>71579</v>
      </c>
      <c r="E30" s="189">
        <v>68109</v>
      </c>
      <c r="F30" s="190">
        <v>-4.8477905530951801</v>
      </c>
    </row>
    <row r="31" spans="1:7" ht="15.6" customHeight="1">
      <c r="A31" s="188" t="s">
        <v>180</v>
      </c>
      <c r="B31" s="189">
        <v>35081</v>
      </c>
      <c r="C31" s="189">
        <v>33283</v>
      </c>
      <c r="D31" s="189">
        <v>154128</v>
      </c>
      <c r="E31" s="189">
        <v>162361</v>
      </c>
      <c r="F31" s="190">
        <v>5.3416640714211496</v>
      </c>
    </row>
    <row r="32" spans="1:7" ht="15.6" customHeight="1">
      <c r="A32" s="188" t="s">
        <v>181</v>
      </c>
      <c r="B32" s="189">
        <v>1362998</v>
      </c>
      <c r="C32" s="189">
        <v>1287273</v>
      </c>
      <c r="D32" s="189">
        <v>5940390</v>
      </c>
      <c r="E32" s="189">
        <v>5833893</v>
      </c>
      <c r="F32" s="190">
        <v>-1.792761081343144</v>
      </c>
    </row>
    <row r="33" spans="1:6" ht="15.6" customHeight="1">
      <c r="A33" s="188" t="s">
        <v>182</v>
      </c>
      <c r="B33" s="189">
        <v>137905</v>
      </c>
      <c r="C33" s="189">
        <v>129882</v>
      </c>
      <c r="D33" s="189">
        <v>698804</v>
      </c>
      <c r="E33" s="189">
        <v>580990</v>
      </c>
      <c r="F33" s="190">
        <v>-16.859376878209051</v>
      </c>
    </row>
    <row r="34" spans="1:6" ht="15.6" customHeight="1">
      <c r="A34" s="188" t="s">
        <v>183</v>
      </c>
      <c r="B34" s="189">
        <v>0</v>
      </c>
      <c r="C34" s="189">
        <v>4778</v>
      </c>
      <c r="D34" s="189">
        <v>0</v>
      </c>
      <c r="E34" s="189">
        <v>4778</v>
      </c>
      <c r="F34" s="190" t="s">
        <v>151</v>
      </c>
    </row>
    <row r="35" spans="1:6" ht="15.6" customHeight="1">
      <c r="A35" s="156" t="s">
        <v>153</v>
      </c>
      <c r="B35" s="76">
        <f>SUM(B7:B34)</f>
        <v>7002424</v>
      </c>
      <c r="C35" s="77">
        <f>SUM(C7:C34)</f>
        <v>6973254</v>
      </c>
      <c r="D35" s="76">
        <f>SUM(D7:D34)</f>
        <v>31102154</v>
      </c>
      <c r="E35" s="78">
        <f>SUM(E7:E34)</f>
        <v>31806967</v>
      </c>
      <c r="F35" s="140">
        <f>E35*100/D35-100</f>
        <v>2.2661227900807148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4" priority="2">
      <formula>MOD(ROW(),2)=0</formula>
    </cfRule>
  </conditionalFormatting>
  <conditionalFormatting sqref="F7:F35">
    <cfRule type="expression" dxfId="4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7993A-EE21-486D-AF5F-163550806734}">
  <sheetPr codeName="Hoja1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110</v>
      </c>
      <c r="C8" s="189">
        <v>152</v>
      </c>
      <c r="D8" s="189">
        <v>347</v>
      </c>
      <c r="E8" s="189">
        <v>540</v>
      </c>
      <c r="F8" s="190">
        <v>55.619596541786727</v>
      </c>
      <c r="G8" s="6"/>
    </row>
    <row r="9" spans="1:14" ht="15.6" customHeight="1">
      <c r="A9" s="188" t="s">
        <v>8</v>
      </c>
      <c r="B9" s="189">
        <v>4467</v>
      </c>
      <c r="C9" s="189">
        <v>5360</v>
      </c>
      <c r="D9" s="189">
        <v>18909</v>
      </c>
      <c r="E9" s="189">
        <v>23276</v>
      </c>
      <c r="F9" s="190">
        <v>23.094822571262359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49136</v>
      </c>
      <c r="C11" s="189">
        <v>51595</v>
      </c>
      <c r="D11" s="189">
        <v>231131</v>
      </c>
      <c r="E11" s="189">
        <v>244116</v>
      </c>
      <c r="F11" s="190">
        <v>5.6180261410195982</v>
      </c>
    </row>
    <row r="12" spans="1:14" ht="15.6" customHeight="1">
      <c r="A12" s="188" t="s">
        <v>6</v>
      </c>
      <c r="B12" s="189">
        <v>2509</v>
      </c>
      <c r="C12" s="189">
        <v>2977</v>
      </c>
      <c r="D12" s="189">
        <v>11400</v>
      </c>
      <c r="E12" s="189">
        <v>14197</v>
      </c>
      <c r="F12" s="190">
        <v>24.53508771929825</v>
      </c>
    </row>
    <row r="13" spans="1:14" ht="15.6" customHeight="1">
      <c r="A13" s="188" t="s">
        <v>175</v>
      </c>
      <c r="B13" s="189">
        <v>68486</v>
      </c>
      <c r="C13" s="189">
        <v>71131</v>
      </c>
      <c r="D13" s="189">
        <v>282575</v>
      </c>
      <c r="E13" s="189">
        <v>295152</v>
      </c>
      <c r="F13" s="190">
        <v>4.4508537556400967</v>
      </c>
    </row>
    <row r="14" spans="1:14" ht="15.6" customHeight="1">
      <c r="A14" s="188" t="s">
        <v>148</v>
      </c>
      <c r="B14" s="189">
        <v>40877</v>
      </c>
      <c r="C14" s="189">
        <v>41638</v>
      </c>
      <c r="D14" s="189">
        <v>178390</v>
      </c>
      <c r="E14" s="189">
        <v>177335</v>
      </c>
      <c r="F14" s="190">
        <v>-0.59140086327708741</v>
      </c>
    </row>
    <row r="15" spans="1:14" ht="15.6" customHeight="1">
      <c r="A15" s="188" t="s">
        <v>145</v>
      </c>
      <c r="B15" s="189">
        <v>4839</v>
      </c>
      <c r="C15" s="189">
        <v>4539</v>
      </c>
      <c r="D15" s="189">
        <v>16520</v>
      </c>
      <c r="E15" s="189">
        <v>19848</v>
      </c>
      <c r="F15" s="190">
        <v>20.14527845036319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3255</v>
      </c>
      <c r="C18" s="189">
        <v>2797</v>
      </c>
      <c r="D18" s="189">
        <v>14100</v>
      </c>
      <c r="E18" s="189">
        <v>13394</v>
      </c>
      <c r="F18" s="190">
        <v>-5.0070921985815602</v>
      </c>
    </row>
    <row r="19" spans="1:7" ht="15.6" customHeight="1">
      <c r="A19" s="188" t="s">
        <v>143</v>
      </c>
      <c r="B19" s="189">
        <v>2</v>
      </c>
      <c r="C19" s="189">
        <v>0</v>
      </c>
      <c r="D19" s="189">
        <v>14</v>
      </c>
      <c r="E19" s="189">
        <v>10</v>
      </c>
      <c r="F19" s="190">
        <v>-28.571428571428569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2156</v>
      </c>
      <c r="C21" s="189">
        <v>3816</v>
      </c>
      <c r="D21" s="189">
        <v>13796</v>
      </c>
      <c r="E21" s="189">
        <v>15766</v>
      </c>
      <c r="F21" s="190">
        <v>14.27950130472601</v>
      </c>
    </row>
    <row r="22" spans="1:7" ht="15.6" customHeight="1">
      <c r="A22" s="188" t="s">
        <v>146</v>
      </c>
      <c r="B22" s="189">
        <v>28538</v>
      </c>
      <c r="C22" s="189">
        <v>28208</v>
      </c>
      <c r="D22" s="189">
        <v>139930</v>
      </c>
      <c r="E22" s="189">
        <v>142716</v>
      </c>
      <c r="F22" s="190">
        <v>1.99099549774887</v>
      </c>
    </row>
    <row r="23" spans="1:7" ht="15.6" customHeight="1">
      <c r="A23" s="188" t="s">
        <v>165</v>
      </c>
      <c r="B23" s="189">
        <v>1844</v>
      </c>
      <c r="C23" s="189">
        <v>1798</v>
      </c>
      <c r="D23" s="189">
        <v>11462</v>
      </c>
      <c r="E23" s="189">
        <v>8978</v>
      </c>
      <c r="F23" s="190">
        <v>-21.671610539172921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2593</v>
      </c>
      <c r="C25" s="189">
        <v>2496</v>
      </c>
      <c r="D25" s="189">
        <v>12587</v>
      </c>
      <c r="E25" s="189">
        <v>12051</v>
      </c>
      <c r="F25" s="190">
        <v>-4.258361801859067</v>
      </c>
    </row>
    <row r="26" spans="1:7" ht="15.6" customHeight="1">
      <c r="A26" s="188" t="s">
        <v>152</v>
      </c>
      <c r="B26" s="189">
        <v>2095</v>
      </c>
      <c r="C26" s="189">
        <v>2893</v>
      </c>
      <c r="D26" s="189">
        <v>9710</v>
      </c>
      <c r="E26" s="189">
        <v>12849</v>
      </c>
      <c r="F26" s="190">
        <v>32.327497425334712</v>
      </c>
    </row>
    <row r="27" spans="1:7" ht="15.6" customHeight="1">
      <c r="A27" s="188" t="s">
        <v>173</v>
      </c>
      <c r="B27" s="189">
        <v>250</v>
      </c>
      <c r="C27" s="189">
        <v>301</v>
      </c>
      <c r="D27" s="189">
        <v>1383</v>
      </c>
      <c r="E27" s="189">
        <v>1273</v>
      </c>
      <c r="F27" s="190">
        <v>-7.9537237888647923</v>
      </c>
    </row>
    <row r="28" spans="1:7" ht="15.6" customHeight="1">
      <c r="A28" s="188" t="s">
        <v>177</v>
      </c>
      <c r="B28" s="189">
        <v>25148</v>
      </c>
      <c r="C28" s="189">
        <v>24458</v>
      </c>
      <c r="D28" s="189">
        <v>127701</v>
      </c>
      <c r="E28" s="189">
        <v>123199</v>
      </c>
      <c r="F28" s="190">
        <v>-3.525422667011227</v>
      </c>
    </row>
    <row r="29" spans="1:7" ht="15.6" customHeight="1">
      <c r="A29" s="188" t="s">
        <v>178</v>
      </c>
      <c r="B29" s="189">
        <v>4424</v>
      </c>
      <c r="C29" s="189">
        <v>4324</v>
      </c>
      <c r="D29" s="189">
        <v>25035</v>
      </c>
      <c r="E29" s="189">
        <v>19877</v>
      </c>
      <c r="F29" s="190">
        <v>-20.603155582184939</v>
      </c>
    </row>
    <row r="30" spans="1:7" ht="15.6" customHeight="1">
      <c r="A30" s="188" t="s">
        <v>179</v>
      </c>
      <c r="B30" s="189">
        <v>740</v>
      </c>
      <c r="C30" s="189">
        <v>631</v>
      </c>
      <c r="D30" s="189">
        <v>3711</v>
      </c>
      <c r="E30" s="189">
        <v>3513</v>
      </c>
      <c r="F30" s="190">
        <v>-5.3354890864995923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48140</v>
      </c>
      <c r="C32" s="189">
        <v>49941</v>
      </c>
      <c r="D32" s="189">
        <v>215984</v>
      </c>
      <c r="E32" s="189">
        <v>221906</v>
      </c>
      <c r="F32" s="190">
        <v>2.7418697681309681</v>
      </c>
    </row>
    <row r="33" spans="1:6" ht="15.6" customHeight="1">
      <c r="A33" s="188" t="s">
        <v>182</v>
      </c>
      <c r="B33" s="189">
        <v>2226</v>
      </c>
      <c r="C33" s="189">
        <v>1545</v>
      </c>
      <c r="D33" s="189">
        <v>10514</v>
      </c>
      <c r="E33" s="189">
        <v>7515</v>
      </c>
      <c r="F33" s="190">
        <v>-28.523872931329649</v>
      </c>
    </row>
    <row r="34" spans="1:6" ht="15.6" customHeight="1">
      <c r="A34" s="188" t="s">
        <v>183</v>
      </c>
      <c r="B34" s="189">
        <v>0</v>
      </c>
      <c r="C34" s="189">
        <v>98</v>
      </c>
      <c r="D34" s="189">
        <v>0</v>
      </c>
      <c r="E34" s="189">
        <v>98</v>
      </c>
      <c r="F34" s="190" t="s">
        <v>151</v>
      </c>
    </row>
    <row r="35" spans="1:6" ht="15.6" customHeight="1">
      <c r="A35" s="156" t="s">
        <v>153</v>
      </c>
      <c r="B35" s="76">
        <f>SUM(B7:B34)</f>
        <v>291835</v>
      </c>
      <c r="C35" s="77">
        <f>SUM(C7:C34)</f>
        <v>300698</v>
      </c>
      <c r="D35" s="178">
        <f>SUM(D7:D34)</f>
        <v>1325199</v>
      </c>
      <c r="E35" s="178">
        <f>SUM(E7:E34)</f>
        <v>1357609</v>
      </c>
      <c r="F35" s="140">
        <f>E35*100/D35-100</f>
        <v>2.4456704238382372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2" priority="2">
      <formula>MOD(ROW(),2)=0</formula>
    </cfRule>
  </conditionalFormatting>
  <conditionalFormatting sqref="F7:F35">
    <cfRule type="expression" dxfId="4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B8F55-FD9E-4696-8343-FB62753401B8}">
  <sheetPr codeName="Hoja2">
    <pageSetUpPr fitToPage="1"/>
  </sheetPr>
  <dimension ref="B1:M34"/>
  <sheetViews>
    <sheetView workbookViewId="0"/>
  </sheetViews>
  <sheetFormatPr baseColWidth="10" defaultColWidth="8.88671875" defaultRowHeight="14.4"/>
  <cols>
    <col min="1" max="1" width="11" customWidth="1"/>
    <col min="2" max="2" width="12.44140625" customWidth="1"/>
    <col min="3" max="3" width="12.88671875" customWidth="1"/>
    <col min="4" max="4" width="11.44140625" customWidth="1"/>
    <col min="12" max="12" width="3.33203125" customWidth="1"/>
  </cols>
  <sheetData>
    <row r="1" spans="2:13" ht="21">
      <c r="E1" s="5"/>
      <c r="H1" s="191"/>
      <c r="I1" s="191"/>
      <c r="J1" s="191"/>
      <c r="K1" s="191"/>
      <c r="L1" s="191"/>
      <c r="M1" s="191"/>
    </row>
    <row r="2" spans="2:13" ht="18">
      <c r="H2" s="192"/>
      <c r="I2" s="192"/>
      <c r="J2" s="192"/>
      <c r="K2" s="192"/>
      <c r="L2" s="192"/>
      <c r="M2" s="192"/>
    </row>
    <row r="5" spans="2:13" ht="15.6">
      <c r="F5" s="11"/>
    </row>
    <row r="7" spans="2:13" ht="15.6">
      <c r="B7" s="9"/>
      <c r="C7" s="9"/>
    </row>
    <row r="8" spans="2:13" ht="15.6">
      <c r="B8" s="9"/>
      <c r="C8" s="9"/>
    </row>
    <row r="9" spans="2:13" ht="15.6">
      <c r="B9" s="9"/>
      <c r="C9" s="9"/>
    </row>
    <row r="10" spans="2:13" ht="15.6">
      <c r="B10" s="10"/>
      <c r="C10" s="10"/>
    </row>
    <row r="11" spans="2:13" ht="15.6">
      <c r="B11" s="9"/>
      <c r="C11" s="9"/>
    </row>
    <row r="12" spans="2:13" ht="15.6">
      <c r="B12" s="9"/>
      <c r="C12" s="9"/>
    </row>
    <row r="13" spans="2:13" ht="15.6">
      <c r="B13" s="9"/>
      <c r="C13" s="9"/>
    </row>
    <row r="14" spans="2:13" ht="15.6">
      <c r="B14" s="10"/>
      <c r="C14" s="10"/>
    </row>
    <row r="15" spans="2:13" ht="17.399999999999999" customHeight="1">
      <c r="B15" s="9"/>
      <c r="C15" s="9"/>
    </row>
    <row r="16" spans="2:13" ht="16.2" customHeight="1">
      <c r="B16" s="9"/>
      <c r="C16" s="12"/>
      <c r="G16" s="1"/>
    </row>
    <row r="17" spans="2:13" ht="17.399999999999999" customHeight="1">
      <c r="B17" s="10"/>
      <c r="C17" s="10"/>
      <c r="G17" s="2"/>
    </row>
    <row r="18" spans="2:13" ht="15.6">
      <c r="B18" s="9"/>
      <c r="C18" s="9"/>
    </row>
    <row r="19" spans="2:13" ht="15.6">
      <c r="B19" s="9"/>
      <c r="C19" s="9"/>
    </row>
    <row r="20" spans="2:13" ht="15.6">
      <c r="B20" s="10"/>
      <c r="C20" s="10"/>
    </row>
    <row r="21" spans="2:13" ht="15.6">
      <c r="B21" s="9"/>
      <c r="C21" s="9"/>
    </row>
    <row r="22" spans="2:13" ht="15.6">
      <c r="B22" s="10"/>
      <c r="C22" s="10"/>
    </row>
    <row r="23" spans="2:13" ht="15.6">
      <c r="B23" s="9"/>
      <c r="C23" s="9"/>
    </row>
    <row r="24" spans="2:13" ht="15.6">
      <c r="B24" s="10"/>
      <c r="C24" s="10"/>
    </row>
    <row r="25" spans="2:13" ht="15.6">
      <c r="B25" s="10"/>
      <c r="C25" s="10"/>
    </row>
    <row r="26" spans="2:13" ht="15.6">
      <c r="B26" s="10"/>
      <c r="C26" s="10"/>
    </row>
    <row r="27" spans="2:13" ht="15.6">
      <c r="B27" s="10"/>
      <c r="C27" s="10"/>
    </row>
    <row r="28" spans="2:13" ht="15.6">
      <c r="B28" s="9"/>
      <c r="C28" s="9"/>
    </row>
    <row r="29" spans="2:13" ht="15.6">
      <c r="B29" s="10"/>
      <c r="C29" s="10"/>
      <c r="M29" s="8"/>
    </row>
    <row r="30" spans="2:13" ht="15.6">
      <c r="B30" s="9"/>
      <c r="C30" s="9"/>
    </row>
    <row r="31" spans="2:13" ht="15.6">
      <c r="B31" s="9"/>
      <c r="C31" s="9"/>
    </row>
    <row r="32" spans="2:13" ht="15.6">
      <c r="B32" s="9"/>
      <c r="C32" s="9"/>
    </row>
    <row r="33" spans="2:3" ht="15.6">
      <c r="B33" s="10"/>
      <c r="C33" s="10"/>
    </row>
    <row r="34" spans="2:3" ht="15.6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94449-6C50-40F8-8595-593B240B9BF6}">
  <sheetPr codeName="Hoja2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</v>
      </c>
      <c r="C7" s="189">
        <v>0</v>
      </c>
      <c r="D7" s="189">
        <v>4</v>
      </c>
      <c r="E7" s="189">
        <v>2</v>
      </c>
      <c r="F7" s="190">
        <v>-50</v>
      </c>
      <c r="G7" s="37"/>
    </row>
    <row r="8" spans="1:14" ht="15.6" customHeight="1">
      <c r="A8" s="188" t="s">
        <v>11</v>
      </c>
      <c r="B8" s="189">
        <v>14101</v>
      </c>
      <c r="C8" s="189">
        <v>16486.25</v>
      </c>
      <c r="D8" s="189">
        <v>68596.75</v>
      </c>
      <c r="E8" s="189">
        <v>79179</v>
      </c>
      <c r="F8" s="190">
        <v>15.42675126737053</v>
      </c>
      <c r="G8" s="6"/>
    </row>
    <row r="9" spans="1:14" ht="15.6" customHeight="1">
      <c r="A9" s="188" t="s">
        <v>8</v>
      </c>
      <c r="B9" s="189">
        <v>1418</v>
      </c>
      <c r="C9" s="189">
        <v>2293</v>
      </c>
      <c r="D9" s="189">
        <v>6285.25</v>
      </c>
      <c r="E9" s="189">
        <v>8758</v>
      </c>
      <c r="F9" s="190">
        <v>39.342110496798057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418122</v>
      </c>
      <c r="C11" s="189">
        <v>446446</v>
      </c>
      <c r="D11" s="189">
        <v>2004367</v>
      </c>
      <c r="E11" s="189">
        <v>1892359</v>
      </c>
      <c r="F11" s="190">
        <v>-5.5881981692973426</v>
      </c>
    </row>
    <row r="12" spans="1:14" ht="15.6" customHeight="1">
      <c r="A12" s="188" t="s">
        <v>6</v>
      </c>
      <c r="B12" s="189">
        <v>20370.25</v>
      </c>
      <c r="C12" s="189">
        <v>19241.75</v>
      </c>
      <c r="D12" s="189">
        <v>90409.25</v>
      </c>
      <c r="E12" s="189">
        <v>88933.75</v>
      </c>
      <c r="F12" s="190">
        <v>-1.6320232719550209</v>
      </c>
    </row>
    <row r="13" spans="1:14" ht="15.6" customHeight="1">
      <c r="A13" s="188" t="s">
        <v>175</v>
      </c>
      <c r="B13" s="189">
        <v>7777</v>
      </c>
      <c r="C13" s="189">
        <v>8309</v>
      </c>
      <c r="D13" s="189">
        <v>34334</v>
      </c>
      <c r="E13" s="189">
        <v>33609</v>
      </c>
      <c r="F13" s="190">
        <v>-2.1116094833110002</v>
      </c>
    </row>
    <row r="14" spans="1:14" ht="15.6" customHeight="1">
      <c r="A14" s="188" t="s">
        <v>148</v>
      </c>
      <c r="B14" s="189">
        <v>344790</v>
      </c>
      <c r="C14" s="189">
        <v>312358.5</v>
      </c>
      <c r="D14" s="189">
        <v>1638264.5</v>
      </c>
      <c r="E14" s="189">
        <v>1545275.25</v>
      </c>
      <c r="F14" s="190">
        <v>-5.6760828303366111</v>
      </c>
    </row>
    <row r="15" spans="1:14" ht="15.6" customHeight="1">
      <c r="A15" s="188" t="s">
        <v>145</v>
      </c>
      <c r="B15" s="189">
        <v>39609.25</v>
      </c>
      <c r="C15" s="189">
        <v>39363.25</v>
      </c>
      <c r="D15" s="189">
        <v>189653.5</v>
      </c>
      <c r="E15" s="189">
        <v>178788.25</v>
      </c>
      <c r="F15" s="190">
        <v>-5.7290005193682134</v>
      </c>
    </row>
    <row r="16" spans="1:14" ht="15.6" customHeight="1">
      <c r="A16" s="188" t="s">
        <v>144</v>
      </c>
      <c r="B16" s="189">
        <v>4881</v>
      </c>
      <c r="C16" s="189">
        <v>2932</v>
      </c>
      <c r="D16" s="189">
        <v>22147</v>
      </c>
      <c r="E16" s="189">
        <v>18246</v>
      </c>
      <c r="F16" s="190">
        <v>-17.61412380909378</v>
      </c>
      <c r="G16" s="1"/>
    </row>
    <row r="17" spans="1:7" ht="15.6" customHeight="1">
      <c r="A17" s="188" t="s">
        <v>150</v>
      </c>
      <c r="B17" s="189">
        <v>8063</v>
      </c>
      <c r="C17" s="189">
        <v>10942.5</v>
      </c>
      <c r="D17" s="189">
        <v>30807.5</v>
      </c>
      <c r="E17" s="189">
        <v>42651</v>
      </c>
      <c r="F17" s="190">
        <v>38.443560821228601</v>
      </c>
      <c r="G17" s="2"/>
    </row>
    <row r="18" spans="1:7" ht="15.6" customHeight="1">
      <c r="A18" s="188" t="s">
        <v>147</v>
      </c>
      <c r="B18" s="189">
        <v>488</v>
      </c>
      <c r="C18" s="189">
        <v>462</v>
      </c>
      <c r="D18" s="189">
        <v>2329</v>
      </c>
      <c r="E18" s="189">
        <v>2286</v>
      </c>
      <c r="F18" s="190">
        <v>-1.846285959639332</v>
      </c>
    </row>
    <row r="19" spans="1:7" ht="15.6" customHeight="1">
      <c r="A19" s="188" t="s">
        <v>143</v>
      </c>
      <c r="B19" s="189">
        <v>1682</v>
      </c>
      <c r="C19" s="189">
        <v>1860.5</v>
      </c>
      <c r="D19" s="189">
        <v>5657.5</v>
      </c>
      <c r="E19" s="189">
        <v>11948.75</v>
      </c>
      <c r="F19" s="190">
        <v>111.2019443216969</v>
      </c>
    </row>
    <row r="20" spans="1:7" ht="15.6" customHeight="1">
      <c r="A20" s="188" t="s">
        <v>142</v>
      </c>
      <c r="B20" s="189">
        <v>7971</v>
      </c>
      <c r="C20" s="189">
        <v>6374</v>
      </c>
      <c r="D20" s="189">
        <v>34732</v>
      </c>
      <c r="E20" s="189">
        <v>29152</v>
      </c>
      <c r="F20" s="190">
        <v>-16.065875849360818</v>
      </c>
    </row>
    <row r="21" spans="1:7" ht="15.6" customHeight="1">
      <c r="A21" s="188" t="s">
        <v>149</v>
      </c>
      <c r="B21" s="189">
        <v>8163.75</v>
      </c>
      <c r="C21" s="189">
        <v>23679.75</v>
      </c>
      <c r="D21" s="189">
        <v>44682.25</v>
      </c>
      <c r="E21" s="189">
        <v>64359.75</v>
      </c>
      <c r="F21" s="190">
        <v>44.038740215633737</v>
      </c>
    </row>
    <row r="22" spans="1:7" ht="15.6" customHeight="1">
      <c r="A22" s="188" t="s">
        <v>146</v>
      </c>
      <c r="B22" s="189">
        <v>122964</v>
      </c>
      <c r="C22" s="189">
        <v>124080</v>
      </c>
      <c r="D22" s="189">
        <v>566971</v>
      </c>
      <c r="E22" s="189">
        <v>593604</v>
      </c>
      <c r="F22" s="190">
        <v>4.6974183864783194</v>
      </c>
    </row>
    <row r="23" spans="1:7" ht="15.6" customHeight="1">
      <c r="A23" s="188" t="s">
        <v>165</v>
      </c>
      <c r="B23" s="189">
        <v>30594</v>
      </c>
      <c r="C23" s="189">
        <v>36061.25</v>
      </c>
      <c r="D23" s="189">
        <v>76646</v>
      </c>
      <c r="E23" s="189">
        <v>143532.5</v>
      </c>
      <c r="F23" s="190">
        <v>87.266784959423831</v>
      </c>
    </row>
    <row r="24" spans="1:7" ht="15.6" customHeight="1">
      <c r="A24" s="188" t="s">
        <v>141</v>
      </c>
      <c r="B24" s="189">
        <v>3647</v>
      </c>
      <c r="C24" s="189">
        <v>4522.25</v>
      </c>
      <c r="D24" s="189">
        <v>18849</v>
      </c>
      <c r="E24" s="189">
        <v>17608.5</v>
      </c>
      <c r="F24" s="190">
        <v>-6.5812509947477338</v>
      </c>
    </row>
    <row r="25" spans="1:7" ht="15.6" customHeight="1">
      <c r="A25" s="188" t="s">
        <v>140</v>
      </c>
      <c r="B25" s="189">
        <v>534</v>
      </c>
      <c r="C25" s="189">
        <v>421.5</v>
      </c>
      <c r="D25" s="189">
        <v>2387.5</v>
      </c>
      <c r="E25" s="189">
        <v>1950.25</v>
      </c>
      <c r="F25" s="190">
        <v>-18.314136125654461</v>
      </c>
    </row>
    <row r="26" spans="1:7" ht="15.6" customHeight="1">
      <c r="A26" s="188" t="s">
        <v>152</v>
      </c>
      <c r="B26" s="189">
        <v>60</v>
      </c>
      <c r="C26" s="189">
        <v>28</v>
      </c>
      <c r="D26" s="189">
        <v>183.5</v>
      </c>
      <c r="E26" s="189">
        <v>128</v>
      </c>
      <c r="F26" s="190">
        <v>-30.245231607629421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52996</v>
      </c>
      <c r="C28" s="189">
        <v>50371</v>
      </c>
      <c r="D28" s="189">
        <v>224057</v>
      </c>
      <c r="E28" s="189">
        <v>238882</v>
      </c>
      <c r="F28" s="190">
        <v>6.6166198779774854</v>
      </c>
    </row>
    <row r="29" spans="1:7" ht="15.6" customHeight="1">
      <c r="A29" s="188" t="s">
        <v>178</v>
      </c>
      <c r="B29" s="189">
        <v>13986.75</v>
      </c>
      <c r="C29" s="189">
        <v>15110.75</v>
      </c>
      <c r="D29" s="189">
        <v>57680</v>
      </c>
      <c r="E29" s="189">
        <v>65360.75</v>
      </c>
      <c r="F29" s="190">
        <v>13.316140776699029</v>
      </c>
    </row>
    <row r="30" spans="1:7" ht="15.6" customHeight="1">
      <c r="A30" s="188" t="s">
        <v>179</v>
      </c>
      <c r="B30" s="189">
        <v>14110</v>
      </c>
      <c r="C30" s="189">
        <v>12028.75</v>
      </c>
      <c r="D30" s="189">
        <v>62622.5</v>
      </c>
      <c r="E30" s="189">
        <v>61679.75</v>
      </c>
      <c r="F30" s="190">
        <v>-1.505449319334105</v>
      </c>
    </row>
    <row r="31" spans="1:7" ht="15.6" customHeight="1">
      <c r="A31" s="188" t="s">
        <v>180</v>
      </c>
      <c r="B31" s="189">
        <v>1828</v>
      </c>
      <c r="C31" s="189">
        <v>1708</v>
      </c>
      <c r="D31" s="189">
        <v>5719</v>
      </c>
      <c r="E31" s="189">
        <v>6242</v>
      </c>
      <c r="F31" s="190">
        <v>9.1449554117852756</v>
      </c>
    </row>
    <row r="32" spans="1:7" ht="15.6" customHeight="1">
      <c r="A32" s="188" t="s">
        <v>181</v>
      </c>
      <c r="B32" s="189">
        <v>534200</v>
      </c>
      <c r="C32" s="189">
        <v>505039</v>
      </c>
      <c r="D32" s="189">
        <v>2241261</v>
      </c>
      <c r="E32" s="189">
        <v>2313614</v>
      </c>
      <c r="F32" s="190">
        <v>3.2282273238145791</v>
      </c>
    </row>
    <row r="33" spans="1:6" ht="15.6" customHeight="1">
      <c r="A33" s="188" t="s">
        <v>182</v>
      </c>
      <c r="B33" s="189">
        <v>24434</v>
      </c>
      <c r="C33" s="189">
        <v>29756</v>
      </c>
      <c r="D33" s="189">
        <v>113041</v>
      </c>
      <c r="E33" s="189">
        <v>124976</v>
      </c>
      <c r="F33" s="190">
        <v>10.558116081775641</v>
      </c>
    </row>
    <row r="34" spans="1:6" ht="15.6" customHeight="1">
      <c r="A34" s="188" t="s">
        <v>183</v>
      </c>
      <c r="B34" s="189">
        <v>2650.25</v>
      </c>
      <c r="C34" s="189">
        <v>2999.25</v>
      </c>
      <c r="D34" s="189">
        <v>14290.5</v>
      </c>
      <c r="E34" s="189">
        <v>13558.75</v>
      </c>
      <c r="F34" s="190">
        <v>-5.1205346209019922</v>
      </c>
    </row>
    <row r="35" spans="1:6" ht="15.6" customHeight="1">
      <c r="A35" s="156" t="s">
        <v>153</v>
      </c>
      <c r="B35" s="76">
        <f>SUM(B7:B34)</f>
        <v>1679442.25</v>
      </c>
      <c r="C35" s="77">
        <f>SUM(C7:C34)</f>
        <v>1672874.25</v>
      </c>
      <c r="D35" s="76">
        <f>SUM(D7:D34)</f>
        <v>7555977.5</v>
      </c>
      <c r="E35" s="178">
        <f>SUM(E7:E34)</f>
        <v>7576684.25</v>
      </c>
      <c r="F35" s="140">
        <f>E35*100/D35-100</f>
        <v>0.27404462228744819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40" priority="2">
      <formula>MOD(ROW(),2)=0</formula>
    </cfRule>
  </conditionalFormatting>
  <conditionalFormatting sqref="F7:F35">
    <cfRule type="expression" dxfId="3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27F56-371A-4C44-B3FB-F520319B54EA}">
  <sheetPr codeName="Hoja2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441.5</v>
      </c>
      <c r="C8" s="189">
        <v>0</v>
      </c>
      <c r="D8" s="189">
        <v>941.5</v>
      </c>
      <c r="E8" s="189">
        <v>787</v>
      </c>
      <c r="F8" s="190">
        <v>-16.409984067976641</v>
      </c>
      <c r="G8" s="6"/>
    </row>
    <row r="9" spans="1:14" ht="15.6" customHeight="1">
      <c r="A9" s="188" t="s">
        <v>8</v>
      </c>
      <c r="B9" s="189">
        <v>0</v>
      </c>
      <c r="C9" s="189">
        <v>34</v>
      </c>
      <c r="D9" s="189">
        <v>0</v>
      </c>
      <c r="E9" s="189">
        <v>90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362568</v>
      </c>
      <c r="C11" s="189">
        <v>389064</v>
      </c>
      <c r="D11" s="189">
        <v>1716676</v>
      </c>
      <c r="E11" s="189">
        <v>1642586</v>
      </c>
      <c r="F11" s="190">
        <v>-4.3158988650158818</v>
      </c>
    </row>
    <row r="12" spans="1:14" ht="15.6" customHeight="1">
      <c r="A12" s="188" t="s">
        <v>6</v>
      </c>
      <c r="B12" s="189">
        <v>2540.75</v>
      </c>
      <c r="C12" s="189">
        <v>1464.5</v>
      </c>
      <c r="D12" s="189">
        <v>9168.25</v>
      </c>
      <c r="E12" s="189">
        <v>7565.25</v>
      </c>
      <c r="F12" s="190">
        <v>-17.48425271998472</v>
      </c>
    </row>
    <row r="13" spans="1:14" ht="15.6" customHeight="1">
      <c r="A13" s="188" t="s">
        <v>175</v>
      </c>
      <c r="B13" s="189">
        <v>6</v>
      </c>
      <c r="C13" s="189">
        <v>2</v>
      </c>
      <c r="D13" s="189">
        <v>6</v>
      </c>
      <c r="E13" s="189">
        <v>8</v>
      </c>
      <c r="F13" s="190">
        <v>33.333333333333343</v>
      </c>
    </row>
    <row r="14" spans="1:14" ht="15.6" customHeight="1">
      <c r="A14" s="188" t="s">
        <v>148</v>
      </c>
      <c r="B14" s="189">
        <v>152766.5</v>
      </c>
      <c r="C14" s="189">
        <v>133420</v>
      </c>
      <c r="D14" s="189">
        <v>777690.5</v>
      </c>
      <c r="E14" s="189">
        <v>632265</v>
      </c>
      <c r="F14" s="190">
        <v>-18.699662655002211</v>
      </c>
    </row>
    <row r="15" spans="1:14" ht="15.6" customHeight="1">
      <c r="A15" s="188" t="s">
        <v>145</v>
      </c>
      <c r="B15" s="189">
        <v>391.5</v>
      </c>
      <c r="C15" s="189">
        <v>162.25</v>
      </c>
      <c r="D15" s="189">
        <v>2517</v>
      </c>
      <c r="E15" s="189">
        <v>1469.5</v>
      </c>
      <c r="F15" s="190">
        <v>-41.617004370282082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714</v>
      </c>
      <c r="F16" s="190" t="s">
        <v>151</v>
      </c>
      <c r="G16" s="1"/>
    </row>
    <row r="17" spans="1:7" ht="15.6" customHeight="1">
      <c r="A17" s="188" t="s">
        <v>150</v>
      </c>
      <c r="B17" s="189">
        <v>476</v>
      </c>
      <c r="C17" s="189">
        <v>180</v>
      </c>
      <c r="D17" s="189">
        <v>780</v>
      </c>
      <c r="E17" s="189">
        <v>5097.5</v>
      </c>
      <c r="F17" s="190">
        <v>553.52564102564099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36.5</v>
      </c>
      <c r="C19" s="189">
        <v>371.25</v>
      </c>
      <c r="D19" s="189">
        <v>164.25</v>
      </c>
      <c r="E19" s="189">
        <v>4669.25</v>
      </c>
      <c r="F19" s="190">
        <v>2742.7701674277018</v>
      </c>
    </row>
    <row r="20" spans="1:7" ht="15.6" customHeight="1">
      <c r="A20" s="188" t="s">
        <v>142</v>
      </c>
      <c r="B20" s="189">
        <v>8</v>
      </c>
      <c r="C20" s="189">
        <v>41</v>
      </c>
      <c r="D20" s="189">
        <v>13</v>
      </c>
      <c r="E20" s="189">
        <v>106</v>
      </c>
      <c r="F20" s="190">
        <v>715.38461538461524</v>
      </c>
    </row>
    <row r="21" spans="1:7" ht="15.6" customHeight="1">
      <c r="A21" s="188" t="s">
        <v>149</v>
      </c>
      <c r="B21" s="189">
        <v>1072</v>
      </c>
      <c r="C21" s="189">
        <v>6784.75</v>
      </c>
      <c r="D21" s="189">
        <v>5776.25</v>
      </c>
      <c r="E21" s="189">
        <v>12451.5</v>
      </c>
      <c r="F21" s="190">
        <v>115.5637307942004</v>
      </c>
    </row>
    <row r="22" spans="1:7" ht="15.6" customHeight="1">
      <c r="A22" s="188" t="s">
        <v>146</v>
      </c>
      <c r="B22" s="189">
        <v>71492</v>
      </c>
      <c r="C22" s="189">
        <v>74685</v>
      </c>
      <c r="D22" s="189">
        <v>320077</v>
      </c>
      <c r="E22" s="189">
        <v>344606</v>
      </c>
      <c r="F22" s="190">
        <v>7.66346847789751</v>
      </c>
    </row>
    <row r="23" spans="1:7" ht="15.6" customHeight="1">
      <c r="A23" s="188" t="s">
        <v>165</v>
      </c>
      <c r="B23" s="189">
        <v>28144.75</v>
      </c>
      <c r="C23" s="189">
        <v>31894</v>
      </c>
      <c r="D23" s="189">
        <v>66235.75</v>
      </c>
      <c r="E23" s="189">
        <v>127504.75</v>
      </c>
      <c r="F23" s="190">
        <v>92.501405962792006</v>
      </c>
    </row>
    <row r="24" spans="1:7" ht="15.6" customHeight="1">
      <c r="A24" s="188" t="s">
        <v>141</v>
      </c>
      <c r="B24" s="189">
        <v>0</v>
      </c>
      <c r="C24" s="189">
        <v>124</v>
      </c>
      <c r="D24" s="189">
        <v>12</v>
      </c>
      <c r="E24" s="189">
        <v>129</v>
      </c>
      <c r="F24" s="190">
        <v>975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14282</v>
      </c>
      <c r="C28" s="189">
        <v>8851</v>
      </c>
      <c r="D28" s="189">
        <v>38192</v>
      </c>
      <c r="E28" s="189">
        <v>46441</v>
      </c>
      <c r="F28" s="190">
        <v>21.598764139086729</v>
      </c>
    </row>
    <row r="29" spans="1:7" ht="15.6" customHeight="1">
      <c r="A29" s="188" t="s">
        <v>178</v>
      </c>
      <c r="B29" s="189">
        <v>2798.5</v>
      </c>
      <c r="C29" s="189">
        <v>2922.5</v>
      </c>
      <c r="D29" s="189">
        <v>10184</v>
      </c>
      <c r="E29" s="189">
        <v>10573.25</v>
      </c>
      <c r="F29" s="190">
        <v>3.8221720345640189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282</v>
      </c>
      <c r="C31" s="189">
        <v>0</v>
      </c>
      <c r="D31" s="189">
        <v>282</v>
      </c>
      <c r="E31" s="189">
        <v>0</v>
      </c>
      <c r="F31" s="190">
        <v>-100</v>
      </c>
    </row>
    <row r="32" spans="1:7" ht="15.6" customHeight="1">
      <c r="A32" s="188" t="s">
        <v>181</v>
      </c>
      <c r="B32" s="189">
        <v>270948</v>
      </c>
      <c r="C32" s="189">
        <v>238920</v>
      </c>
      <c r="D32" s="189">
        <v>1136693</v>
      </c>
      <c r="E32" s="189">
        <v>1085757</v>
      </c>
      <c r="F32" s="190">
        <v>-4.4810692069010676</v>
      </c>
    </row>
    <row r="33" spans="1:6" ht="15.6" customHeight="1">
      <c r="A33" s="188" t="s">
        <v>182</v>
      </c>
      <c r="B33" s="189">
        <v>3194</v>
      </c>
      <c r="C33" s="189">
        <v>2204</v>
      </c>
      <c r="D33" s="189">
        <v>15105</v>
      </c>
      <c r="E33" s="189">
        <v>9712</v>
      </c>
      <c r="F33" s="190">
        <v>-35.703409467063892</v>
      </c>
    </row>
    <row r="34" spans="1:6" ht="15.6" customHeight="1">
      <c r="A34" s="188" t="s">
        <v>183</v>
      </c>
      <c r="B34" s="189">
        <v>6.5</v>
      </c>
      <c r="C34" s="189">
        <v>0</v>
      </c>
      <c r="D34" s="189">
        <v>175.75</v>
      </c>
      <c r="E34" s="189">
        <v>2</v>
      </c>
      <c r="F34" s="190">
        <v>-98.862019914651498</v>
      </c>
    </row>
    <row r="35" spans="1:6" ht="15.6" customHeight="1">
      <c r="A35" s="156" t="s">
        <v>153</v>
      </c>
      <c r="B35" s="76">
        <f>SUM(B7:B34)</f>
        <v>911454.5</v>
      </c>
      <c r="C35" s="77">
        <f>SUM(C7:C34)</f>
        <v>891124.25</v>
      </c>
      <c r="D35" s="178">
        <f>SUM(D7:D34)</f>
        <v>4100689.25</v>
      </c>
      <c r="E35" s="78">
        <f>SUM(E7:E34)</f>
        <v>3932534</v>
      </c>
      <c r="F35" s="140">
        <f>E35*100/D35-100</f>
        <v>-4.1006582003257108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8" priority="2">
      <formula>MOD(ROW(),2)=0</formula>
    </cfRule>
  </conditionalFormatting>
  <conditionalFormatting sqref="F7:F35">
    <cfRule type="expression" dxfId="3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241AE-5F3F-402C-822D-7C0712E22887}">
  <sheetPr codeName="Hoja2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12108.5</v>
      </c>
      <c r="C8" s="189">
        <v>13938</v>
      </c>
      <c r="D8" s="189">
        <v>58899.25</v>
      </c>
      <c r="E8" s="189">
        <v>65293.25</v>
      </c>
      <c r="F8" s="190">
        <v>10.855825838189791</v>
      </c>
      <c r="G8" s="6"/>
    </row>
    <row r="9" spans="1:14" ht="15.6" customHeight="1">
      <c r="A9" s="188" t="s">
        <v>8</v>
      </c>
      <c r="B9" s="189">
        <v>412</v>
      </c>
      <c r="C9" s="189">
        <v>578</v>
      </c>
      <c r="D9" s="189">
        <v>1711.75</v>
      </c>
      <c r="E9" s="189">
        <v>1869</v>
      </c>
      <c r="F9" s="190">
        <v>9.1865050387030749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14675.75</v>
      </c>
      <c r="C12" s="189">
        <v>15215.25</v>
      </c>
      <c r="D12" s="189">
        <v>67830.75</v>
      </c>
      <c r="E12" s="189">
        <v>69082</v>
      </c>
      <c r="F12" s="190">
        <v>1.8446648459585051</v>
      </c>
    </row>
    <row r="13" spans="1:14" ht="15.6" customHeight="1">
      <c r="A13" s="188" t="s">
        <v>175</v>
      </c>
      <c r="B13" s="189">
        <v>7761</v>
      </c>
      <c r="C13" s="189">
        <v>8295</v>
      </c>
      <c r="D13" s="189">
        <v>34316</v>
      </c>
      <c r="E13" s="189">
        <v>33562</v>
      </c>
      <c r="F13" s="190">
        <v>-2.1972257838909002</v>
      </c>
    </row>
    <row r="14" spans="1:14" ht="15.6" customHeight="1">
      <c r="A14" s="188" t="s">
        <v>148</v>
      </c>
      <c r="B14" s="189">
        <v>18524</v>
      </c>
      <c r="C14" s="189">
        <v>18571.5</v>
      </c>
      <c r="D14" s="189">
        <v>91381</v>
      </c>
      <c r="E14" s="189">
        <v>92311.75</v>
      </c>
      <c r="F14" s="190">
        <v>1.018537770433682</v>
      </c>
    </row>
    <row r="15" spans="1:14" ht="15.6" customHeight="1">
      <c r="A15" s="188" t="s">
        <v>145</v>
      </c>
      <c r="B15" s="189">
        <v>1382</v>
      </c>
      <c r="C15" s="189">
        <v>1403.75</v>
      </c>
      <c r="D15" s="189">
        <v>7743.5</v>
      </c>
      <c r="E15" s="189">
        <v>7454</v>
      </c>
      <c r="F15" s="190">
        <v>-3.7386194873119361</v>
      </c>
    </row>
    <row r="16" spans="1:14" ht="15.6" customHeight="1">
      <c r="A16" s="188" t="s">
        <v>144</v>
      </c>
      <c r="B16" s="189">
        <v>1558</v>
      </c>
      <c r="C16" s="189">
        <v>323</v>
      </c>
      <c r="D16" s="189">
        <v>6300</v>
      </c>
      <c r="E16" s="189">
        <v>3005</v>
      </c>
      <c r="F16" s="190">
        <v>-52.301587301587297</v>
      </c>
      <c r="G16" s="1"/>
    </row>
    <row r="17" spans="1:7" ht="15.6" customHeight="1">
      <c r="A17" s="188" t="s">
        <v>150</v>
      </c>
      <c r="B17" s="189">
        <v>514</v>
      </c>
      <c r="C17" s="189">
        <v>850</v>
      </c>
      <c r="D17" s="189">
        <v>2892</v>
      </c>
      <c r="E17" s="189">
        <v>2558.5</v>
      </c>
      <c r="F17" s="190">
        <v>-11.53181189488244</v>
      </c>
      <c r="G17" s="2"/>
    </row>
    <row r="18" spans="1:7" ht="15.6" customHeight="1">
      <c r="A18" s="188" t="s">
        <v>147</v>
      </c>
      <c r="B18" s="189">
        <v>472</v>
      </c>
      <c r="C18" s="189">
        <v>444</v>
      </c>
      <c r="D18" s="189">
        <v>2238</v>
      </c>
      <c r="E18" s="189">
        <v>2226</v>
      </c>
      <c r="F18" s="190">
        <v>-0.53619302949061876</v>
      </c>
    </row>
    <row r="19" spans="1:7" ht="15.6" customHeight="1">
      <c r="A19" s="188" t="s">
        <v>143</v>
      </c>
      <c r="B19" s="189">
        <v>102.25</v>
      </c>
      <c r="C19" s="189">
        <v>372.25</v>
      </c>
      <c r="D19" s="189">
        <v>705</v>
      </c>
      <c r="E19" s="189">
        <v>1768.25</v>
      </c>
      <c r="F19" s="190">
        <v>150.81560283687941</v>
      </c>
    </row>
    <row r="20" spans="1:7" ht="15.6" customHeight="1">
      <c r="A20" s="188" t="s">
        <v>142</v>
      </c>
      <c r="B20" s="189">
        <v>495</v>
      </c>
      <c r="C20" s="189">
        <v>909</v>
      </c>
      <c r="D20" s="189">
        <v>2849</v>
      </c>
      <c r="E20" s="189">
        <v>5052</v>
      </c>
      <c r="F20" s="190">
        <v>77.325377325377332</v>
      </c>
    </row>
    <row r="21" spans="1:7" ht="15.6" customHeight="1">
      <c r="A21" s="188" t="s">
        <v>149</v>
      </c>
      <c r="B21" s="189">
        <v>5781.5</v>
      </c>
      <c r="C21" s="189">
        <v>8800.5</v>
      </c>
      <c r="D21" s="189">
        <v>33739.5</v>
      </c>
      <c r="E21" s="189">
        <v>36981</v>
      </c>
      <c r="F21" s="190">
        <v>9.607433423731834</v>
      </c>
    </row>
    <row r="22" spans="1:7" ht="15.6" customHeight="1">
      <c r="A22" s="188" t="s">
        <v>146</v>
      </c>
      <c r="B22" s="189">
        <v>44758</v>
      </c>
      <c r="C22" s="189">
        <v>41482</v>
      </c>
      <c r="D22" s="189">
        <v>213145</v>
      </c>
      <c r="E22" s="189">
        <v>212689</v>
      </c>
      <c r="F22" s="190">
        <v>-0.21393886790681901</v>
      </c>
    </row>
    <row r="23" spans="1:7" ht="15.6" customHeight="1">
      <c r="A23" s="188" t="s">
        <v>165</v>
      </c>
      <c r="B23" s="189">
        <v>849</v>
      </c>
      <c r="C23" s="189">
        <v>599</v>
      </c>
      <c r="D23" s="189">
        <v>3317</v>
      </c>
      <c r="E23" s="189">
        <v>3104.25</v>
      </c>
      <c r="F23" s="190">
        <v>-6.4139282484172488</v>
      </c>
    </row>
    <row r="24" spans="1:7" ht="15.6" customHeight="1">
      <c r="A24" s="188" t="s">
        <v>141</v>
      </c>
      <c r="B24" s="189">
        <v>326.75</v>
      </c>
      <c r="C24" s="189">
        <v>1181</v>
      </c>
      <c r="D24" s="189">
        <v>1594.5</v>
      </c>
      <c r="E24" s="189">
        <v>3906.75</v>
      </c>
      <c r="F24" s="190">
        <v>145.0141110065851</v>
      </c>
    </row>
    <row r="25" spans="1:7" ht="15.6" customHeight="1">
      <c r="A25" s="188" t="s">
        <v>140</v>
      </c>
      <c r="B25" s="189">
        <v>529</v>
      </c>
      <c r="C25" s="189">
        <v>421.5</v>
      </c>
      <c r="D25" s="189">
        <v>2370.5</v>
      </c>
      <c r="E25" s="189">
        <v>1950.25</v>
      </c>
      <c r="F25" s="190">
        <v>-17.728327357097651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32967</v>
      </c>
      <c r="C28" s="189">
        <v>30978</v>
      </c>
      <c r="D28" s="189">
        <v>162183</v>
      </c>
      <c r="E28" s="189">
        <v>160098</v>
      </c>
      <c r="F28" s="190">
        <v>-1.2855848023529011</v>
      </c>
    </row>
    <row r="29" spans="1:7" ht="15.6" customHeight="1">
      <c r="A29" s="188" t="s">
        <v>178</v>
      </c>
      <c r="B29" s="189">
        <v>2272</v>
      </c>
      <c r="C29" s="189">
        <v>2728.5</v>
      </c>
      <c r="D29" s="189">
        <v>10921.5</v>
      </c>
      <c r="E29" s="189">
        <v>10578.25</v>
      </c>
      <c r="F29" s="190">
        <v>-3.1428833035755162</v>
      </c>
    </row>
    <row r="30" spans="1:7" ht="15.6" customHeight="1">
      <c r="A30" s="188" t="s">
        <v>179</v>
      </c>
      <c r="B30" s="189">
        <v>13965</v>
      </c>
      <c r="C30" s="189">
        <v>11581.75</v>
      </c>
      <c r="D30" s="189">
        <v>61850.5</v>
      </c>
      <c r="E30" s="189">
        <v>60629.5</v>
      </c>
      <c r="F30" s="190">
        <v>-1.9741150031123449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17809</v>
      </c>
      <c r="C32" s="189">
        <v>18402</v>
      </c>
      <c r="D32" s="189">
        <v>88229</v>
      </c>
      <c r="E32" s="189">
        <v>87439</v>
      </c>
      <c r="F32" s="190">
        <v>-0.89539720500062003</v>
      </c>
    </row>
    <row r="33" spans="1:6" ht="15.6" customHeight="1">
      <c r="A33" s="188" t="s">
        <v>182</v>
      </c>
      <c r="B33" s="189">
        <v>1046</v>
      </c>
      <c r="C33" s="189">
        <v>1041</v>
      </c>
      <c r="D33" s="189">
        <v>5745</v>
      </c>
      <c r="E33" s="189">
        <v>5143</v>
      </c>
      <c r="F33" s="190">
        <v>-10.478677110530899</v>
      </c>
    </row>
    <row r="34" spans="1:6" ht="15.6" customHeight="1">
      <c r="A34" s="188" t="s">
        <v>183</v>
      </c>
      <c r="B34" s="189">
        <v>2241.25</v>
      </c>
      <c r="C34" s="189">
        <v>2239.5</v>
      </c>
      <c r="D34" s="189">
        <v>11285.5</v>
      </c>
      <c r="E34" s="189">
        <v>11142.25</v>
      </c>
      <c r="F34" s="190">
        <v>-1.269327898630991</v>
      </c>
    </row>
    <row r="35" spans="1:6" ht="15.6" customHeight="1">
      <c r="A35" s="156" t="s">
        <v>153</v>
      </c>
      <c r="B35" s="76">
        <f>SUM(B7:B34)</f>
        <v>180549</v>
      </c>
      <c r="C35" s="77">
        <f>SUM(C7:C34)</f>
        <v>180354.5</v>
      </c>
      <c r="D35" s="76">
        <f>SUM(D7:D34)</f>
        <v>871247.25</v>
      </c>
      <c r="E35" s="178">
        <f>SUM(E7:E34)</f>
        <v>877843</v>
      </c>
      <c r="F35" s="177">
        <f>E35*100/D35-100</f>
        <v>0.75704686585811487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6" priority="2">
      <formula>MOD(ROW(),2)=0</formula>
    </cfRule>
  </conditionalFormatting>
  <conditionalFormatting sqref="F7:F35">
    <cfRule type="expression" dxfId="3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173DC-5FC7-48E3-92C0-CBDA6538F1D8}">
  <sheetPr codeName="Hoja2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</v>
      </c>
      <c r="C7" s="189">
        <v>0</v>
      </c>
      <c r="D7" s="189">
        <v>4</v>
      </c>
      <c r="E7" s="189">
        <v>2</v>
      </c>
      <c r="F7" s="190">
        <v>-50</v>
      </c>
      <c r="G7" s="37"/>
    </row>
    <row r="8" spans="1:14" ht="15.6" customHeight="1">
      <c r="A8" s="188" t="s">
        <v>11</v>
      </c>
      <c r="B8" s="189">
        <v>1551</v>
      </c>
      <c r="C8" s="189">
        <v>2548.25</v>
      </c>
      <c r="D8" s="189">
        <v>8756</v>
      </c>
      <c r="E8" s="189">
        <v>13098.75</v>
      </c>
      <c r="F8" s="190">
        <v>49.597418912745553</v>
      </c>
      <c r="G8" s="6"/>
    </row>
    <row r="9" spans="1:14" ht="15.6" customHeight="1">
      <c r="A9" s="188" t="s">
        <v>8</v>
      </c>
      <c r="B9" s="189">
        <v>1006</v>
      </c>
      <c r="C9" s="189">
        <v>1681</v>
      </c>
      <c r="D9" s="189">
        <v>4573.5</v>
      </c>
      <c r="E9" s="189">
        <v>6799</v>
      </c>
      <c r="F9" s="190">
        <v>48.66076309172405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55554</v>
      </c>
      <c r="C11" s="189">
        <v>57382</v>
      </c>
      <c r="D11" s="189">
        <v>287691</v>
      </c>
      <c r="E11" s="189">
        <v>249773</v>
      </c>
      <c r="F11" s="190">
        <v>-13.18011338554213</v>
      </c>
    </row>
    <row r="12" spans="1:14" ht="15.6" customHeight="1">
      <c r="A12" s="188" t="s">
        <v>6</v>
      </c>
      <c r="B12" s="189">
        <v>3153.75</v>
      </c>
      <c r="C12" s="189">
        <v>2562</v>
      </c>
      <c r="D12" s="189">
        <v>13410.25</v>
      </c>
      <c r="E12" s="189">
        <v>12286.5</v>
      </c>
      <c r="F12" s="190">
        <v>-8.3797841203556942</v>
      </c>
    </row>
    <row r="13" spans="1:14" ht="15.6" customHeight="1">
      <c r="A13" s="188" t="s">
        <v>175</v>
      </c>
      <c r="B13" s="189">
        <v>10</v>
      </c>
      <c r="C13" s="189">
        <v>12</v>
      </c>
      <c r="D13" s="189">
        <v>12</v>
      </c>
      <c r="E13" s="189">
        <v>39</v>
      </c>
      <c r="F13" s="190">
        <v>225</v>
      </c>
    </row>
    <row r="14" spans="1:14" ht="15.6" customHeight="1">
      <c r="A14" s="188" t="s">
        <v>148</v>
      </c>
      <c r="B14" s="189">
        <v>173499.5</v>
      </c>
      <c r="C14" s="189">
        <v>160367</v>
      </c>
      <c r="D14" s="189">
        <v>769193</v>
      </c>
      <c r="E14" s="189">
        <v>820698.5</v>
      </c>
      <c r="F14" s="190">
        <v>6.6960437757493878</v>
      </c>
    </row>
    <row r="15" spans="1:14" ht="15.6" customHeight="1">
      <c r="A15" s="188" t="s">
        <v>145</v>
      </c>
      <c r="B15" s="189">
        <v>37835.75</v>
      </c>
      <c r="C15" s="189">
        <v>37797.25</v>
      </c>
      <c r="D15" s="189">
        <v>179393</v>
      </c>
      <c r="E15" s="189">
        <v>169864.75</v>
      </c>
      <c r="F15" s="190">
        <v>-5.3113833873116496</v>
      </c>
    </row>
    <row r="16" spans="1:14" ht="15.6" customHeight="1">
      <c r="A16" s="188" t="s">
        <v>144</v>
      </c>
      <c r="B16" s="189">
        <v>3323</v>
      </c>
      <c r="C16" s="189">
        <v>2609</v>
      </c>
      <c r="D16" s="189">
        <v>15847</v>
      </c>
      <c r="E16" s="189">
        <v>14527</v>
      </c>
      <c r="F16" s="190">
        <v>-8.3296523001199034</v>
      </c>
      <c r="G16" s="1"/>
    </row>
    <row r="17" spans="1:7" ht="15.6" customHeight="1">
      <c r="A17" s="188" t="s">
        <v>150</v>
      </c>
      <c r="B17" s="189">
        <v>7073</v>
      </c>
      <c r="C17" s="189">
        <v>9912.5</v>
      </c>
      <c r="D17" s="189">
        <v>27135.5</v>
      </c>
      <c r="E17" s="189">
        <v>34995</v>
      </c>
      <c r="F17" s="190">
        <v>28.96390337380922</v>
      </c>
      <c r="G17" s="2"/>
    </row>
    <row r="18" spans="1:7" ht="15.6" customHeight="1">
      <c r="A18" s="188" t="s">
        <v>147</v>
      </c>
      <c r="B18" s="189">
        <v>16</v>
      </c>
      <c r="C18" s="189">
        <v>18</v>
      </c>
      <c r="D18" s="189">
        <v>91</v>
      </c>
      <c r="E18" s="189">
        <v>60</v>
      </c>
      <c r="F18" s="190">
        <v>-34.065934065934073</v>
      </c>
    </row>
    <row r="19" spans="1:7" ht="15.6" customHeight="1">
      <c r="A19" s="188" t="s">
        <v>143</v>
      </c>
      <c r="B19" s="189">
        <v>1543.25</v>
      </c>
      <c r="C19" s="189">
        <v>1117</v>
      </c>
      <c r="D19" s="189">
        <v>4788.25</v>
      </c>
      <c r="E19" s="189">
        <v>5511.25</v>
      </c>
      <c r="F19" s="190">
        <v>15.09946222523887</v>
      </c>
    </row>
    <row r="20" spans="1:7" ht="15.6" customHeight="1">
      <c r="A20" s="188" t="s">
        <v>142</v>
      </c>
      <c r="B20" s="189">
        <v>7468</v>
      </c>
      <c r="C20" s="189">
        <v>5424</v>
      </c>
      <c r="D20" s="189">
        <v>31870</v>
      </c>
      <c r="E20" s="189">
        <v>23994</v>
      </c>
      <c r="F20" s="190">
        <v>-24.712896140571079</v>
      </c>
    </row>
    <row r="21" spans="1:7" ht="15.6" customHeight="1">
      <c r="A21" s="188" t="s">
        <v>149</v>
      </c>
      <c r="B21" s="189">
        <v>1310.25</v>
      </c>
      <c r="C21" s="189">
        <v>8094.5</v>
      </c>
      <c r="D21" s="189">
        <v>5166.5</v>
      </c>
      <c r="E21" s="189">
        <v>14927.25</v>
      </c>
      <c r="F21" s="190">
        <v>188.92383625278231</v>
      </c>
    </row>
    <row r="22" spans="1:7" ht="15.6" customHeight="1">
      <c r="A22" s="188" t="s">
        <v>146</v>
      </c>
      <c r="B22" s="189">
        <v>6714</v>
      </c>
      <c r="C22" s="189">
        <v>7913</v>
      </c>
      <c r="D22" s="189">
        <v>33749</v>
      </c>
      <c r="E22" s="189">
        <v>36309</v>
      </c>
      <c r="F22" s="190">
        <v>7.585409938072246</v>
      </c>
    </row>
    <row r="23" spans="1:7" ht="15.6" customHeight="1">
      <c r="A23" s="188" t="s">
        <v>165</v>
      </c>
      <c r="B23" s="189">
        <v>1600.25</v>
      </c>
      <c r="C23" s="189">
        <v>3568.25</v>
      </c>
      <c r="D23" s="189">
        <v>7093.25</v>
      </c>
      <c r="E23" s="189">
        <v>12923.5</v>
      </c>
      <c r="F23" s="190">
        <v>82.194339689141088</v>
      </c>
    </row>
    <row r="24" spans="1:7" ht="15.6" customHeight="1">
      <c r="A24" s="188" t="s">
        <v>141</v>
      </c>
      <c r="B24" s="189">
        <v>3320.25</v>
      </c>
      <c r="C24" s="189">
        <v>3217.25</v>
      </c>
      <c r="D24" s="189">
        <v>17242.5</v>
      </c>
      <c r="E24" s="189">
        <v>13572.75</v>
      </c>
      <c r="F24" s="190">
        <v>-21.28316659417138</v>
      </c>
    </row>
    <row r="25" spans="1:7" ht="15.6" customHeight="1">
      <c r="A25" s="188" t="s">
        <v>140</v>
      </c>
      <c r="B25" s="189">
        <v>5</v>
      </c>
      <c r="C25" s="189">
        <v>0</v>
      </c>
      <c r="D25" s="189">
        <v>17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60</v>
      </c>
      <c r="C26" s="189">
        <v>28</v>
      </c>
      <c r="D26" s="189">
        <v>183.5</v>
      </c>
      <c r="E26" s="189">
        <v>128</v>
      </c>
      <c r="F26" s="190">
        <v>-30.245231607629421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5747</v>
      </c>
      <c r="C28" s="189">
        <v>10542</v>
      </c>
      <c r="D28" s="189">
        <v>23682</v>
      </c>
      <c r="E28" s="189">
        <v>32343</v>
      </c>
      <c r="F28" s="190">
        <v>36.572080060805689</v>
      </c>
    </row>
    <row r="29" spans="1:7" ht="15.6" customHeight="1">
      <c r="A29" s="188" t="s">
        <v>178</v>
      </c>
      <c r="B29" s="189">
        <v>8916.25</v>
      </c>
      <c r="C29" s="189">
        <v>9459.75</v>
      </c>
      <c r="D29" s="189">
        <v>36574.5</v>
      </c>
      <c r="E29" s="189">
        <v>44209.25</v>
      </c>
      <c r="F29" s="190">
        <v>20.874516398036889</v>
      </c>
    </row>
    <row r="30" spans="1:7" ht="15.6" customHeight="1">
      <c r="A30" s="188" t="s">
        <v>179</v>
      </c>
      <c r="B30" s="189">
        <v>145</v>
      </c>
      <c r="C30" s="189">
        <v>447</v>
      </c>
      <c r="D30" s="189">
        <v>772</v>
      </c>
      <c r="E30" s="189">
        <v>1050.25</v>
      </c>
      <c r="F30" s="190">
        <v>36.042746113989637</v>
      </c>
    </row>
    <row r="31" spans="1:7" ht="15.6" customHeight="1">
      <c r="A31" s="188" t="s">
        <v>180</v>
      </c>
      <c r="B31" s="189">
        <v>1546</v>
      </c>
      <c r="C31" s="189">
        <v>1708</v>
      </c>
      <c r="D31" s="189">
        <v>5437</v>
      </c>
      <c r="E31" s="189">
        <v>6242</v>
      </c>
      <c r="F31" s="190">
        <v>14.805959168659189</v>
      </c>
    </row>
    <row r="32" spans="1:7" ht="15.6" customHeight="1">
      <c r="A32" s="188" t="s">
        <v>181</v>
      </c>
      <c r="B32" s="189">
        <v>245443</v>
      </c>
      <c r="C32" s="189">
        <v>247717</v>
      </c>
      <c r="D32" s="189">
        <v>1016339</v>
      </c>
      <c r="E32" s="189">
        <v>1140418</v>
      </c>
      <c r="F32" s="190">
        <v>12.20842651910435</v>
      </c>
    </row>
    <row r="33" spans="1:6" ht="15.6" customHeight="1">
      <c r="A33" s="188" t="s">
        <v>182</v>
      </c>
      <c r="B33" s="189">
        <v>20194</v>
      </c>
      <c r="C33" s="189">
        <v>26511</v>
      </c>
      <c r="D33" s="189">
        <v>92191</v>
      </c>
      <c r="E33" s="189">
        <v>110121</v>
      </c>
      <c r="F33" s="190">
        <v>19.44875313208448</v>
      </c>
    </row>
    <row r="34" spans="1:6" ht="15.6" customHeight="1">
      <c r="A34" s="188" t="s">
        <v>183</v>
      </c>
      <c r="B34" s="189">
        <v>402.5</v>
      </c>
      <c r="C34" s="189">
        <v>759.75</v>
      </c>
      <c r="D34" s="189">
        <v>2829.25</v>
      </c>
      <c r="E34" s="189">
        <v>2414.5</v>
      </c>
      <c r="F34" s="190">
        <v>-14.659362021737209</v>
      </c>
    </row>
    <row r="35" spans="1:6" ht="15.6" customHeight="1">
      <c r="A35" s="156" t="s">
        <v>153</v>
      </c>
      <c r="B35" s="76">
        <f>SUM(B7:B34)</f>
        <v>587438.75</v>
      </c>
      <c r="C35" s="77">
        <f>SUM(C7:C34)</f>
        <v>601395.5</v>
      </c>
      <c r="D35" s="178">
        <f>SUM(D7:D34)</f>
        <v>2584041</v>
      </c>
      <c r="E35" s="178">
        <f>SUM(E7:E34)</f>
        <v>2766307.25</v>
      </c>
      <c r="F35" s="140">
        <f>E35*100/D35-100</f>
        <v>7.0535355282675454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4" priority="2">
      <formula>MOD(ROW(),2)=0</formula>
    </cfRule>
  </conditionalFormatting>
  <conditionalFormatting sqref="F7:F35">
    <cfRule type="expression" dxfId="3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EB7ED-D868-4C0F-B96D-FD7F92695699}">
  <sheetPr codeName="Hoja2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111</v>
      </c>
      <c r="C7" s="189">
        <v>90</v>
      </c>
      <c r="D7" s="189">
        <v>480</v>
      </c>
      <c r="E7" s="189">
        <v>447</v>
      </c>
      <c r="F7" s="190">
        <v>-6.875</v>
      </c>
      <c r="G7" s="37"/>
    </row>
    <row r="8" spans="1:14" ht="15.6" customHeight="1">
      <c r="A8" s="188" t="s">
        <v>11</v>
      </c>
      <c r="B8" s="189">
        <v>68</v>
      </c>
      <c r="C8" s="189">
        <v>82</v>
      </c>
      <c r="D8" s="189">
        <v>314</v>
      </c>
      <c r="E8" s="189">
        <v>337</v>
      </c>
      <c r="F8" s="190">
        <v>7.3248407643312143</v>
      </c>
      <c r="G8" s="6"/>
    </row>
    <row r="9" spans="1:14" ht="15.6" customHeight="1">
      <c r="A9" s="188" t="s">
        <v>8</v>
      </c>
      <c r="B9" s="189">
        <v>148</v>
      </c>
      <c r="C9" s="189">
        <v>138</v>
      </c>
      <c r="D9" s="189">
        <v>673</v>
      </c>
      <c r="E9" s="189">
        <v>559</v>
      </c>
      <c r="F9" s="190">
        <v>-16.939078751857348</v>
      </c>
      <c r="G9" s="6"/>
    </row>
    <row r="10" spans="1:14" ht="15.6" customHeight="1">
      <c r="A10" s="188" t="s">
        <v>10</v>
      </c>
      <c r="B10" s="189">
        <v>87</v>
      </c>
      <c r="C10" s="189">
        <v>78</v>
      </c>
      <c r="D10" s="189">
        <v>332</v>
      </c>
      <c r="E10" s="189">
        <v>341</v>
      </c>
      <c r="F10" s="190">
        <v>2.7108433734939719</v>
      </c>
    </row>
    <row r="11" spans="1:14" ht="15.6" customHeight="1">
      <c r="A11" s="188" t="s">
        <v>9</v>
      </c>
      <c r="B11" s="189">
        <v>2414</v>
      </c>
      <c r="C11" s="189">
        <v>2472</v>
      </c>
      <c r="D11" s="189">
        <v>11778</v>
      </c>
      <c r="E11" s="189">
        <v>11555</v>
      </c>
      <c r="F11" s="190">
        <v>-1.893360502632021</v>
      </c>
    </row>
    <row r="12" spans="1:14" ht="15.6" customHeight="1">
      <c r="A12" s="188" t="s">
        <v>6</v>
      </c>
      <c r="B12" s="189">
        <v>137</v>
      </c>
      <c r="C12" s="189">
        <v>137</v>
      </c>
      <c r="D12" s="189">
        <v>590</v>
      </c>
      <c r="E12" s="189">
        <v>635</v>
      </c>
      <c r="F12" s="190">
        <v>7.6271186440677923</v>
      </c>
    </row>
    <row r="13" spans="1:14" ht="15.6" customHeight="1">
      <c r="A13" s="188" t="s">
        <v>175</v>
      </c>
      <c r="B13" s="189">
        <v>4693</v>
      </c>
      <c r="C13" s="189">
        <v>4297</v>
      </c>
      <c r="D13" s="189">
        <v>17276</v>
      </c>
      <c r="E13" s="189">
        <v>16527</v>
      </c>
      <c r="F13" s="190">
        <v>-4.3354943273906059</v>
      </c>
    </row>
    <row r="14" spans="1:14" ht="15.6" customHeight="1">
      <c r="A14" s="188" t="s">
        <v>148</v>
      </c>
      <c r="B14" s="189">
        <v>757</v>
      </c>
      <c r="C14" s="189">
        <v>774</v>
      </c>
      <c r="D14" s="189">
        <v>3399</v>
      </c>
      <c r="E14" s="189">
        <v>3273</v>
      </c>
      <c r="F14" s="190">
        <v>-3.7069726390114681</v>
      </c>
    </row>
    <row r="15" spans="1:14" ht="15.6" customHeight="1">
      <c r="A15" s="188" t="s">
        <v>145</v>
      </c>
      <c r="B15" s="189">
        <v>262</v>
      </c>
      <c r="C15" s="189">
        <v>255</v>
      </c>
      <c r="D15" s="189">
        <v>1099</v>
      </c>
      <c r="E15" s="189">
        <v>1086</v>
      </c>
      <c r="F15" s="190">
        <v>-1.1828935395814431</v>
      </c>
    </row>
    <row r="16" spans="1:14" ht="15.6" customHeight="1">
      <c r="A16" s="188" t="s">
        <v>144</v>
      </c>
      <c r="B16" s="189">
        <v>196</v>
      </c>
      <c r="C16" s="189">
        <v>187</v>
      </c>
      <c r="D16" s="189">
        <v>872</v>
      </c>
      <c r="E16" s="189">
        <v>846</v>
      </c>
      <c r="F16" s="190">
        <v>-2.981651376146786</v>
      </c>
      <c r="G16" s="1"/>
    </row>
    <row r="17" spans="1:7" ht="15.6" customHeight="1">
      <c r="A17" s="188" t="s">
        <v>150</v>
      </c>
      <c r="B17" s="189">
        <v>131</v>
      </c>
      <c r="C17" s="189">
        <v>124</v>
      </c>
      <c r="D17" s="189">
        <v>563</v>
      </c>
      <c r="E17" s="189">
        <v>546</v>
      </c>
      <c r="F17" s="190">
        <v>-3.0195381882770822</v>
      </c>
      <c r="G17" s="2"/>
    </row>
    <row r="18" spans="1:7" ht="15.6" customHeight="1">
      <c r="A18" s="188" t="s">
        <v>147</v>
      </c>
      <c r="B18" s="189">
        <v>795</v>
      </c>
      <c r="C18" s="189">
        <v>903</v>
      </c>
      <c r="D18" s="189">
        <v>4026</v>
      </c>
      <c r="E18" s="189">
        <v>4183</v>
      </c>
      <c r="F18" s="190">
        <v>3.8996522603080019</v>
      </c>
    </row>
    <row r="19" spans="1:7" ht="15.6" customHeight="1">
      <c r="A19" s="188" t="s">
        <v>143</v>
      </c>
      <c r="B19" s="189">
        <v>79</v>
      </c>
      <c r="C19" s="189">
        <v>93</v>
      </c>
      <c r="D19" s="189">
        <v>350</v>
      </c>
      <c r="E19" s="189">
        <v>371</v>
      </c>
      <c r="F19" s="190">
        <v>6</v>
      </c>
    </row>
    <row r="20" spans="1:7" ht="15.6" customHeight="1">
      <c r="A20" s="188" t="s">
        <v>142</v>
      </c>
      <c r="B20" s="189">
        <v>112</v>
      </c>
      <c r="C20" s="189">
        <v>96</v>
      </c>
      <c r="D20" s="189">
        <v>471</v>
      </c>
      <c r="E20" s="189">
        <v>476</v>
      </c>
      <c r="F20" s="190">
        <v>1.0615711252653881</v>
      </c>
    </row>
    <row r="21" spans="1:7" ht="15.6" customHeight="1">
      <c r="A21" s="188" t="s">
        <v>149</v>
      </c>
      <c r="B21" s="189">
        <v>192</v>
      </c>
      <c r="C21" s="189">
        <v>211</v>
      </c>
      <c r="D21" s="189">
        <v>962</v>
      </c>
      <c r="E21" s="189">
        <v>932</v>
      </c>
      <c r="F21" s="190">
        <v>-3.118503118503114</v>
      </c>
    </row>
    <row r="22" spans="1:7" ht="15.6" customHeight="1">
      <c r="A22" s="188" t="s">
        <v>146</v>
      </c>
      <c r="B22" s="189">
        <v>1277</v>
      </c>
      <c r="C22" s="189">
        <v>1237</v>
      </c>
      <c r="D22" s="189">
        <v>5722</v>
      </c>
      <c r="E22" s="189">
        <v>6305</v>
      </c>
      <c r="F22" s="190">
        <v>10.18874519398811</v>
      </c>
    </row>
    <row r="23" spans="1:7" ht="15.6" customHeight="1">
      <c r="A23" s="188" t="s">
        <v>165</v>
      </c>
      <c r="B23" s="189">
        <v>145</v>
      </c>
      <c r="C23" s="189">
        <v>123</v>
      </c>
      <c r="D23" s="189">
        <v>636</v>
      </c>
      <c r="E23" s="189">
        <v>520</v>
      </c>
      <c r="F23" s="190">
        <v>-18.23899371069183</v>
      </c>
    </row>
    <row r="24" spans="1:7" ht="15.6" customHeight="1">
      <c r="A24" s="188" t="s">
        <v>141</v>
      </c>
      <c r="B24" s="189">
        <v>44</v>
      </c>
      <c r="C24" s="189">
        <v>51</v>
      </c>
      <c r="D24" s="189">
        <v>202</v>
      </c>
      <c r="E24" s="189">
        <v>209</v>
      </c>
      <c r="F24" s="190">
        <v>3.4653465346534631</v>
      </c>
    </row>
    <row r="25" spans="1:7" ht="15.6" customHeight="1">
      <c r="A25" s="188" t="s">
        <v>140</v>
      </c>
      <c r="B25" s="189">
        <v>102</v>
      </c>
      <c r="C25" s="189">
        <v>60</v>
      </c>
      <c r="D25" s="189">
        <v>481</v>
      </c>
      <c r="E25" s="189">
        <v>302</v>
      </c>
      <c r="F25" s="190">
        <v>-37.214137214137217</v>
      </c>
    </row>
    <row r="26" spans="1:7" ht="15.6" customHeight="1">
      <c r="A26" s="188" t="s">
        <v>152</v>
      </c>
      <c r="B26" s="189">
        <v>85</v>
      </c>
      <c r="C26" s="189">
        <v>87</v>
      </c>
      <c r="D26" s="189">
        <v>392</v>
      </c>
      <c r="E26" s="189">
        <v>365</v>
      </c>
      <c r="F26" s="190">
        <v>-6.8877551020408134</v>
      </c>
    </row>
    <row r="27" spans="1:7" ht="15.6" customHeight="1">
      <c r="A27" s="188" t="s">
        <v>173</v>
      </c>
      <c r="B27" s="189">
        <v>78</v>
      </c>
      <c r="C27" s="189">
        <v>78</v>
      </c>
      <c r="D27" s="189">
        <v>365</v>
      </c>
      <c r="E27" s="189">
        <v>374</v>
      </c>
      <c r="F27" s="190">
        <v>2.4657534246575352</v>
      </c>
    </row>
    <row r="28" spans="1:7" ht="15.6" customHeight="1">
      <c r="A28" s="188" t="s">
        <v>177</v>
      </c>
      <c r="B28" s="189">
        <v>1359</v>
      </c>
      <c r="C28" s="189">
        <v>1483</v>
      </c>
      <c r="D28" s="189">
        <v>6998</v>
      </c>
      <c r="E28" s="189">
        <v>7489</v>
      </c>
      <c r="F28" s="190">
        <v>7.0162903686767626</v>
      </c>
    </row>
    <row r="29" spans="1:7" ht="15.6" customHeight="1">
      <c r="A29" s="188" t="s">
        <v>178</v>
      </c>
      <c r="B29" s="189">
        <v>154</v>
      </c>
      <c r="C29" s="189">
        <v>146</v>
      </c>
      <c r="D29" s="189">
        <v>640</v>
      </c>
      <c r="E29" s="189">
        <v>642</v>
      </c>
      <c r="F29" s="190">
        <v>0.3125</v>
      </c>
    </row>
    <row r="30" spans="1:7" ht="15.6" customHeight="1">
      <c r="A30" s="188" t="s">
        <v>179</v>
      </c>
      <c r="B30" s="189">
        <v>89</v>
      </c>
      <c r="C30" s="189">
        <v>86</v>
      </c>
      <c r="D30" s="189">
        <v>390</v>
      </c>
      <c r="E30" s="189">
        <v>390</v>
      </c>
      <c r="F30" s="190">
        <v>0</v>
      </c>
    </row>
    <row r="31" spans="1:7" ht="15.6" customHeight="1">
      <c r="A31" s="188" t="s">
        <v>180</v>
      </c>
      <c r="B31" s="189">
        <v>228</v>
      </c>
      <c r="C31" s="189">
        <v>176</v>
      </c>
      <c r="D31" s="189">
        <v>978</v>
      </c>
      <c r="E31" s="189">
        <v>883</v>
      </c>
      <c r="F31" s="190">
        <v>-9.7137014314928365</v>
      </c>
    </row>
    <row r="32" spans="1:7" ht="15.6" customHeight="1">
      <c r="A32" s="188" t="s">
        <v>181</v>
      </c>
      <c r="B32" s="189">
        <v>675</v>
      </c>
      <c r="C32" s="189">
        <v>664</v>
      </c>
      <c r="D32" s="189">
        <v>3128</v>
      </c>
      <c r="E32" s="189">
        <v>2973</v>
      </c>
      <c r="F32" s="190">
        <v>-4.9552429667519249</v>
      </c>
    </row>
    <row r="33" spans="1:6" ht="15.6" customHeight="1">
      <c r="A33" s="188" t="s">
        <v>182</v>
      </c>
      <c r="B33" s="189">
        <v>176</v>
      </c>
      <c r="C33" s="189">
        <v>175</v>
      </c>
      <c r="D33" s="189">
        <v>784</v>
      </c>
      <c r="E33" s="189">
        <v>704</v>
      </c>
      <c r="F33" s="190">
        <v>-10.204081632653059</v>
      </c>
    </row>
    <row r="34" spans="1:6" ht="15.6" customHeight="1">
      <c r="A34" s="188" t="s">
        <v>183</v>
      </c>
      <c r="B34" s="189">
        <v>40</v>
      </c>
      <c r="C34" s="189">
        <v>38</v>
      </c>
      <c r="D34" s="189">
        <v>165</v>
      </c>
      <c r="E34" s="189">
        <v>161</v>
      </c>
      <c r="F34" s="190">
        <v>-2.4242424242424221</v>
      </c>
    </row>
    <row r="35" spans="1:6" ht="15.6" customHeight="1">
      <c r="A35" s="156" t="s">
        <v>153</v>
      </c>
      <c r="B35" s="76">
        <f>SUM(B7:B34)</f>
        <v>14634</v>
      </c>
      <c r="C35" s="77">
        <f>SUM(C7:C34)</f>
        <v>14341</v>
      </c>
      <c r="D35" s="178">
        <f>SUM(D7:D34)</f>
        <v>64066</v>
      </c>
      <c r="E35" s="78">
        <f>SUM(E7:E34)</f>
        <v>63431</v>
      </c>
      <c r="F35" s="140">
        <f>E35*100/D35-100</f>
        <v>-0.99116536072175165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2" priority="2">
      <formula>MOD(ROW(),2)=0</formula>
    </cfRule>
  </conditionalFormatting>
  <conditionalFormatting sqref="F7:F35">
    <cfRule type="expression" dxfId="3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80DCA-150F-4F15-B31C-B3A45A2FF359}">
  <sheetPr codeName="Hoja2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3301488</v>
      </c>
      <c r="C7" s="189">
        <v>3106913</v>
      </c>
      <c r="D7" s="189">
        <v>11203406</v>
      </c>
      <c r="E7" s="189">
        <v>12150961</v>
      </c>
      <c r="F7" s="190">
        <v>8.4577404407195473</v>
      </c>
      <c r="G7" s="37"/>
    </row>
    <row r="8" spans="1:14" ht="15.6" customHeight="1">
      <c r="A8" s="188" t="s">
        <v>11</v>
      </c>
      <c r="B8" s="189">
        <v>2006051</v>
      </c>
      <c r="C8" s="189">
        <v>2131372</v>
      </c>
      <c r="D8" s="189">
        <v>6165712</v>
      </c>
      <c r="E8" s="189">
        <v>6257619</v>
      </c>
      <c r="F8" s="190">
        <v>1.490614547030418</v>
      </c>
      <c r="G8" s="6"/>
    </row>
    <row r="9" spans="1:14" ht="15.6" customHeight="1">
      <c r="A9" s="188" t="s">
        <v>8</v>
      </c>
      <c r="B9" s="189">
        <v>2390095</v>
      </c>
      <c r="C9" s="189">
        <v>2566555</v>
      </c>
      <c r="D9" s="189">
        <v>10879079</v>
      </c>
      <c r="E9" s="189">
        <v>9912973</v>
      </c>
      <c r="F9" s="190">
        <v>-8.8804024678927362</v>
      </c>
      <c r="G9" s="6"/>
    </row>
    <row r="10" spans="1:14" ht="15.6" customHeight="1">
      <c r="A10" s="188" t="s">
        <v>10</v>
      </c>
      <c r="B10" s="189">
        <v>637440</v>
      </c>
      <c r="C10" s="189">
        <v>479560</v>
      </c>
      <c r="D10" s="189">
        <v>2603570</v>
      </c>
      <c r="E10" s="189">
        <v>2326271</v>
      </c>
      <c r="F10" s="190">
        <v>-10.65072189340022</v>
      </c>
    </row>
    <row r="11" spans="1:14" ht="15.6" customHeight="1">
      <c r="A11" s="188" t="s">
        <v>9</v>
      </c>
      <c r="B11" s="189">
        <v>44723928</v>
      </c>
      <c r="C11" s="189">
        <v>45570920</v>
      </c>
      <c r="D11" s="189">
        <v>225792663</v>
      </c>
      <c r="E11" s="189">
        <v>217320496</v>
      </c>
      <c r="F11" s="190">
        <v>-3.7521887945490988</v>
      </c>
    </row>
    <row r="12" spans="1:14" ht="15.6" customHeight="1">
      <c r="A12" s="188" t="s">
        <v>6</v>
      </c>
      <c r="B12" s="189">
        <v>3965929</v>
      </c>
      <c r="C12" s="189">
        <v>3575769</v>
      </c>
      <c r="D12" s="189">
        <v>13983620</v>
      </c>
      <c r="E12" s="189">
        <v>13559909</v>
      </c>
      <c r="F12" s="190">
        <v>-3.0300523040528868</v>
      </c>
    </row>
    <row r="13" spans="1:14" ht="15.6" customHeight="1">
      <c r="A13" s="188" t="s">
        <v>175</v>
      </c>
      <c r="B13" s="189">
        <v>28771156</v>
      </c>
      <c r="C13" s="189">
        <v>28344838</v>
      </c>
      <c r="D13" s="189">
        <v>102869961</v>
      </c>
      <c r="E13" s="189">
        <v>102061445</v>
      </c>
      <c r="F13" s="190">
        <v>-0.78595927532236942</v>
      </c>
    </row>
    <row r="14" spans="1:14" ht="15.6" customHeight="1">
      <c r="A14" s="188" t="s">
        <v>148</v>
      </c>
      <c r="B14" s="189">
        <v>35467372</v>
      </c>
      <c r="C14" s="189">
        <v>36905002</v>
      </c>
      <c r="D14" s="189">
        <v>141127056</v>
      </c>
      <c r="E14" s="189">
        <v>141866983</v>
      </c>
      <c r="F14" s="190">
        <v>0.52429847328495782</v>
      </c>
    </row>
    <row r="15" spans="1:14" ht="15.6" customHeight="1">
      <c r="A15" s="188" t="s">
        <v>145</v>
      </c>
      <c r="B15" s="189">
        <v>5981271</v>
      </c>
      <c r="C15" s="189">
        <v>4906187</v>
      </c>
      <c r="D15" s="189">
        <v>23303878</v>
      </c>
      <c r="E15" s="189">
        <v>21317043</v>
      </c>
      <c r="F15" s="190">
        <v>-8.5257698310985006</v>
      </c>
    </row>
    <row r="16" spans="1:14" ht="15.6" customHeight="1">
      <c r="A16" s="188" t="s">
        <v>144</v>
      </c>
      <c r="B16" s="189">
        <v>4001313</v>
      </c>
      <c r="C16" s="189">
        <v>4773468</v>
      </c>
      <c r="D16" s="189">
        <v>18613685</v>
      </c>
      <c r="E16" s="189">
        <v>19416334</v>
      </c>
      <c r="F16" s="190">
        <v>4.3121445323696008</v>
      </c>
      <c r="G16" s="1"/>
    </row>
    <row r="17" spans="1:7" ht="15.6" customHeight="1">
      <c r="A17" s="188" t="s">
        <v>150</v>
      </c>
      <c r="B17" s="189">
        <v>1768509</v>
      </c>
      <c r="C17" s="189">
        <v>1651097</v>
      </c>
      <c r="D17" s="189">
        <v>7968044</v>
      </c>
      <c r="E17" s="189">
        <v>8058561</v>
      </c>
      <c r="F17" s="190">
        <v>1.1360002530106501</v>
      </c>
      <c r="G17" s="2"/>
    </row>
    <row r="18" spans="1:7" ht="15.6" customHeight="1">
      <c r="A18" s="188" t="s">
        <v>147</v>
      </c>
      <c r="B18" s="189">
        <v>5774521</v>
      </c>
      <c r="C18" s="189">
        <v>6982338</v>
      </c>
      <c r="D18" s="189">
        <v>28597062</v>
      </c>
      <c r="E18" s="189">
        <v>30660016</v>
      </c>
      <c r="F18" s="190">
        <v>7.2138669350019313</v>
      </c>
    </row>
    <row r="19" spans="1:7" ht="15.6" customHeight="1">
      <c r="A19" s="188" t="s">
        <v>143</v>
      </c>
      <c r="B19" s="189">
        <v>1414007</v>
      </c>
      <c r="C19" s="189">
        <v>1725495</v>
      </c>
      <c r="D19" s="189">
        <v>5085126</v>
      </c>
      <c r="E19" s="189">
        <v>6618492</v>
      </c>
      <c r="F19" s="190">
        <v>30.153943088135861</v>
      </c>
    </row>
    <row r="20" spans="1:7" ht="15.6" customHeight="1">
      <c r="A20" s="188" t="s">
        <v>142</v>
      </c>
      <c r="B20" s="189">
        <v>2202714</v>
      </c>
      <c r="C20" s="189">
        <v>1888583</v>
      </c>
      <c r="D20" s="189">
        <v>8206286</v>
      </c>
      <c r="E20" s="189">
        <v>8225655</v>
      </c>
      <c r="F20" s="190">
        <v>0.23602638270223511</v>
      </c>
    </row>
    <row r="21" spans="1:7" ht="15.6" customHeight="1">
      <c r="A21" s="188" t="s">
        <v>149</v>
      </c>
      <c r="B21" s="189">
        <v>3330511</v>
      </c>
      <c r="C21" s="189">
        <v>3924841</v>
      </c>
      <c r="D21" s="189">
        <v>17646849</v>
      </c>
      <c r="E21" s="189">
        <v>17033380</v>
      </c>
      <c r="F21" s="190">
        <v>-3.4763656673211192</v>
      </c>
    </row>
    <row r="22" spans="1:7" ht="15.6" customHeight="1">
      <c r="A22" s="188" t="s">
        <v>146</v>
      </c>
      <c r="B22" s="189">
        <v>26107941</v>
      </c>
      <c r="C22" s="189">
        <v>25084133</v>
      </c>
      <c r="D22" s="189">
        <v>134349126</v>
      </c>
      <c r="E22" s="189">
        <v>151923095</v>
      </c>
      <c r="F22" s="190">
        <v>13.08082123288246</v>
      </c>
    </row>
    <row r="23" spans="1:7" ht="15.6" customHeight="1">
      <c r="A23" s="188" t="s">
        <v>165</v>
      </c>
      <c r="B23" s="189">
        <v>6130343</v>
      </c>
      <c r="C23" s="189">
        <v>6258756</v>
      </c>
      <c r="D23" s="189">
        <v>22317433</v>
      </c>
      <c r="E23" s="189">
        <v>25100393</v>
      </c>
      <c r="F23" s="190">
        <v>12.46989293078644</v>
      </c>
    </row>
    <row r="24" spans="1:7" ht="15.6" customHeight="1">
      <c r="A24" s="188" t="s">
        <v>141</v>
      </c>
      <c r="B24" s="189">
        <v>338079</v>
      </c>
      <c r="C24" s="189">
        <v>288352</v>
      </c>
      <c r="D24" s="189">
        <v>1433941</v>
      </c>
      <c r="E24" s="189">
        <v>1382417</v>
      </c>
      <c r="F24" s="190">
        <v>-3.5931743356246808</v>
      </c>
    </row>
    <row r="25" spans="1:7" ht="15.6" customHeight="1">
      <c r="A25" s="188" t="s">
        <v>140</v>
      </c>
      <c r="B25" s="189">
        <v>2746388</v>
      </c>
      <c r="C25" s="189">
        <v>1748128</v>
      </c>
      <c r="D25" s="189">
        <v>13607533</v>
      </c>
      <c r="E25" s="189">
        <v>8571839</v>
      </c>
      <c r="F25" s="190">
        <v>-37.006663882424533</v>
      </c>
    </row>
    <row r="26" spans="1:7" ht="15.6" customHeight="1">
      <c r="A26" s="188" t="s">
        <v>152</v>
      </c>
      <c r="B26" s="189">
        <v>1085414</v>
      </c>
      <c r="C26" s="189">
        <v>1385720</v>
      </c>
      <c r="D26" s="189">
        <v>5392527</v>
      </c>
      <c r="E26" s="189">
        <v>6088846</v>
      </c>
      <c r="F26" s="190">
        <v>12.91266599128757</v>
      </c>
    </row>
    <row r="27" spans="1:7" ht="15.6" customHeight="1">
      <c r="A27" s="188" t="s">
        <v>173</v>
      </c>
      <c r="B27" s="189">
        <v>687308</v>
      </c>
      <c r="C27" s="189">
        <v>567493</v>
      </c>
      <c r="D27" s="189">
        <v>2984984</v>
      </c>
      <c r="E27" s="189">
        <v>2848252</v>
      </c>
      <c r="F27" s="190">
        <v>-4.5806610688700573</v>
      </c>
    </row>
    <row r="28" spans="1:7" ht="15.6" customHeight="1">
      <c r="A28" s="188" t="s">
        <v>177</v>
      </c>
      <c r="B28" s="189">
        <v>15385063</v>
      </c>
      <c r="C28" s="189">
        <v>16120639</v>
      </c>
      <c r="D28" s="189">
        <v>94087661</v>
      </c>
      <c r="E28" s="189">
        <v>101839568</v>
      </c>
      <c r="F28" s="190">
        <v>8.2390261566816889</v>
      </c>
    </row>
    <row r="29" spans="1:7" ht="15.6" customHeight="1">
      <c r="A29" s="188" t="s">
        <v>178</v>
      </c>
      <c r="B29" s="189">
        <v>2898495</v>
      </c>
      <c r="C29" s="189">
        <v>3070415</v>
      </c>
      <c r="D29" s="189">
        <v>12402752</v>
      </c>
      <c r="E29" s="189">
        <v>12223070</v>
      </c>
      <c r="F29" s="190">
        <v>-1.448726863199397</v>
      </c>
    </row>
    <row r="30" spans="1:7" ht="15.6" customHeight="1">
      <c r="A30" s="188" t="s">
        <v>179</v>
      </c>
      <c r="B30" s="189">
        <v>506698</v>
      </c>
      <c r="C30" s="189">
        <v>512494</v>
      </c>
      <c r="D30" s="189">
        <v>2357013</v>
      </c>
      <c r="E30" s="189">
        <v>2412798</v>
      </c>
      <c r="F30" s="190">
        <v>2.366766750968281</v>
      </c>
    </row>
    <row r="31" spans="1:7" ht="15.6" customHeight="1">
      <c r="A31" s="188" t="s">
        <v>180</v>
      </c>
      <c r="B31" s="189">
        <v>4863739</v>
      </c>
      <c r="C31" s="189">
        <v>3760410</v>
      </c>
      <c r="D31" s="189">
        <v>19195350</v>
      </c>
      <c r="E31" s="189">
        <v>17961709</v>
      </c>
      <c r="F31" s="190">
        <v>-6.4267700250320976</v>
      </c>
    </row>
    <row r="32" spans="1:7" ht="15.6" customHeight="1">
      <c r="A32" s="188" t="s">
        <v>181</v>
      </c>
      <c r="B32" s="189">
        <v>28818053</v>
      </c>
      <c r="C32" s="189">
        <v>27752360</v>
      </c>
      <c r="D32" s="189">
        <v>124269233</v>
      </c>
      <c r="E32" s="189">
        <v>120546287</v>
      </c>
      <c r="F32" s="190">
        <v>-2.995871069711995</v>
      </c>
    </row>
    <row r="33" spans="1:6" ht="15.6" customHeight="1">
      <c r="A33" s="188" t="s">
        <v>182</v>
      </c>
      <c r="B33" s="189">
        <v>4534943</v>
      </c>
      <c r="C33" s="189">
        <v>4445765</v>
      </c>
      <c r="D33" s="189">
        <v>18381599</v>
      </c>
      <c r="E33" s="189">
        <v>19093607</v>
      </c>
      <c r="F33" s="190">
        <v>3.8734823885560838</v>
      </c>
    </row>
    <row r="34" spans="1:6" ht="15.6" customHeight="1">
      <c r="A34" s="188" t="s">
        <v>183</v>
      </c>
      <c r="B34" s="189">
        <v>253479</v>
      </c>
      <c r="C34" s="189">
        <v>305296</v>
      </c>
      <c r="D34" s="189">
        <v>1182495</v>
      </c>
      <c r="E34" s="189">
        <v>1217130</v>
      </c>
      <c r="F34" s="190">
        <v>2.9289764438750301</v>
      </c>
    </row>
    <row r="35" spans="1:6" ht="15.6" customHeight="1">
      <c r="A35" s="156" t="s">
        <v>153</v>
      </c>
      <c r="B35" s="76">
        <f>SUM(B7:B34)</f>
        <v>240092248</v>
      </c>
      <c r="C35" s="77">
        <f>SUM(C7:C34)</f>
        <v>239832899</v>
      </c>
      <c r="D35" s="178">
        <f>SUM(D7:D34)</f>
        <v>1076007644</v>
      </c>
      <c r="E35" s="78">
        <f>SUM(E7:E34)</f>
        <v>1087995149</v>
      </c>
      <c r="F35" s="140">
        <f>E35*100/D35-100</f>
        <v>1.1140724758643046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0" priority="2">
      <formula>MOD(ROW(),2)=0</formula>
    </cfRule>
  </conditionalFormatting>
  <conditionalFormatting sqref="F7:F35">
    <cfRule type="expression" dxfId="2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3C2A9-4628-4001-A2D2-6D2626B8A418}">
  <sheetPr codeName="Hoja2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25</v>
      </c>
      <c r="C7" s="189">
        <v>22</v>
      </c>
      <c r="D7" s="189">
        <v>52</v>
      </c>
      <c r="E7" s="189">
        <v>59</v>
      </c>
      <c r="F7" s="190">
        <v>13.461538461538471</v>
      </c>
      <c r="G7" s="37"/>
    </row>
    <row r="8" spans="1:14" ht="15.6" customHeight="1">
      <c r="A8" s="188" t="s">
        <v>11</v>
      </c>
      <c r="B8" s="189">
        <v>14</v>
      </c>
      <c r="C8" s="189">
        <v>13</v>
      </c>
      <c r="D8" s="189">
        <v>34</v>
      </c>
      <c r="E8" s="189">
        <v>31</v>
      </c>
      <c r="F8" s="190">
        <v>-8.8235294117647101</v>
      </c>
      <c r="G8" s="6"/>
    </row>
    <row r="9" spans="1:14" ht="15.6" customHeight="1">
      <c r="A9" s="188" t="s">
        <v>8</v>
      </c>
      <c r="B9" s="189">
        <v>3</v>
      </c>
      <c r="C9" s="189">
        <v>4</v>
      </c>
      <c r="D9" s="189">
        <v>6</v>
      </c>
      <c r="E9" s="189">
        <v>12</v>
      </c>
      <c r="F9" s="190">
        <v>100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33</v>
      </c>
      <c r="C12" s="189">
        <v>31</v>
      </c>
      <c r="D12" s="189">
        <v>104</v>
      </c>
      <c r="E12" s="189">
        <v>115</v>
      </c>
      <c r="F12" s="190">
        <v>10.57692307692308</v>
      </c>
    </row>
    <row r="13" spans="1:14" ht="15.6" customHeight="1">
      <c r="A13" s="188" t="s">
        <v>175</v>
      </c>
      <c r="B13" s="189">
        <v>104</v>
      </c>
      <c r="C13" s="189">
        <v>113</v>
      </c>
      <c r="D13" s="189">
        <v>220</v>
      </c>
      <c r="E13" s="189">
        <v>253</v>
      </c>
      <c r="F13" s="190">
        <v>15</v>
      </c>
    </row>
    <row r="14" spans="1:14" ht="15.6" customHeight="1">
      <c r="A14" s="188" t="s">
        <v>148</v>
      </c>
      <c r="B14" s="189">
        <v>103</v>
      </c>
      <c r="C14" s="189">
        <v>124</v>
      </c>
      <c r="D14" s="189">
        <v>247</v>
      </c>
      <c r="E14" s="189">
        <v>299</v>
      </c>
      <c r="F14" s="190">
        <v>21.05263157894737</v>
      </c>
    </row>
    <row r="15" spans="1:14" ht="15.6" customHeight="1">
      <c r="A15" s="188" t="s">
        <v>145</v>
      </c>
      <c r="B15" s="189">
        <v>16</v>
      </c>
      <c r="C15" s="189">
        <v>19</v>
      </c>
      <c r="D15" s="189">
        <v>22</v>
      </c>
      <c r="E15" s="189">
        <v>26</v>
      </c>
      <c r="F15" s="190">
        <v>18.181818181818191</v>
      </c>
    </row>
    <row r="16" spans="1:14" ht="15.6" customHeight="1">
      <c r="A16" s="188" t="s">
        <v>144</v>
      </c>
      <c r="B16" s="189">
        <v>17</v>
      </c>
      <c r="C16" s="189">
        <v>25</v>
      </c>
      <c r="D16" s="189">
        <v>47</v>
      </c>
      <c r="E16" s="189">
        <v>68</v>
      </c>
      <c r="F16" s="190">
        <v>44.680851063829778</v>
      </c>
      <c r="G16" s="1"/>
    </row>
    <row r="17" spans="1:7" ht="15.6" customHeight="1">
      <c r="A17" s="188" t="s">
        <v>150</v>
      </c>
      <c r="B17" s="189">
        <v>0</v>
      </c>
      <c r="C17" s="189">
        <v>1</v>
      </c>
      <c r="D17" s="189">
        <v>1</v>
      </c>
      <c r="E17" s="189">
        <v>1</v>
      </c>
      <c r="F17" s="190">
        <v>0</v>
      </c>
      <c r="G17" s="2"/>
    </row>
    <row r="18" spans="1:7" ht="15.6" customHeight="1">
      <c r="A18" s="188" t="s">
        <v>147</v>
      </c>
      <c r="B18" s="189">
        <v>1</v>
      </c>
      <c r="C18" s="189">
        <v>2</v>
      </c>
      <c r="D18" s="189">
        <v>2</v>
      </c>
      <c r="E18" s="189">
        <v>7</v>
      </c>
      <c r="F18" s="190">
        <v>250</v>
      </c>
    </row>
    <row r="19" spans="1:7" ht="15.6" customHeight="1">
      <c r="A19" s="188" t="s">
        <v>143</v>
      </c>
      <c r="B19" s="189">
        <v>7</v>
      </c>
      <c r="C19" s="189">
        <v>8</v>
      </c>
      <c r="D19" s="189">
        <v>10</v>
      </c>
      <c r="E19" s="189">
        <v>11</v>
      </c>
      <c r="F19" s="190">
        <v>10</v>
      </c>
    </row>
    <row r="20" spans="1:7" ht="15.6" customHeight="1">
      <c r="A20" s="188" t="s">
        <v>142</v>
      </c>
      <c r="B20" s="189">
        <v>5</v>
      </c>
      <c r="C20" s="189">
        <v>5</v>
      </c>
      <c r="D20" s="189">
        <v>8</v>
      </c>
      <c r="E20" s="189">
        <v>11</v>
      </c>
      <c r="F20" s="190">
        <v>37.5</v>
      </c>
    </row>
    <row r="21" spans="1:7" ht="15.6" customHeight="1">
      <c r="A21" s="188" t="s">
        <v>149</v>
      </c>
      <c r="B21" s="189">
        <v>4</v>
      </c>
      <c r="C21" s="189">
        <v>3</v>
      </c>
      <c r="D21" s="189">
        <v>6</v>
      </c>
      <c r="E21" s="189">
        <v>4</v>
      </c>
      <c r="F21" s="190">
        <v>-33.333333333333329</v>
      </c>
    </row>
    <row r="22" spans="1:7" ht="15.6" customHeight="1">
      <c r="A22" s="188" t="s">
        <v>146</v>
      </c>
      <c r="B22" s="189">
        <v>20</v>
      </c>
      <c r="C22" s="189">
        <v>16</v>
      </c>
      <c r="D22" s="189">
        <v>334</v>
      </c>
      <c r="E22" s="189">
        <v>451</v>
      </c>
      <c r="F22" s="190">
        <v>35.029940119760482</v>
      </c>
    </row>
    <row r="23" spans="1:7" ht="15.6" customHeight="1">
      <c r="A23" s="188" t="s">
        <v>165</v>
      </c>
      <c r="B23" s="189">
        <v>36</v>
      </c>
      <c r="C23" s="189">
        <v>40</v>
      </c>
      <c r="D23" s="189">
        <v>90</v>
      </c>
      <c r="E23" s="189">
        <v>127</v>
      </c>
      <c r="F23" s="190">
        <v>41.111111111111107</v>
      </c>
    </row>
    <row r="24" spans="1:7" ht="15.6" customHeight="1">
      <c r="A24" s="188" t="s">
        <v>141</v>
      </c>
      <c r="B24" s="189">
        <v>1</v>
      </c>
      <c r="C24" s="189">
        <v>0</v>
      </c>
      <c r="D24" s="189">
        <v>1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0</v>
      </c>
      <c r="C25" s="189">
        <v>3</v>
      </c>
      <c r="D25" s="189">
        <v>4</v>
      </c>
      <c r="E25" s="189">
        <v>7</v>
      </c>
      <c r="F25" s="190">
        <v>75</v>
      </c>
    </row>
    <row r="26" spans="1:7" ht="15.6" customHeight="1">
      <c r="A26" s="188" t="s">
        <v>152</v>
      </c>
      <c r="B26" s="189">
        <v>2</v>
      </c>
      <c r="C26" s="189">
        <v>10</v>
      </c>
      <c r="D26" s="189">
        <v>11</v>
      </c>
      <c r="E26" s="189">
        <v>20</v>
      </c>
      <c r="F26" s="190">
        <v>81.818181818181813</v>
      </c>
    </row>
    <row r="27" spans="1:7" ht="15.6" customHeight="1">
      <c r="A27" s="188" t="s">
        <v>173</v>
      </c>
      <c r="B27" s="189">
        <v>1</v>
      </c>
      <c r="C27" s="189">
        <v>0</v>
      </c>
      <c r="D27" s="189">
        <v>2</v>
      </c>
      <c r="E27" s="189">
        <v>1</v>
      </c>
      <c r="F27" s="190">
        <v>-50</v>
      </c>
    </row>
    <row r="28" spans="1:7" ht="15.6" customHeight="1">
      <c r="A28" s="188" t="s">
        <v>177</v>
      </c>
      <c r="B28" s="189">
        <v>19</v>
      </c>
      <c r="C28" s="189">
        <v>13</v>
      </c>
      <c r="D28" s="189">
        <v>283</v>
      </c>
      <c r="E28" s="189">
        <v>390</v>
      </c>
      <c r="F28" s="190">
        <v>37.809187279151963</v>
      </c>
    </row>
    <row r="29" spans="1:7" ht="15.6" customHeight="1">
      <c r="A29" s="188" t="s">
        <v>178</v>
      </c>
      <c r="B29" s="189">
        <v>4</v>
      </c>
      <c r="C29" s="189">
        <v>7</v>
      </c>
      <c r="D29" s="189">
        <v>7</v>
      </c>
      <c r="E29" s="189">
        <v>15</v>
      </c>
      <c r="F29" s="190">
        <v>114.28571428571431</v>
      </c>
    </row>
    <row r="30" spans="1:7" ht="15.6" customHeight="1">
      <c r="A30" s="188" t="s">
        <v>179</v>
      </c>
      <c r="B30" s="189">
        <v>9</v>
      </c>
      <c r="C30" s="189">
        <v>11</v>
      </c>
      <c r="D30" s="189">
        <v>27</v>
      </c>
      <c r="E30" s="189">
        <v>33</v>
      </c>
      <c r="F30" s="190">
        <v>22.222222222222229</v>
      </c>
    </row>
    <row r="31" spans="1:7" ht="15.6" customHeight="1">
      <c r="A31" s="188" t="s">
        <v>180</v>
      </c>
      <c r="B31" s="189">
        <v>10</v>
      </c>
      <c r="C31" s="189">
        <v>10</v>
      </c>
      <c r="D31" s="189">
        <v>20</v>
      </c>
      <c r="E31" s="189">
        <v>17</v>
      </c>
      <c r="F31" s="190">
        <v>-15</v>
      </c>
    </row>
    <row r="32" spans="1:7" ht="15.6" customHeight="1">
      <c r="A32" s="188" t="s">
        <v>181</v>
      </c>
      <c r="B32" s="189">
        <v>35</v>
      </c>
      <c r="C32" s="189">
        <v>37</v>
      </c>
      <c r="D32" s="189">
        <v>93</v>
      </c>
      <c r="E32" s="189">
        <v>107</v>
      </c>
      <c r="F32" s="190">
        <v>15.053763440860211</v>
      </c>
    </row>
    <row r="33" spans="1:6" ht="15.6" customHeight="1">
      <c r="A33" s="188" t="s">
        <v>182</v>
      </c>
      <c r="B33" s="189">
        <v>13</v>
      </c>
      <c r="C33" s="189">
        <v>13</v>
      </c>
      <c r="D33" s="189">
        <v>28</v>
      </c>
      <c r="E33" s="189">
        <v>42</v>
      </c>
      <c r="F33" s="190">
        <v>50</v>
      </c>
    </row>
    <row r="34" spans="1:6" ht="15.6" customHeight="1">
      <c r="A34" s="188" t="s">
        <v>183</v>
      </c>
      <c r="B34" s="189">
        <v>3</v>
      </c>
      <c r="C34" s="189">
        <v>2</v>
      </c>
      <c r="D34" s="189">
        <v>3</v>
      </c>
      <c r="E34" s="189">
        <v>2</v>
      </c>
      <c r="F34" s="190">
        <v>-33.333333333333329</v>
      </c>
    </row>
    <row r="35" spans="1:6" ht="15.6" customHeight="1">
      <c r="A35" s="156" t="s">
        <v>153</v>
      </c>
      <c r="B35" s="76">
        <f>SUM(B7:B34)</f>
        <v>485</v>
      </c>
      <c r="C35" s="77">
        <f>SUM(C7:C34)</f>
        <v>532</v>
      </c>
      <c r="D35" s="178">
        <f>SUM(D7:D34)</f>
        <v>1662</v>
      </c>
      <c r="E35" s="178">
        <f>SUM(E7:E34)</f>
        <v>2109</v>
      </c>
      <c r="F35" s="140">
        <f>E35*100/D35-100</f>
        <v>26.895306859205775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8" priority="2">
      <formula>MOD(ROW(),2)=0</formula>
    </cfRule>
  </conditionalFormatting>
  <conditionalFormatting sqref="F7:F35">
    <cfRule type="expression" dxfId="2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A3A04-8E23-4DFB-817D-04A21BDA1292}">
  <sheetPr codeName="Hoja2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48615</v>
      </c>
      <c r="C7" s="189">
        <v>45803</v>
      </c>
      <c r="D7" s="189">
        <v>117035</v>
      </c>
      <c r="E7" s="189">
        <v>145250</v>
      </c>
      <c r="F7" s="190">
        <v>24.108172768829832</v>
      </c>
      <c r="G7" s="37"/>
    </row>
    <row r="8" spans="1:14" ht="15.6" customHeight="1">
      <c r="A8" s="188" t="s">
        <v>11</v>
      </c>
      <c r="B8" s="189">
        <v>48191</v>
      </c>
      <c r="C8" s="189">
        <v>47429</v>
      </c>
      <c r="D8" s="189">
        <v>119386</v>
      </c>
      <c r="E8" s="189">
        <v>125998</v>
      </c>
      <c r="F8" s="190">
        <v>5.5383378285561093</v>
      </c>
      <c r="G8" s="6"/>
    </row>
    <row r="9" spans="1:14" ht="15.6" customHeight="1">
      <c r="A9" s="188" t="s">
        <v>8</v>
      </c>
      <c r="B9" s="189">
        <v>28623</v>
      </c>
      <c r="C9" s="189">
        <v>29270</v>
      </c>
      <c r="D9" s="189">
        <v>152044</v>
      </c>
      <c r="E9" s="189">
        <v>159632</v>
      </c>
      <c r="F9" s="190">
        <v>4.9906605982478709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328160</v>
      </c>
      <c r="C11" s="189">
        <v>379162</v>
      </c>
      <c r="D11" s="189">
        <v>1644640</v>
      </c>
      <c r="E11" s="189">
        <v>1826337</v>
      </c>
      <c r="F11" s="190">
        <v>11.047828096118289</v>
      </c>
    </row>
    <row r="12" spans="1:14" ht="15.6" customHeight="1">
      <c r="A12" s="188" t="s">
        <v>6</v>
      </c>
      <c r="B12" s="189">
        <v>68957</v>
      </c>
      <c r="C12" s="189">
        <v>58868</v>
      </c>
      <c r="D12" s="189">
        <v>202388</v>
      </c>
      <c r="E12" s="189">
        <v>184121</v>
      </c>
      <c r="F12" s="190">
        <v>-9.0257327509536083</v>
      </c>
    </row>
    <row r="13" spans="1:14" ht="15.6" customHeight="1">
      <c r="A13" s="188" t="s">
        <v>175</v>
      </c>
      <c r="B13" s="189">
        <v>1023881</v>
      </c>
      <c r="C13" s="189">
        <v>1026414</v>
      </c>
      <c r="D13" s="189">
        <v>2717063</v>
      </c>
      <c r="E13" s="189">
        <v>2859224</v>
      </c>
      <c r="F13" s="190">
        <v>5.2321569282714506</v>
      </c>
    </row>
    <row r="14" spans="1:14" ht="15.6" customHeight="1">
      <c r="A14" s="188" t="s">
        <v>148</v>
      </c>
      <c r="B14" s="189">
        <v>557140</v>
      </c>
      <c r="C14" s="189">
        <v>603776</v>
      </c>
      <c r="D14" s="189">
        <v>1518317</v>
      </c>
      <c r="E14" s="189">
        <v>1718078</v>
      </c>
      <c r="F14" s="190">
        <v>13.15673867841828</v>
      </c>
    </row>
    <row r="15" spans="1:14" ht="15.6" customHeight="1">
      <c r="A15" s="188" t="s">
        <v>145</v>
      </c>
      <c r="B15" s="189">
        <v>35286</v>
      </c>
      <c r="C15" s="189">
        <v>33745</v>
      </c>
      <c r="D15" s="189">
        <v>72850</v>
      </c>
      <c r="E15" s="189">
        <v>77829</v>
      </c>
      <c r="F15" s="190">
        <v>6.8345916266300586</v>
      </c>
    </row>
    <row r="16" spans="1:14" ht="15.6" customHeight="1">
      <c r="A16" s="188" t="s">
        <v>144</v>
      </c>
      <c r="B16" s="189">
        <v>15060</v>
      </c>
      <c r="C16" s="189">
        <v>36867</v>
      </c>
      <c r="D16" s="189">
        <v>45109</v>
      </c>
      <c r="E16" s="189">
        <v>85426</v>
      </c>
      <c r="F16" s="190">
        <v>89.376842758651264</v>
      </c>
      <c r="G16" s="1"/>
    </row>
    <row r="17" spans="1:7" ht="15.6" customHeight="1">
      <c r="A17" s="188" t="s">
        <v>150</v>
      </c>
      <c r="B17" s="189">
        <v>0</v>
      </c>
      <c r="C17" s="189">
        <v>362</v>
      </c>
      <c r="D17" s="189">
        <v>743</v>
      </c>
      <c r="E17" s="189">
        <v>362</v>
      </c>
      <c r="F17" s="190">
        <v>-51.278600269179002</v>
      </c>
      <c r="G17" s="2"/>
    </row>
    <row r="18" spans="1:7" ht="15.6" customHeight="1">
      <c r="A18" s="188" t="s">
        <v>147</v>
      </c>
      <c r="B18" s="189">
        <v>137720</v>
      </c>
      <c r="C18" s="189">
        <v>155756</v>
      </c>
      <c r="D18" s="189">
        <v>669794</v>
      </c>
      <c r="E18" s="189">
        <v>727944</v>
      </c>
      <c r="F18" s="190">
        <v>8.6817737991083845</v>
      </c>
    </row>
    <row r="19" spans="1:7" ht="15.6" customHeight="1">
      <c r="A19" s="188" t="s">
        <v>143</v>
      </c>
      <c r="B19" s="189">
        <v>3800</v>
      </c>
      <c r="C19" s="189">
        <v>6770</v>
      </c>
      <c r="D19" s="189">
        <v>6963</v>
      </c>
      <c r="E19" s="189">
        <v>10384</v>
      </c>
      <c r="F19" s="190">
        <v>49.131121642969987</v>
      </c>
    </row>
    <row r="20" spans="1:7" ht="15.6" customHeight="1">
      <c r="A20" s="188" t="s">
        <v>142</v>
      </c>
      <c r="B20" s="189">
        <v>5591</v>
      </c>
      <c r="C20" s="189">
        <v>8227</v>
      </c>
      <c r="D20" s="189">
        <v>9399</v>
      </c>
      <c r="E20" s="189">
        <v>19154</v>
      </c>
      <c r="F20" s="190">
        <v>103.7876369826577</v>
      </c>
    </row>
    <row r="21" spans="1:7" ht="15.6" customHeight="1">
      <c r="A21" s="188" t="s">
        <v>149</v>
      </c>
      <c r="B21" s="189">
        <v>4034</v>
      </c>
      <c r="C21" s="189">
        <v>4481</v>
      </c>
      <c r="D21" s="189">
        <v>21967</v>
      </c>
      <c r="E21" s="189">
        <v>18910</v>
      </c>
      <c r="F21" s="190">
        <v>-13.916329039013061</v>
      </c>
    </row>
    <row r="22" spans="1:7" ht="15.6" customHeight="1">
      <c r="A22" s="188" t="s">
        <v>146</v>
      </c>
      <c r="B22" s="189">
        <v>163680</v>
      </c>
      <c r="C22" s="189">
        <v>150792</v>
      </c>
      <c r="D22" s="189">
        <v>1490755</v>
      </c>
      <c r="E22" s="189">
        <v>1736194</v>
      </c>
      <c r="F22" s="190">
        <v>16.464073573457739</v>
      </c>
    </row>
    <row r="23" spans="1:7" ht="15.6" customHeight="1">
      <c r="A23" s="188" t="s">
        <v>165</v>
      </c>
      <c r="B23" s="189">
        <v>78724</v>
      </c>
      <c r="C23" s="189">
        <v>82617</v>
      </c>
      <c r="D23" s="189">
        <v>240657</v>
      </c>
      <c r="E23" s="189">
        <v>284857</v>
      </c>
      <c r="F23" s="190">
        <v>18.366388677661561</v>
      </c>
    </row>
    <row r="24" spans="1:7" ht="15.6" customHeight="1">
      <c r="A24" s="188" t="s">
        <v>141</v>
      </c>
      <c r="B24" s="189">
        <v>765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33535</v>
      </c>
      <c r="C25" s="189">
        <v>36488</v>
      </c>
      <c r="D25" s="189">
        <v>176758</v>
      </c>
      <c r="E25" s="189">
        <v>178379</v>
      </c>
      <c r="F25" s="190">
        <v>0.91707306034238911</v>
      </c>
    </row>
    <row r="26" spans="1:7" ht="15.6" customHeight="1">
      <c r="A26" s="188" t="s">
        <v>152</v>
      </c>
      <c r="B26" s="189">
        <v>4936</v>
      </c>
      <c r="C26" s="189">
        <v>11251</v>
      </c>
      <c r="D26" s="189">
        <v>44399</v>
      </c>
      <c r="E26" s="189">
        <v>51293</v>
      </c>
      <c r="F26" s="190">
        <v>15.527376742719429</v>
      </c>
    </row>
    <row r="27" spans="1:7" ht="15.6" customHeight="1">
      <c r="A27" s="188" t="s">
        <v>173</v>
      </c>
      <c r="B27" s="189">
        <v>131</v>
      </c>
      <c r="C27" s="189">
        <v>0</v>
      </c>
      <c r="D27" s="189">
        <v>558</v>
      </c>
      <c r="E27" s="189">
        <v>422</v>
      </c>
      <c r="F27" s="190">
        <v>-24.372759856630822</v>
      </c>
    </row>
    <row r="28" spans="1:7" ht="15.6" customHeight="1">
      <c r="A28" s="188" t="s">
        <v>177</v>
      </c>
      <c r="B28" s="189">
        <v>454682</v>
      </c>
      <c r="C28" s="189">
        <v>474262</v>
      </c>
      <c r="D28" s="189">
        <v>2820961</v>
      </c>
      <c r="E28" s="189">
        <v>3163142</v>
      </c>
      <c r="F28" s="190">
        <v>12.12994437002142</v>
      </c>
    </row>
    <row r="29" spans="1:7" ht="15.6" customHeight="1">
      <c r="A29" s="188" t="s">
        <v>178</v>
      </c>
      <c r="B29" s="189">
        <v>25627</v>
      </c>
      <c r="C29" s="189">
        <v>27345</v>
      </c>
      <c r="D29" s="189">
        <v>80209</v>
      </c>
      <c r="E29" s="189">
        <v>72921</v>
      </c>
      <c r="F29" s="190">
        <v>-9.086262140158837</v>
      </c>
    </row>
    <row r="30" spans="1:7" ht="15.6" customHeight="1">
      <c r="A30" s="188" t="s">
        <v>179</v>
      </c>
      <c r="B30" s="189">
        <v>2257</v>
      </c>
      <c r="C30" s="189">
        <v>2379</v>
      </c>
      <c r="D30" s="189">
        <v>8157</v>
      </c>
      <c r="E30" s="189">
        <v>8216</v>
      </c>
      <c r="F30" s="190">
        <v>0.72330513669241725</v>
      </c>
    </row>
    <row r="31" spans="1:7" ht="15.6" customHeight="1">
      <c r="A31" s="188" t="s">
        <v>180</v>
      </c>
      <c r="B31" s="189">
        <v>18808</v>
      </c>
      <c r="C31" s="189">
        <v>13778</v>
      </c>
      <c r="D31" s="189">
        <v>29945</v>
      </c>
      <c r="E31" s="189">
        <v>18032</v>
      </c>
      <c r="F31" s="190">
        <v>-39.782935381532809</v>
      </c>
    </row>
    <row r="32" spans="1:7" ht="15.6" customHeight="1">
      <c r="A32" s="188" t="s">
        <v>181</v>
      </c>
      <c r="B32" s="189">
        <v>150070</v>
      </c>
      <c r="C32" s="189">
        <v>151777</v>
      </c>
      <c r="D32" s="189">
        <v>491119</v>
      </c>
      <c r="E32" s="189">
        <v>496217</v>
      </c>
      <c r="F32" s="190">
        <v>1.0380376242825089</v>
      </c>
    </row>
    <row r="33" spans="1:6" ht="15.6" customHeight="1">
      <c r="A33" s="188" t="s">
        <v>182</v>
      </c>
      <c r="B33" s="189">
        <v>26146</v>
      </c>
      <c r="C33" s="189">
        <v>24119</v>
      </c>
      <c r="D33" s="189">
        <v>46336</v>
      </c>
      <c r="E33" s="189">
        <v>93366</v>
      </c>
      <c r="F33" s="190">
        <v>101.4977555248619</v>
      </c>
    </row>
    <row r="34" spans="1:6" ht="15.6" customHeight="1">
      <c r="A34" s="188" t="s">
        <v>183</v>
      </c>
      <c r="B34" s="189">
        <v>321</v>
      </c>
      <c r="C34" s="189">
        <v>252</v>
      </c>
      <c r="D34" s="189">
        <v>321</v>
      </c>
      <c r="E34" s="189">
        <v>252</v>
      </c>
      <c r="F34" s="190">
        <v>-21.495327102803738</v>
      </c>
    </row>
    <row r="35" spans="1:6" ht="15.6" customHeight="1">
      <c r="A35" s="156" t="s">
        <v>153</v>
      </c>
      <c r="B35" s="76">
        <f>SUM(B7:B34)</f>
        <v>3264740</v>
      </c>
      <c r="C35" s="77">
        <f>SUM(C7:C34)</f>
        <v>3411990</v>
      </c>
      <c r="D35" s="76">
        <f>SUM(D7:D34)</f>
        <v>12728638</v>
      </c>
      <c r="E35" s="78">
        <f>SUM(E7:E34)</f>
        <v>14061940</v>
      </c>
      <c r="F35" s="140">
        <f>E35*100/D35-100</f>
        <v>10.47482063674056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6" priority="2">
      <formula>MOD(ROW(),2)=0</formula>
    </cfRule>
  </conditionalFormatting>
  <conditionalFormatting sqref="F7:F35">
    <cfRule type="expression" dxfId="2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C02E2-0553-4B17-B633-6C74E0CABFBD}">
  <sheetPr codeName="Hoja2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11909</v>
      </c>
      <c r="C8" s="189">
        <v>11555</v>
      </c>
      <c r="D8" s="189">
        <v>46248</v>
      </c>
      <c r="E8" s="189">
        <v>50039</v>
      </c>
      <c r="F8" s="190">
        <v>8.1971112264314172</v>
      </c>
      <c r="G8" s="6"/>
    </row>
    <row r="9" spans="1:14" ht="15.6" customHeight="1">
      <c r="A9" s="188" t="s">
        <v>8</v>
      </c>
      <c r="B9" s="189">
        <v>27742</v>
      </c>
      <c r="C9" s="189">
        <v>26844</v>
      </c>
      <c r="D9" s="189">
        <v>150067</v>
      </c>
      <c r="E9" s="189">
        <v>154327</v>
      </c>
      <c r="F9" s="190">
        <v>2.8387320330252521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328160</v>
      </c>
      <c r="C11" s="189">
        <v>379162</v>
      </c>
      <c r="D11" s="189">
        <v>1644640</v>
      </c>
      <c r="E11" s="189">
        <v>1826337</v>
      </c>
      <c r="F11" s="190">
        <v>11.047828096118289</v>
      </c>
    </row>
    <row r="12" spans="1:14" ht="15.6" customHeight="1">
      <c r="A12" s="188" t="s">
        <v>6</v>
      </c>
      <c r="B12" s="189">
        <v>3245</v>
      </c>
      <c r="C12" s="189">
        <v>3865</v>
      </c>
      <c r="D12" s="189">
        <v>10651</v>
      </c>
      <c r="E12" s="189">
        <v>15369</v>
      </c>
      <c r="F12" s="190">
        <v>44.296310205614503</v>
      </c>
    </row>
    <row r="13" spans="1:14" ht="15.6" customHeight="1">
      <c r="A13" s="188" t="s">
        <v>175</v>
      </c>
      <c r="B13" s="189">
        <v>701264</v>
      </c>
      <c r="C13" s="189">
        <v>695674</v>
      </c>
      <c r="D13" s="189">
        <v>2077648</v>
      </c>
      <c r="E13" s="189">
        <v>2119687</v>
      </c>
      <c r="F13" s="190">
        <v>2.0233937606370351</v>
      </c>
    </row>
    <row r="14" spans="1:14" ht="15.6" customHeight="1">
      <c r="A14" s="188" t="s">
        <v>148</v>
      </c>
      <c r="B14" s="189">
        <v>116830</v>
      </c>
      <c r="C14" s="189">
        <v>111618</v>
      </c>
      <c r="D14" s="189">
        <v>482638</v>
      </c>
      <c r="E14" s="189">
        <v>472391</v>
      </c>
      <c r="F14" s="190">
        <v>-2.123123334673195</v>
      </c>
    </row>
    <row r="15" spans="1:14" ht="15.6" customHeight="1">
      <c r="A15" s="188" t="s">
        <v>145</v>
      </c>
      <c r="B15" s="189">
        <v>14732</v>
      </c>
      <c r="C15" s="189">
        <v>15661</v>
      </c>
      <c r="D15" s="189">
        <v>33140</v>
      </c>
      <c r="E15" s="189">
        <v>45279</v>
      </c>
      <c r="F15" s="190">
        <v>36.629450814725402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137710</v>
      </c>
      <c r="C18" s="189">
        <v>153827</v>
      </c>
      <c r="D18" s="189">
        <v>669670</v>
      </c>
      <c r="E18" s="189">
        <v>721400</v>
      </c>
      <c r="F18" s="190">
        <v>7.7247002254841988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3481</v>
      </c>
      <c r="C21" s="189">
        <v>4115</v>
      </c>
      <c r="D21" s="189">
        <v>21360</v>
      </c>
      <c r="E21" s="189">
        <v>17272</v>
      </c>
      <c r="F21" s="190">
        <v>-19.13857677902622</v>
      </c>
    </row>
    <row r="22" spans="1:7" ht="15.6" customHeight="1">
      <c r="A22" s="188" t="s">
        <v>146</v>
      </c>
      <c r="B22" s="189">
        <v>134095</v>
      </c>
      <c r="C22" s="189">
        <v>125279</v>
      </c>
      <c r="D22" s="189">
        <v>570214</v>
      </c>
      <c r="E22" s="189">
        <v>560174</v>
      </c>
      <c r="F22" s="190">
        <v>-1.7607424580946831</v>
      </c>
    </row>
    <row r="23" spans="1:7" ht="15.6" customHeight="1">
      <c r="A23" s="188" t="s">
        <v>165</v>
      </c>
      <c r="B23" s="189">
        <v>20593</v>
      </c>
      <c r="C23" s="189">
        <v>22181</v>
      </c>
      <c r="D23" s="189">
        <v>104852</v>
      </c>
      <c r="E23" s="189">
        <v>110982</v>
      </c>
      <c r="F23" s="190">
        <v>5.8463357875863133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33535</v>
      </c>
      <c r="C25" s="189">
        <v>35151</v>
      </c>
      <c r="D25" s="189">
        <v>174889</v>
      </c>
      <c r="E25" s="189">
        <v>174986</v>
      </c>
      <c r="F25" s="190">
        <v>5.5463751293672203E-2</v>
      </c>
    </row>
    <row r="26" spans="1:7" ht="15.6" customHeight="1">
      <c r="A26" s="188" t="s">
        <v>152</v>
      </c>
      <c r="B26" s="189">
        <v>4701</v>
      </c>
      <c r="C26" s="189">
        <v>7606</v>
      </c>
      <c r="D26" s="189">
        <v>34888</v>
      </c>
      <c r="E26" s="189">
        <v>34435</v>
      </c>
      <c r="F26" s="190">
        <v>-1.2984407246044469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3</v>
      </c>
      <c r="F27" s="190" t="s">
        <v>151</v>
      </c>
    </row>
    <row r="28" spans="1:7" ht="15.6" customHeight="1">
      <c r="A28" s="188" t="s">
        <v>177</v>
      </c>
      <c r="B28" s="189">
        <v>425203</v>
      </c>
      <c r="C28" s="189">
        <v>455336</v>
      </c>
      <c r="D28" s="189">
        <v>2187015</v>
      </c>
      <c r="E28" s="189">
        <v>2269087</v>
      </c>
      <c r="F28" s="190">
        <v>3.7526948832083922</v>
      </c>
    </row>
    <row r="29" spans="1:7" ht="15.6" customHeight="1">
      <c r="A29" s="188" t="s">
        <v>178</v>
      </c>
      <c r="B29" s="189">
        <v>21926</v>
      </c>
      <c r="C29" s="189">
        <v>22763</v>
      </c>
      <c r="D29" s="189">
        <v>72517</v>
      </c>
      <c r="E29" s="189">
        <v>62019</v>
      </c>
      <c r="F29" s="190">
        <v>-14.476605485610269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52584</v>
      </c>
      <c r="C32" s="189">
        <v>58845</v>
      </c>
      <c r="D32" s="189">
        <v>263207</v>
      </c>
      <c r="E32" s="189">
        <v>272237</v>
      </c>
      <c r="F32" s="190">
        <v>3.430759820217546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2037710</v>
      </c>
      <c r="C35" s="77">
        <f>SUM(C7:C34)</f>
        <v>2129482</v>
      </c>
      <c r="D35" s="76">
        <f>SUM(D7:D34)</f>
        <v>8543644</v>
      </c>
      <c r="E35" s="78">
        <f>SUM(E7:E34)</f>
        <v>8906024</v>
      </c>
      <c r="F35" s="140">
        <f>E35*100/D35-100</f>
        <v>4.241515681130906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4" priority="2">
      <formula>MOD(ROW(),2)=0</formula>
    </cfRule>
  </conditionalFormatting>
  <conditionalFormatting sqref="F7:F35">
    <cfRule type="expression" dxfId="2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D64DF-C42E-4E2D-ABAC-A2575CF3554C}">
  <sheetPr codeName="Hoja2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48615</v>
      </c>
      <c r="C7" s="189">
        <v>45803</v>
      </c>
      <c r="D7" s="189">
        <v>117035</v>
      </c>
      <c r="E7" s="189">
        <v>145250</v>
      </c>
      <c r="F7" s="190">
        <v>24.108172768829832</v>
      </c>
      <c r="G7" s="13"/>
    </row>
    <row r="8" spans="1:14" ht="15.6" customHeight="1">
      <c r="A8" s="188" t="s">
        <v>11</v>
      </c>
      <c r="B8" s="189">
        <v>36282</v>
      </c>
      <c r="C8" s="189">
        <v>35874</v>
      </c>
      <c r="D8" s="189">
        <v>73138</v>
      </c>
      <c r="E8" s="189">
        <v>75959</v>
      </c>
      <c r="F8" s="190">
        <v>3.8570920725204449</v>
      </c>
      <c r="G8" s="6"/>
    </row>
    <row r="9" spans="1:14" ht="15.6" customHeight="1">
      <c r="A9" s="188" t="s">
        <v>8</v>
      </c>
      <c r="B9" s="189">
        <v>881</v>
      </c>
      <c r="C9" s="189">
        <v>2426</v>
      </c>
      <c r="D9" s="189">
        <v>1977</v>
      </c>
      <c r="E9" s="189">
        <v>5305</v>
      </c>
      <c r="F9" s="190">
        <v>168.3358624178048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65712</v>
      </c>
      <c r="C12" s="189">
        <v>55003</v>
      </c>
      <c r="D12" s="189">
        <v>191737</v>
      </c>
      <c r="E12" s="189">
        <v>168752</v>
      </c>
      <c r="F12" s="190">
        <v>-11.987774920855131</v>
      </c>
    </row>
    <row r="13" spans="1:14" ht="15.6" customHeight="1">
      <c r="A13" s="188" t="s">
        <v>175</v>
      </c>
      <c r="B13" s="189">
        <v>322617</v>
      </c>
      <c r="C13" s="189">
        <v>330740</v>
      </c>
      <c r="D13" s="189">
        <v>639415</v>
      </c>
      <c r="E13" s="189">
        <v>739537</v>
      </c>
      <c r="F13" s="190">
        <v>15.658375233611981</v>
      </c>
    </row>
    <row r="14" spans="1:14" ht="15.6" customHeight="1">
      <c r="A14" s="188" t="s">
        <v>148</v>
      </c>
      <c r="B14" s="189">
        <v>440310</v>
      </c>
      <c r="C14" s="189">
        <v>492158</v>
      </c>
      <c r="D14" s="189">
        <v>1035679</v>
      </c>
      <c r="E14" s="189">
        <v>1245687</v>
      </c>
      <c r="F14" s="190">
        <v>20.277325310255389</v>
      </c>
    </row>
    <row r="15" spans="1:14" ht="15.6" customHeight="1">
      <c r="A15" s="188" t="s">
        <v>145</v>
      </c>
      <c r="B15" s="189">
        <v>20554</v>
      </c>
      <c r="C15" s="189">
        <v>18084</v>
      </c>
      <c r="D15" s="189">
        <v>39710</v>
      </c>
      <c r="E15" s="189">
        <v>32550</v>
      </c>
      <c r="F15" s="190">
        <v>-18.030722739864022</v>
      </c>
    </row>
    <row r="16" spans="1:14" ht="15.6" customHeight="1">
      <c r="A16" s="188" t="s">
        <v>144</v>
      </c>
      <c r="B16" s="189">
        <v>15060</v>
      </c>
      <c r="C16" s="189">
        <v>36867</v>
      </c>
      <c r="D16" s="189">
        <v>45109</v>
      </c>
      <c r="E16" s="189">
        <v>85426</v>
      </c>
      <c r="F16" s="190">
        <v>89.376842758651264</v>
      </c>
      <c r="G16" s="1"/>
    </row>
    <row r="17" spans="1:7" ht="15.6" customHeight="1">
      <c r="A17" s="188" t="s">
        <v>150</v>
      </c>
      <c r="B17" s="189">
        <v>0</v>
      </c>
      <c r="C17" s="189">
        <v>362</v>
      </c>
      <c r="D17" s="189">
        <v>743</v>
      </c>
      <c r="E17" s="189">
        <v>362</v>
      </c>
      <c r="F17" s="190">
        <v>-51.278600269179002</v>
      </c>
      <c r="G17" s="2"/>
    </row>
    <row r="18" spans="1:7" ht="15.6" customHeight="1">
      <c r="A18" s="188" t="s">
        <v>147</v>
      </c>
      <c r="B18" s="189">
        <v>10</v>
      </c>
      <c r="C18" s="189">
        <v>1929</v>
      </c>
      <c r="D18" s="189">
        <v>124</v>
      </c>
      <c r="E18" s="189">
        <v>6544</v>
      </c>
      <c r="F18" s="190">
        <v>5177.4193548387093</v>
      </c>
    </row>
    <row r="19" spans="1:7" ht="15.6" customHeight="1">
      <c r="A19" s="188" t="s">
        <v>143</v>
      </c>
      <c r="B19" s="189">
        <v>3800</v>
      </c>
      <c r="C19" s="189">
        <v>6770</v>
      </c>
      <c r="D19" s="189">
        <v>6963</v>
      </c>
      <c r="E19" s="189">
        <v>10384</v>
      </c>
      <c r="F19" s="190">
        <v>49.131121642969987</v>
      </c>
    </row>
    <row r="20" spans="1:7" ht="15.6" customHeight="1">
      <c r="A20" s="188" t="s">
        <v>142</v>
      </c>
      <c r="B20" s="189">
        <v>5591</v>
      </c>
      <c r="C20" s="189">
        <v>8227</v>
      </c>
      <c r="D20" s="189">
        <v>9399</v>
      </c>
      <c r="E20" s="189">
        <v>19154</v>
      </c>
      <c r="F20" s="190">
        <v>103.7876369826577</v>
      </c>
    </row>
    <row r="21" spans="1:7" ht="15.6" customHeight="1">
      <c r="A21" s="188" t="s">
        <v>149</v>
      </c>
      <c r="B21" s="189">
        <v>553</v>
      </c>
      <c r="C21" s="189">
        <v>366</v>
      </c>
      <c r="D21" s="189">
        <v>607</v>
      </c>
      <c r="E21" s="189">
        <v>1638</v>
      </c>
      <c r="F21" s="190">
        <v>169.85172981878091</v>
      </c>
    </row>
    <row r="22" spans="1:7" ht="15.6" customHeight="1">
      <c r="A22" s="188" t="s">
        <v>146</v>
      </c>
      <c r="B22" s="189">
        <v>29585</v>
      </c>
      <c r="C22" s="189">
        <v>25513</v>
      </c>
      <c r="D22" s="189">
        <v>920541</v>
      </c>
      <c r="E22" s="189">
        <v>1176020</v>
      </c>
      <c r="F22" s="190">
        <v>27.753136470836171</v>
      </c>
    </row>
    <row r="23" spans="1:7" ht="15.6" customHeight="1">
      <c r="A23" s="188" t="s">
        <v>165</v>
      </c>
      <c r="B23" s="189">
        <v>58131</v>
      </c>
      <c r="C23" s="189">
        <v>60436</v>
      </c>
      <c r="D23" s="189">
        <v>135805</v>
      </c>
      <c r="E23" s="189">
        <v>173875</v>
      </c>
      <c r="F23" s="190">
        <v>28.032841206141171</v>
      </c>
    </row>
    <row r="24" spans="1:7" ht="15.6" customHeight="1">
      <c r="A24" s="188" t="s">
        <v>141</v>
      </c>
      <c r="B24" s="189">
        <v>765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0</v>
      </c>
      <c r="C25" s="189">
        <v>1337</v>
      </c>
      <c r="D25" s="189">
        <v>1869</v>
      </c>
      <c r="E25" s="189">
        <v>3393</v>
      </c>
      <c r="F25" s="190">
        <v>81.540930979133236</v>
      </c>
    </row>
    <row r="26" spans="1:7" ht="15.6" customHeight="1">
      <c r="A26" s="188" t="s">
        <v>152</v>
      </c>
      <c r="B26" s="189">
        <v>235</v>
      </c>
      <c r="C26" s="189">
        <v>3645</v>
      </c>
      <c r="D26" s="189">
        <v>9511</v>
      </c>
      <c r="E26" s="189">
        <v>16858</v>
      </c>
      <c r="F26" s="190">
        <v>77.247397749973715</v>
      </c>
    </row>
    <row r="27" spans="1:7" ht="15.6" customHeight="1">
      <c r="A27" s="188" t="s">
        <v>173</v>
      </c>
      <c r="B27" s="189">
        <v>131</v>
      </c>
      <c r="C27" s="189">
        <v>0</v>
      </c>
      <c r="D27" s="189">
        <v>558</v>
      </c>
      <c r="E27" s="189">
        <v>419</v>
      </c>
      <c r="F27" s="190">
        <v>-24.910394265232981</v>
      </c>
    </row>
    <row r="28" spans="1:7" ht="15.6" customHeight="1">
      <c r="A28" s="188" t="s">
        <v>177</v>
      </c>
      <c r="B28" s="189">
        <v>29479</v>
      </c>
      <c r="C28" s="189">
        <v>18926</v>
      </c>
      <c r="D28" s="189">
        <v>633946</v>
      </c>
      <c r="E28" s="189">
        <v>894055</v>
      </c>
      <c r="F28" s="190">
        <v>41.030150833036259</v>
      </c>
    </row>
    <row r="29" spans="1:7" ht="15.6" customHeight="1">
      <c r="A29" s="188" t="s">
        <v>178</v>
      </c>
      <c r="B29" s="189">
        <v>3701</v>
      </c>
      <c r="C29" s="189">
        <v>4582</v>
      </c>
      <c r="D29" s="189">
        <v>7692</v>
      </c>
      <c r="E29" s="189">
        <v>10902</v>
      </c>
      <c r="F29" s="190">
        <v>41.731669266770673</v>
      </c>
    </row>
    <row r="30" spans="1:7" ht="15.6" customHeight="1">
      <c r="A30" s="188" t="s">
        <v>179</v>
      </c>
      <c r="B30" s="189">
        <v>2257</v>
      </c>
      <c r="C30" s="189">
        <v>2379</v>
      </c>
      <c r="D30" s="189">
        <v>8157</v>
      </c>
      <c r="E30" s="189">
        <v>8216</v>
      </c>
      <c r="F30" s="190">
        <v>0.72330513669241725</v>
      </c>
    </row>
    <row r="31" spans="1:7" ht="15.6" customHeight="1">
      <c r="A31" s="188" t="s">
        <v>180</v>
      </c>
      <c r="B31" s="189">
        <v>18808</v>
      </c>
      <c r="C31" s="189">
        <v>13778</v>
      </c>
      <c r="D31" s="189">
        <v>29945</v>
      </c>
      <c r="E31" s="189">
        <v>18032</v>
      </c>
      <c r="F31" s="190">
        <v>-39.782935381532809</v>
      </c>
    </row>
    <row r="32" spans="1:7" ht="15.6" customHeight="1">
      <c r="A32" s="188" t="s">
        <v>181</v>
      </c>
      <c r="B32" s="189">
        <v>97486</v>
      </c>
      <c r="C32" s="189">
        <v>92932</v>
      </c>
      <c r="D32" s="189">
        <v>227912</v>
      </c>
      <c r="E32" s="189">
        <v>223980</v>
      </c>
      <c r="F32" s="190">
        <v>-1.725227280704829</v>
      </c>
    </row>
    <row r="33" spans="1:6" ht="15.6" customHeight="1">
      <c r="A33" s="188" t="s">
        <v>182</v>
      </c>
      <c r="B33" s="189">
        <v>26146</v>
      </c>
      <c r="C33" s="189">
        <v>24119</v>
      </c>
      <c r="D33" s="189">
        <v>46336</v>
      </c>
      <c r="E33" s="189">
        <v>93366</v>
      </c>
      <c r="F33" s="190">
        <v>101.4977555248619</v>
      </c>
    </row>
    <row r="34" spans="1:6" ht="15.6" customHeight="1">
      <c r="A34" s="188" t="s">
        <v>183</v>
      </c>
      <c r="B34" s="189">
        <v>321</v>
      </c>
      <c r="C34" s="189">
        <v>252</v>
      </c>
      <c r="D34" s="189">
        <v>321</v>
      </c>
      <c r="E34" s="189">
        <v>252</v>
      </c>
      <c r="F34" s="190">
        <v>-21.495327102803738</v>
      </c>
    </row>
    <row r="35" spans="1:6" ht="15.6" customHeight="1">
      <c r="A35" s="179" t="s">
        <v>153</v>
      </c>
      <c r="B35" s="76">
        <f>SUM(B7:B34)</f>
        <v>1227030</v>
      </c>
      <c r="C35" s="77">
        <f>SUM(C7:C34)</f>
        <v>1282508</v>
      </c>
      <c r="D35" s="76">
        <f>SUM(D7:D34)</f>
        <v>4184994</v>
      </c>
      <c r="E35" s="178">
        <f>SUM(E7:E34)</f>
        <v>5155916</v>
      </c>
      <c r="F35" s="140">
        <f>E35*100/D35-100</f>
        <v>23.200081051490159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2" priority="2">
      <formula>MOD(ROW(),2)=0</formula>
    </cfRule>
  </conditionalFormatting>
  <conditionalFormatting sqref="F7:F35">
    <cfRule type="expression" dxfId="2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24316-F99F-45A5-8BB0-370D2690F350}">
  <sheetPr codeName="Hoja3">
    <pageSetUpPr fitToPage="1"/>
  </sheetPr>
  <dimension ref="A1:O39"/>
  <sheetViews>
    <sheetView workbookViewId="0"/>
  </sheetViews>
  <sheetFormatPr baseColWidth="10" defaultColWidth="8.88671875" defaultRowHeight="14.4"/>
  <cols>
    <col min="1" max="1" width="32.88671875" customWidth="1"/>
    <col min="2" max="2" width="18.6640625" customWidth="1"/>
    <col min="3" max="3" width="22.5546875" customWidth="1"/>
    <col min="4" max="8" width="15.44140625" customWidth="1"/>
    <col min="9" max="9" width="11.88671875" customWidth="1"/>
    <col min="10" max="10" width="10.5546875" customWidth="1"/>
    <col min="11" max="11" width="11.109375" customWidth="1"/>
  </cols>
  <sheetData>
    <row r="1" spans="1:15" ht="19.2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15980280</v>
      </c>
      <c r="E7" s="53">
        <v>14821241</v>
      </c>
      <c r="F7" s="53">
        <v>76842161</v>
      </c>
      <c r="G7" s="53">
        <v>73586707</v>
      </c>
      <c r="H7" s="165">
        <f>G7-F7</f>
        <v>-3255454</v>
      </c>
      <c r="I7" s="142">
        <f>((G7*100/F7)-100)</f>
        <v>-4.2365466530801967</v>
      </c>
      <c r="J7" s="171"/>
      <c r="K7" s="13"/>
    </row>
    <row r="8" spans="1:15" ht="15" customHeight="1">
      <c r="A8" s="200"/>
      <c r="B8" s="42" t="s">
        <v>22</v>
      </c>
      <c r="C8" s="42" t="s">
        <v>2</v>
      </c>
      <c r="D8" s="53" cm="1">
        <f t="array" ref="D8:G8">Sólidos!B35:E35</f>
        <v>7796176</v>
      </c>
      <c r="E8" s="53">
        <v>6511369</v>
      </c>
      <c r="F8" s="55">
        <v>35013188</v>
      </c>
      <c r="G8" s="53">
        <v>33462141</v>
      </c>
      <c r="H8" s="47">
        <f t="shared" ref="H8:H18" si="0">G8-F8</f>
        <v>-1551047</v>
      </c>
      <c r="I8" s="141">
        <f>((G8*100/F8)-100)</f>
        <v>-4.4298936732067915</v>
      </c>
      <c r="J8" s="37"/>
      <c r="K8" s="13"/>
    </row>
    <row r="9" spans="1:15" ht="15" customHeight="1">
      <c r="A9" s="200"/>
      <c r="B9" s="193" t="s">
        <v>23</v>
      </c>
      <c r="C9" s="43" t="s">
        <v>2</v>
      </c>
      <c r="D9" s="53" cm="1">
        <f t="array" ref="D9:G9">'Mercancía general'!B35:E35</f>
        <v>26035637</v>
      </c>
      <c r="E9" s="66">
        <v>25172598</v>
      </c>
      <c r="F9" s="53">
        <v>118065001</v>
      </c>
      <c r="G9" s="67">
        <v>117283325</v>
      </c>
      <c r="H9" s="47">
        <f t="shared" si="0"/>
        <v>-781676</v>
      </c>
      <c r="I9" s="142">
        <f t="shared" ref="I9:I30" si="1">((G9*100/F9)-100)</f>
        <v>-0.66207258152651605</v>
      </c>
      <c r="J9" s="37"/>
      <c r="K9" s="13"/>
    </row>
    <row r="10" spans="1:15" ht="15" customHeight="1">
      <c r="A10" s="200"/>
      <c r="B10" s="193"/>
      <c r="C10" s="36" t="s">
        <v>24</v>
      </c>
      <c r="D10" s="56" cm="1">
        <f t="array" ref="D10:G10">'Mercancías contenedores'!B35:E35</f>
        <v>17788782</v>
      </c>
      <c r="E10" s="56">
        <v>16956886</v>
      </c>
      <c r="F10" s="68">
        <v>81512329</v>
      </c>
      <c r="G10" s="56">
        <v>79457501</v>
      </c>
      <c r="H10" s="48">
        <f t="shared" si="0"/>
        <v>-2054828</v>
      </c>
      <c r="I10" s="143">
        <f t="shared" si="1"/>
        <v>-2.5208800008646506</v>
      </c>
      <c r="J10" s="37"/>
      <c r="K10" s="13"/>
    </row>
    <row r="11" spans="1:15" ht="15" customHeight="1">
      <c r="A11" s="200"/>
      <c r="B11" s="193"/>
      <c r="C11" s="36" t="s">
        <v>25</v>
      </c>
      <c r="D11" s="69">
        <f>D9-D10</f>
        <v>8246855</v>
      </c>
      <c r="E11" s="69">
        <f t="shared" ref="E11:G11" si="2">E9-E10</f>
        <v>8215712</v>
      </c>
      <c r="F11" s="70">
        <f t="shared" si="2"/>
        <v>36552672</v>
      </c>
      <c r="G11" s="71">
        <f t="shared" si="2"/>
        <v>37825824</v>
      </c>
      <c r="H11" s="48">
        <f t="shared" si="0"/>
        <v>1273152</v>
      </c>
      <c r="I11" s="144">
        <f t="shared" si="1"/>
        <v>3.4830613751027499</v>
      </c>
      <c r="J11" s="37"/>
      <c r="K11" s="13"/>
    </row>
    <row r="12" spans="1:15" ht="15" customHeight="1">
      <c r="A12" s="200"/>
      <c r="B12" s="40"/>
      <c r="C12" s="41" t="s">
        <v>26</v>
      </c>
      <c r="D12" s="49">
        <f>SUM(D7,D8,D9)</f>
        <v>49812093</v>
      </c>
      <c r="E12" s="49">
        <f>SUM(E7,E8,E9)</f>
        <v>46505208</v>
      </c>
      <c r="F12" s="49">
        <f>SUM(F7,F8,F9)</f>
        <v>229920350</v>
      </c>
      <c r="G12" s="49">
        <f>SUM(G7,G8,G9)</f>
        <v>224332173</v>
      </c>
      <c r="H12" s="50">
        <f t="shared" si="0"/>
        <v>-5588177</v>
      </c>
      <c r="I12" s="145">
        <f t="shared" si="1"/>
        <v>-2.4304838610414379</v>
      </c>
      <c r="J12" s="37"/>
      <c r="K12" s="13"/>
    </row>
    <row r="13" spans="1:15" ht="15" customHeight="1">
      <c r="A13" s="195" t="s">
        <v>17</v>
      </c>
      <c r="B13" s="42" t="s">
        <v>27</v>
      </c>
      <c r="C13" s="43" t="s">
        <v>2</v>
      </c>
      <c r="D13" s="51" cm="1">
        <f t="array" ref="D13:G13">Pesca!B35:E35</f>
        <v>12560.7</v>
      </c>
      <c r="E13" s="52">
        <v>15710.803000000004</v>
      </c>
      <c r="F13" s="53">
        <v>54051.542000000001</v>
      </c>
      <c r="G13" s="54">
        <v>56222.436000000002</v>
      </c>
      <c r="H13" s="53">
        <f>G13-F13</f>
        <v>2170.8940000000002</v>
      </c>
      <c r="I13" s="146">
        <f t="shared" si="1"/>
        <v>4.0163405513944497</v>
      </c>
      <c r="J13" s="38"/>
      <c r="K13" s="13"/>
    </row>
    <row r="14" spans="1:15" ht="15" customHeight="1">
      <c r="A14" s="195"/>
      <c r="B14" s="193" t="s">
        <v>28</v>
      </c>
      <c r="C14" s="43" t="s">
        <v>2</v>
      </c>
      <c r="D14" s="55" cm="1">
        <f t="array" ref="D14:G14">Avituallamiento!B35:E35</f>
        <v>1034056</v>
      </c>
      <c r="E14" s="53">
        <v>946844</v>
      </c>
      <c r="F14" s="53">
        <v>4913327</v>
      </c>
      <c r="G14" s="52">
        <v>4608553</v>
      </c>
      <c r="H14" s="53">
        <f>G14-F14</f>
        <v>-304774</v>
      </c>
      <c r="I14" s="142">
        <f t="shared" si="1"/>
        <v>-6.2030066388823712</v>
      </c>
      <c r="J14" s="13"/>
      <c r="K14" s="13"/>
    </row>
    <row r="15" spans="1:15" ht="15" customHeight="1">
      <c r="A15" s="195"/>
      <c r="B15" s="193"/>
      <c r="C15" s="36" t="s">
        <v>29</v>
      </c>
      <c r="D15" s="56" cm="1">
        <f t="array" ref="D15:G15">'Avi. combustibles'!B35:E35</f>
        <v>870673</v>
      </c>
      <c r="E15" s="57">
        <v>791706</v>
      </c>
      <c r="F15" s="58">
        <v>4166634</v>
      </c>
      <c r="G15" s="58">
        <v>3847129</v>
      </c>
      <c r="H15" s="56">
        <f>G15-F15</f>
        <v>-319505</v>
      </c>
      <c r="I15" s="147">
        <f t="shared" si="1"/>
        <v>-7.6681801185321348</v>
      </c>
      <c r="J15" s="13"/>
      <c r="K15" s="13"/>
      <c r="L15" s="39"/>
      <c r="O15" s="39"/>
    </row>
    <row r="16" spans="1:15" ht="15" customHeight="1">
      <c r="A16" s="195"/>
      <c r="B16" s="42" t="s">
        <v>30</v>
      </c>
      <c r="C16" s="43" t="s">
        <v>2</v>
      </c>
      <c r="D16" s="59" cm="1">
        <f t="array" ref="D16:G16">'Tráfico interior'!B35:E35</f>
        <v>305674</v>
      </c>
      <c r="E16" s="60">
        <v>278914</v>
      </c>
      <c r="F16" s="51">
        <v>1601207</v>
      </c>
      <c r="G16" s="52">
        <v>1509602</v>
      </c>
      <c r="H16" s="53">
        <f>G16-F16</f>
        <v>-91605</v>
      </c>
      <c r="I16" s="141">
        <f t="shared" si="1"/>
        <v>-5.7209967230970165</v>
      </c>
      <c r="J16" s="13"/>
      <c r="K16" s="13"/>
    </row>
    <row r="17" spans="1:14" ht="15" customHeight="1">
      <c r="A17" s="195"/>
      <c r="B17" s="45"/>
      <c r="C17" s="45" t="s">
        <v>26</v>
      </c>
      <c r="D17" s="157">
        <f>SUM(D13,D14,D16)</f>
        <v>1352290.7</v>
      </c>
      <c r="E17" s="158">
        <f t="shared" ref="E17:G17" si="3">SUM(E13,E14,E16)</f>
        <v>1241468.8029999998</v>
      </c>
      <c r="F17" s="158">
        <f t="shared" si="3"/>
        <v>6568585.5420000004</v>
      </c>
      <c r="G17" s="158">
        <f t="shared" si="3"/>
        <v>6174377.4359999998</v>
      </c>
      <c r="H17" s="159">
        <f>G17-F17</f>
        <v>-394208.10600000061</v>
      </c>
      <c r="I17" s="145">
        <f t="shared" si="1"/>
        <v>-6.0014154261888706</v>
      </c>
      <c r="J17" s="13"/>
      <c r="K17" s="13"/>
    </row>
    <row r="18" spans="1:14" ht="15" customHeight="1">
      <c r="A18" s="196" t="s">
        <v>31</v>
      </c>
      <c r="B18" s="196"/>
      <c r="C18" s="196"/>
      <c r="D18" s="153">
        <f>D12+D17</f>
        <v>51164383.700000003</v>
      </c>
      <c r="E18" s="172">
        <f>E12+E17</f>
        <v>47746676.803000003</v>
      </c>
      <c r="F18" s="172">
        <f>F12+F17</f>
        <v>236488935.542</v>
      </c>
      <c r="G18" s="172">
        <f>G12+G17</f>
        <v>230506550.43599999</v>
      </c>
      <c r="H18" s="174">
        <f t="shared" si="0"/>
        <v>-5982385.1060000062</v>
      </c>
      <c r="I18" s="173">
        <f t="shared" si="1"/>
        <v>-2.5296680761360761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13786776</v>
      </c>
      <c r="E20" s="53">
        <v>13544237</v>
      </c>
      <c r="F20" s="53">
        <v>63767164</v>
      </c>
      <c r="G20" s="53">
        <v>61997302</v>
      </c>
      <c r="H20" s="61">
        <f>G20-F20</f>
        <v>-1769862</v>
      </c>
      <c r="I20" s="62">
        <f t="shared" si="1"/>
        <v>-2.7755068423616933</v>
      </c>
      <c r="J20" s="13"/>
      <c r="K20" s="13"/>
      <c r="L20" s="13"/>
      <c r="M20" s="13"/>
    </row>
    <row r="21" spans="1:14" ht="15" customHeight="1">
      <c r="A21" s="194"/>
      <c r="B21" s="193"/>
      <c r="C21" s="35" t="s">
        <v>24</v>
      </c>
      <c r="D21" s="63" cm="1">
        <f t="array" ref="D21:G21">'Mercan. contene. tránsito'!B35:E35</f>
        <v>10978437</v>
      </c>
      <c r="E21" s="63">
        <v>10109349</v>
      </c>
      <c r="F21" s="63">
        <v>50728030</v>
      </c>
      <c r="G21" s="63">
        <v>46899929</v>
      </c>
      <c r="H21" s="64">
        <f>G21-F21</f>
        <v>-3828101</v>
      </c>
      <c r="I21" s="65">
        <f t="shared" si="1"/>
        <v>-7.5463230091923492</v>
      </c>
      <c r="J21" s="13"/>
      <c r="K21" s="13"/>
      <c r="L21" s="13"/>
      <c r="M21" s="13"/>
    </row>
    <row r="22" spans="1:14" ht="15" customHeight="1">
      <c r="A22" s="194"/>
      <c r="B22" s="193" t="s">
        <v>33</v>
      </c>
      <c r="C22" s="42" t="s">
        <v>34</v>
      </c>
      <c r="D22" s="53" cm="1">
        <f t="array" ref="D22:G22">'Ro-Ro'!B35:E35</f>
        <v>7002424</v>
      </c>
      <c r="E22" s="53">
        <v>6973254</v>
      </c>
      <c r="F22" s="53">
        <v>31102154</v>
      </c>
      <c r="G22" s="53">
        <v>31806967</v>
      </c>
      <c r="H22" s="61">
        <f t="shared" ref="H22:H30" si="4">G22-F22</f>
        <v>704813</v>
      </c>
      <c r="I22" s="62">
        <f t="shared" si="1"/>
        <v>2.2661227900807148</v>
      </c>
      <c r="J22" s="13"/>
      <c r="K22" s="13"/>
      <c r="L22" s="13"/>
      <c r="M22" s="13"/>
    </row>
    <row r="23" spans="1:14" ht="15" customHeight="1">
      <c r="A23" s="194"/>
      <c r="B23" s="193"/>
      <c r="C23" s="44" t="s">
        <v>35</v>
      </c>
      <c r="D23" s="63" cm="1">
        <f t="array" ref="D23:G23">'Ro-Ro UTIS'!B35:E35</f>
        <v>291835</v>
      </c>
      <c r="E23" s="63">
        <v>300698</v>
      </c>
      <c r="F23" s="63">
        <v>1325199</v>
      </c>
      <c r="G23" s="63">
        <v>1357609</v>
      </c>
      <c r="H23" s="64">
        <f t="shared" si="4"/>
        <v>32410</v>
      </c>
      <c r="I23" s="65">
        <f t="shared" si="1"/>
        <v>2.4456704238382372</v>
      </c>
      <c r="J23" s="13"/>
      <c r="K23" s="13"/>
      <c r="L23" s="13"/>
      <c r="M23" s="13"/>
    </row>
    <row r="24" spans="1:14" ht="15" customHeight="1">
      <c r="A24" s="194"/>
      <c r="B24" s="193" t="s">
        <v>36</v>
      </c>
      <c r="C24" s="42" t="s">
        <v>2</v>
      </c>
      <c r="D24" s="53" cm="1">
        <f t="array" ref="D24:G24">TEUS!B35:E35</f>
        <v>1679442.25</v>
      </c>
      <c r="E24" s="53">
        <v>1672874.25</v>
      </c>
      <c r="F24" s="53">
        <v>7555977.5</v>
      </c>
      <c r="G24" s="53">
        <v>7576684.25</v>
      </c>
      <c r="H24" s="61">
        <f t="shared" si="4"/>
        <v>20706.75</v>
      </c>
      <c r="I24" s="62">
        <f t="shared" si="1"/>
        <v>0.27404462228744819</v>
      </c>
      <c r="J24" s="13"/>
      <c r="K24" s="13"/>
      <c r="L24" s="13"/>
      <c r="M24" s="13"/>
    </row>
    <row r="25" spans="1:14" ht="15" customHeight="1">
      <c r="A25" s="194"/>
      <c r="B25" s="193"/>
      <c r="C25" s="35" t="s">
        <v>40</v>
      </c>
      <c r="D25" s="63" cm="1">
        <f t="array" ref="D25:G25">'TEUS tránsito'!B35:E35</f>
        <v>911454.5</v>
      </c>
      <c r="E25" s="63">
        <v>891124.25</v>
      </c>
      <c r="F25" s="63">
        <v>4100689.25</v>
      </c>
      <c r="G25" s="63">
        <v>3932534</v>
      </c>
      <c r="H25" s="64">
        <f t="shared" si="4"/>
        <v>-168155.25</v>
      </c>
      <c r="I25" s="65">
        <f t="shared" si="1"/>
        <v>-4.1006582003257108</v>
      </c>
      <c r="J25" s="13"/>
      <c r="K25" s="13"/>
      <c r="L25" s="13"/>
      <c r="M25" s="13"/>
    </row>
    <row r="26" spans="1:14" ht="15" customHeight="1">
      <c r="A26" s="194"/>
      <c r="B26" s="193"/>
      <c r="C26" s="35" t="s">
        <v>171</v>
      </c>
      <c r="D26" s="63" cm="1">
        <f t="array" ref="D26:G26">'TEUS nacional'!B35:E35</f>
        <v>180549</v>
      </c>
      <c r="E26" s="63">
        <v>180354.5</v>
      </c>
      <c r="F26" s="63">
        <v>871247.25</v>
      </c>
      <c r="G26" s="63">
        <v>877843</v>
      </c>
      <c r="H26" s="64">
        <f t="shared" si="4"/>
        <v>6595.75</v>
      </c>
      <c r="I26" s="65">
        <f t="shared" si="1"/>
        <v>0.75704686585811487</v>
      </c>
      <c r="J26" s="13"/>
      <c r="K26" s="13"/>
      <c r="L26" s="13"/>
      <c r="M26" s="13"/>
    </row>
    <row r="27" spans="1:14" ht="15" customHeight="1">
      <c r="A27" s="194"/>
      <c r="B27" s="193"/>
      <c r="C27" s="35" t="s">
        <v>170</v>
      </c>
      <c r="D27" s="63" cm="1">
        <f t="array" ref="D27:G27">'TEUS exterior'!B35:E35</f>
        <v>587438.75</v>
      </c>
      <c r="E27" s="63">
        <v>601395.5</v>
      </c>
      <c r="F27" s="63">
        <v>2584041</v>
      </c>
      <c r="G27" s="63">
        <v>2766307.25</v>
      </c>
      <c r="H27" s="64">
        <f t="shared" si="4"/>
        <v>182266.25</v>
      </c>
      <c r="I27" s="65">
        <f t="shared" si="1"/>
        <v>7.0535355282675454</v>
      </c>
      <c r="J27" s="13"/>
      <c r="K27" s="13"/>
      <c r="L27" s="13"/>
      <c r="M27" s="13"/>
    </row>
    <row r="28" spans="1:14" ht="15" customHeight="1">
      <c r="A28" s="194"/>
      <c r="B28" s="193" t="s">
        <v>37</v>
      </c>
      <c r="C28" s="42" t="s">
        <v>41</v>
      </c>
      <c r="D28" s="53" cm="1">
        <f t="array" ref="D28:G28">'Buques número'!B35:E35</f>
        <v>14634</v>
      </c>
      <c r="E28" s="53">
        <v>14341</v>
      </c>
      <c r="F28" s="53">
        <v>64066</v>
      </c>
      <c r="G28" s="53">
        <v>63431</v>
      </c>
      <c r="H28" s="61">
        <f t="shared" si="4"/>
        <v>-635</v>
      </c>
      <c r="I28" s="62">
        <f t="shared" si="1"/>
        <v>-0.99116536072175165</v>
      </c>
      <c r="J28" s="13"/>
      <c r="K28" s="13"/>
      <c r="L28" s="13"/>
      <c r="M28" s="13"/>
    </row>
    <row r="29" spans="1:14" ht="15" customHeight="1">
      <c r="A29" s="194"/>
      <c r="B29" s="193"/>
      <c r="C29" s="42" t="s">
        <v>42</v>
      </c>
      <c r="D29" s="53" cm="1">
        <f t="array" ref="D29:G29">'Buques GT'!B35:E35</f>
        <v>240092248</v>
      </c>
      <c r="E29" s="53">
        <v>239832899</v>
      </c>
      <c r="F29" s="53">
        <v>1076007644</v>
      </c>
      <c r="G29" s="53">
        <v>1087995149</v>
      </c>
      <c r="H29" s="61">
        <f t="shared" si="4"/>
        <v>11987505</v>
      </c>
      <c r="I29" s="62">
        <f t="shared" si="1"/>
        <v>1.1140724758643046</v>
      </c>
      <c r="J29" s="13"/>
      <c r="K29" s="13"/>
      <c r="L29" s="13"/>
      <c r="M29" s="13"/>
    </row>
    <row r="30" spans="1:14" ht="15" customHeight="1">
      <c r="A30" s="194"/>
      <c r="B30" s="193"/>
      <c r="C30" s="35" t="s">
        <v>43</v>
      </c>
      <c r="D30" s="63" cm="1">
        <f t="array" ref="D30:G30">Cruceros!B35:E35</f>
        <v>485</v>
      </c>
      <c r="E30" s="63">
        <v>532</v>
      </c>
      <c r="F30" s="63">
        <v>1662</v>
      </c>
      <c r="G30" s="63">
        <v>2109</v>
      </c>
      <c r="H30" s="64">
        <f t="shared" si="4"/>
        <v>447</v>
      </c>
      <c r="I30" s="65">
        <f t="shared" si="1"/>
        <v>26.895306859205775</v>
      </c>
      <c r="J30" s="13"/>
      <c r="K30" s="13"/>
      <c r="L30" s="13"/>
      <c r="M30" s="13"/>
    </row>
    <row r="31" spans="1:14" ht="15" customHeight="1">
      <c r="A31" s="194"/>
      <c r="B31" s="193" t="s">
        <v>38</v>
      </c>
      <c r="C31" s="42" t="s">
        <v>2</v>
      </c>
      <c r="D31" s="53" cm="1">
        <f t="array" ref="D31:G31">'Pasajeros total'!B35:E35</f>
        <v>3264740</v>
      </c>
      <c r="E31" s="53">
        <v>3411990</v>
      </c>
      <c r="F31" s="53">
        <v>12728638</v>
      </c>
      <c r="G31" s="53">
        <v>14061940</v>
      </c>
      <c r="H31" s="61">
        <f>G31-F31</f>
        <v>1333302</v>
      </c>
      <c r="I31" s="62">
        <f>((G31*100/F31)-100)</f>
        <v>10.47482063674056</v>
      </c>
      <c r="J31" s="13"/>
      <c r="K31" s="13"/>
      <c r="L31" s="13"/>
      <c r="M31" s="13"/>
    </row>
    <row r="32" spans="1:14" ht="15" customHeight="1">
      <c r="A32" s="194"/>
      <c r="B32" s="193"/>
      <c r="C32" s="35" t="s">
        <v>44</v>
      </c>
      <c r="D32" s="63" cm="1">
        <f t="array" ref="D32:G32">'Pasajeros regulares'!B35:E35</f>
        <v>2037710</v>
      </c>
      <c r="E32" s="63">
        <v>2129482</v>
      </c>
      <c r="F32" s="63">
        <v>8543644</v>
      </c>
      <c r="G32" s="63">
        <v>8906024</v>
      </c>
      <c r="H32" s="64">
        <f>G32-F32</f>
        <v>362380</v>
      </c>
      <c r="I32" s="65">
        <f>((G32*100/F32)-100)</f>
        <v>4.241515681130906</v>
      </c>
      <c r="J32" s="13"/>
      <c r="K32" s="13"/>
      <c r="L32" s="13"/>
      <c r="M32" s="13"/>
    </row>
    <row r="33" spans="1:13" ht="15" customHeight="1">
      <c r="A33" s="194"/>
      <c r="B33" s="193"/>
      <c r="C33" s="35" t="s">
        <v>45</v>
      </c>
      <c r="D33" s="63" cm="1">
        <f t="array" ref="D33:G33">'Pasajeros crucero'!B35:E35</f>
        <v>1227030</v>
      </c>
      <c r="E33" s="63">
        <v>1282508</v>
      </c>
      <c r="F33" s="63">
        <v>4184994</v>
      </c>
      <c r="G33" s="63">
        <v>5155916</v>
      </c>
      <c r="H33" s="64">
        <f>G33-F33</f>
        <v>970922</v>
      </c>
      <c r="I33" s="65">
        <f>((G33*100/F33)-100)</f>
        <v>23.200081051490159</v>
      </c>
      <c r="J33" s="13"/>
      <c r="K33" s="13"/>
      <c r="L33" s="13"/>
      <c r="M33" s="13"/>
    </row>
    <row r="34" spans="1:13" ht="15" customHeight="1">
      <c r="A34" s="194"/>
      <c r="B34" s="193" t="s">
        <v>39</v>
      </c>
      <c r="C34" s="42" t="s">
        <v>46</v>
      </c>
      <c r="D34" s="53" cm="1">
        <f t="array" ref="D34:G34">'Automóviles régimen pasaje'!B35:E35</f>
        <v>527606</v>
      </c>
      <c r="E34" s="53">
        <v>560442</v>
      </c>
      <c r="F34" s="53">
        <v>2291682</v>
      </c>
      <c r="G34" s="53">
        <v>2449297</v>
      </c>
      <c r="H34" s="61">
        <f>G34-F34</f>
        <v>157615</v>
      </c>
      <c r="I34" s="62">
        <f>((G34*100/F34)-100)</f>
        <v>6.8776994364837662</v>
      </c>
      <c r="J34" s="13"/>
      <c r="K34" s="13"/>
      <c r="L34" s="13"/>
      <c r="M34" s="13"/>
    </row>
    <row r="35" spans="1:13" ht="15" customHeight="1">
      <c r="A35" s="194"/>
      <c r="B35" s="193"/>
      <c r="C35" s="42" t="s">
        <v>164</v>
      </c>
      <c r="D35" s="53" cm="1">
        <f t="array" ref="D35:G35">'Automóviles régimen mercancía'!B35:E35</f>
        <v>329953</v>
      </c>
      <c r="E35" s="53">
        <v>333992</v>
      </c>
      <c r="F35" s="53">
        <v>1550246</v>
      </c>
      <c r="G35" s="53">
        <v>1574569</v>
      </c>
      <c r="H35" s="61">
        <f>G35-F35</f>
        <v>24323</v>
      </c>
      <c r="I35" s="62">
        <f>((G35*100/F35)-100)</f>
        <v>1.5689767946506521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4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A224D-504E-48D7-8E94-CBE036E80476}">
  <sheetPr codeName="Hoja3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4705</v>
      </c>
      <c r="C8" s="189">
        <v>5152</v>
      </c>
      <c r="D8" s="189">
        <v>17205</v>
      </c>
      <c r="E8" s="189">
        <v>21456</v>
      </c>
      <c r="F8" s="190">
        <v>24.707933740191809</v>
      </c>
      <c r="G8" s="6"/>
    </row>
    <row r="9" spans="1:14" ht="15.6" customHeight="1">
      <c r="A9" s="188" t="s">
        <v>8</v>
      </c>
      <c r="B9" s="189">
        <v>8875</v>
      </c>
      <c r="C9" s="189">
        <v>8670</v>
      </c>
      <c r="D9" s="189">
        <v>45995</v>
      </c>
      <c r="E9" s="189">
        <v>49795</v>
      </c>
      <c r="F9" s="190">
        <v>8.2617675834329845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67242</v>
      </c>
      <c r="C11" s="189">
        <v>80358</v>
      </c>
      <c r="D11" s="189">
        <v>351571</v>
      </c>
      <c r="E11" s="189">
        <v>401360</v>
      </c>
      <c r="F11" s="190">
        <v>14.161862042091069</v>
      </c>
    </row>
    <row r="12" spans="1:14" ht="15.6" customHeight="1">
      <c r="A12" s="188" t="s">
        <v>6</v>
      </c>
      <c r="B12" s="189">
        <v>2061</v>
      </c>
      <c r="C12" s="189">
        <v>2294</v>
      </c>
      <c r="D12" s="189">
        <v>6652</v>
      </c>
      <c r="E12" s="189">
        <v>9381</v>
      </c>
      <c r="F12" s="190">
        <v>41.025255562236907</v>
      </c>
    </row>
    <row r="13" spans="1:14" ht="15.6" customHeight="1">
      <c r="A13" s="188" t="s">
        <v>175</v>
      </c>
      <c r="B13" s="189">
        <v>123965</v>
      </c>
      <c r="C13" s="189">
        <v>124832</v>
      </c>
      <c r="D13" s="189">
        <v>421311</v>
      </c>
      <c r="E13" s="189">
        <v>451565</v>
      </c>
      <c r="F13" s="190">
        <v>7.180918608818657</v>
      </c>
    </row>
    <row r="14" spans="1:14" ht="15.6" customHeight="1">
      <c r="A14" s="188" t="s">
        <v>148</v>
      </c>
      <c r="B14" s="189">
        <v>35381</v>
      </c>
      <c r="C14" s="189">
        <v>36942</v>
      </c>
      <c r="D14" s="189">
        <v>135946</v>
      </c>
      <c r="E14" s="189">
        <v>147181</v>
      </c>
      <c r="F14" s="190">
        <v>8.2643108292998733</v>
      </c>
    </row>
    <row r="15" spans="1:14" ht="15.6" customHeight="1">
      <c r="A15" s="188" t="s">
        <v>145</v>
      </c>
      <c r="B15" s="189">
        <v>7642</v>
      </c>
      <c r="C15" s="189">
        <v>8291</v>
      </c>
      <c r="D15" s="189">
        <v>16515</v>
      </c>
      <c r="E15" s="189">
        <v>21979</v>
      </c>
      <c r="F15" s="190">
        <v>33.085074174992428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34321</v>
      </c>
      <c r="C18" s="189">
        <v>39500</v>
      </c>
      <c r="D18" s="189">
        <v>165876</v>
      </c>
      <c r="E18" s="189">
        <v>186754</v>
      </c>
      <c r="F18" s="190">
        <v>12.58651040536304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2143</v>
      </c>
      <c r="C21" s="189">
        <v>2608</v>
      </c>
      <c r="D21" s="189">
        <v>12837</v>
      </c>
      <c r="E21" s="189">
        <v>10610</v>
      </c>
      <c r="F21" s="190">
        <v>-17.348290098932779</v>
      </c>
    </row>
    <row r="22" spans="1:7" ht="15.6" customHeight="1">
      <c r="A22" s="188" t="s">
        <v>146</v>
      </c>
      <c r="B22" s="189">
        <v>57033</v>
      </c>
      <c r="C22" s="189">
        <v>54403</v>
      </c>
      <c r="D22" s="189">
        <v>246464</v>
      </c>
      <c r="E22" s="189">
        <v>245206</v>
      </c>
      <c r="F22" s="190">
        <v>-0.5104193715917944</v>
      </c>
    </row>
    <row r="23" spans="1:7" ht="15.6" customHeight="1">
      <c r="A23" s="188" t="s">
        <v>165</v>
      </c>
      <c r="B23" s="189">
        <v>4295</v>
      </c>
      <c r="C23" s="189">
        <v>4727</v>
      </c>
      <c r="D23" s="189">
        <v>22792</v>
      </c>
      <c r="E23" s="189">
        <v>24885</v>
      </c>
      <c r="F23" s="190">
        <v>9.1830466830466833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8209</v>
      </c>
      <c r="C25" s="189">
        <v>8514</v>
      </c>
      <c r="D25" s="189">
        <v>43550</v>
      </c>
      <c r="E25" s="189">
        <v>44742</v>
      </c>
      <c r="F25" s="190">
        <v>2.7370838117106762</v>
      </c>
    </row>
    <row r="26" spans="1:7" ht="15.6" customHeight="1">
      <c r="A26" s="188" t="s">
        <v>152</v>
      </c>
      <c r="B26" s="189">
        <v>1545</v>
      </c>
      <c r="C26" s="189">
        <v>1926</v>
      </c>
      <c r="D26" s="189">
        <v>11150</v>
      </c>
      <c r="E26" s="189">
        <v>9405</v>
      </c>
      <c r="F26" s="190">
        <v>-15.65022421524664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144197</v>
      </c>
      <c r="C28" s="189">
        <v>153667</v>
      </c>
      <c r="D28" s="189">
        <v>685100</v>
      </c>
      <c r="E28" s="189">
        <v>715952</v>
      </c>
      <c r="F28" s="190">
        <v>4.5032841920887421</v>
      </c>
    </row>
    <row r="29" spans="1:7" ht="15.6" customHeight="1">
      <c r="A29" s="188" t="s">
        <v>178</v>
      </c>
      <c r="B29" s="189">
        <v>11449</v>
      </c>
      <c r="C29" s="189">
        <v>11831</v>
      </c>
      <c r="D29" s="189">
        <v>35042</v>
      </c>
      <c r="E29" s="189">
        <v>30684</v>
      </c>
      <c r="F29" s="190">
        <v>-12.43650476570971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14543</v>
      </c>
      <c r="C32" s="189">
        <v>16727</v>
      </c>
      <c r="D32" s="189">
        <v>73676</v>
      </c>
      <c r="E32" s="189">
        <v>78342</v>
      </c>
      <c r="F32" s="190">
        <v>6.3331342635322168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527606</v>
      </c>
      <c r="C35" s="77">
        <f>SUM(C7:C34)</f>
        <v>560442</v>
      </c>
      <c r="D35" s="178">
        <f>SUM(D7:D34)</f>
        <v>2291682</v>
      </c>
      <c r="E35" s="178">
        <f>SUM(E7:E34)</f>
        <v>2449297</v>
      </c>
      <c r="F35" s="140">
        <f>E35*100/D35-100</f>
        <v>6.8776994364837662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0" priority="2">
      <formula>MOD(ROW(),2)=0</formula>
    </cfRule>
  </conditionalFormatting>
  <conditionalFormatting sqref="F7:F35">
    <cfRule type="expression" dxfId="1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D5F5E-9253-42D2-8D3B-02A7BA4985AA}">
  <sheetPr codeName="Hoja3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382</v>
      </c>
      <c r="C8" s="189">
        <v>1116</v>
      </c>
      <c r="D8" s="189">
        <v>1174</v>
      </c>
      <c r="E8" s="189">
        <v>3654</v>
      </c>
      <c r="F8" s="190">
        <v>211.24361158432711</v>
      </c>
      <c r="G8" s="6"/>
    </row>
    <row r="9" spans="1:14" ht="15.6" customHeight="1">
      <c r="A9" s="188" t="s">
        <v>8</v>
      </c>
      <c r="B9" s="189">
        <v>263</v>
      </c>
      <c r="C9" s="189">
        <v>188</v>
      </c>
      <c r="D9" s="189">
        <v>2092</v>
      </c>
      <c r="E9" s="189">
        <v>1913</v>
      </c>
      <c r="F9" s="190">
        <v>-8.5564053537284934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366</v>
      </c>
      <c r="C11" s="189">
        <v>717</v>
      </c>
      <c r="D11" s="189">
        <v>1754</v>
      </c>
      <c r="E11" s="189">
        <v>2786</v>
      </c>
      <c r="F11" s="190">
        <v>58.836944127708108</v>
      </c>
    </row>
    <row r="12" spans="1:14" ht="15.6" customHeight="1">
      <c r="A12" s="188" t="s">
        <v>6</v>
      </c>
      <c r="B12" s="189">
        <v>2015</v>
      </c>
      <c r="C12" s="189">
        <v>2072</v>
      </c>
      <c r="D12" s="189">
        <v>16119</v>
      </c>
      <c r="E12" s="189">
        <v>15349</v>
      </c>
      <c r="F12" s="190">
        <v>-4.7769712761337502</v>
      </c>
    </row>
    <row r="13" spans="1:14" ht="15.6" customHeight="1">
      <c r="A13" s="188" t="s">
        <v>175</v>
      </c>
      <c r="B13" s="189">
        <v>13150</v>
      </c>
      <c r="C13" s="189">
        <v>28699</v>
      </c>
      <c r="D13" s="189">
        <v>57729</v>
      </c>
      <c r="E13" s="189">
        <v>68732</v>
      </c>
      <c r="F13" s="190">
        <v>19.059744669057149</v>
      </c>
    </row>
    <row r="14" spans="1:14" ht="15.6" customHeight="1">
      <c r="A14" s="188" t="s">
        <v>148</v>
      </c>
      <c r="B14" s="189">
        <v>77134</v>
      </c>
      <c r="C14" s="189">
        <v>72004</v>
      </c>
      <c r="D14" s="189">
        <v>323563</v>
      </c>
      <c r="E14" s="189">
        <v>300782</v>
      </c>
      <c r="F14" s="190">
        <v>-7.0406690505403882</v>
      </c>
    </row>
    <row r="15" spans="1:14" ht="15.6" customHeight="1">
      <c r="A15" s="188" t="s">
        <v>145</v>
      </c>
      <c r="B15" s="189">
        <v>2937</v>
      </c>
      <c r="C15" s="189">
        <v>2922</v>
      </c>
      <c r="D15" s="189">
        <v>10447</v>
      </c>
      <c r="E15" s="189">
        <v>9683</v>
      </c>
      <c r="F15" s="190">
        <v>-7.313104240451807</v>
      </c>
    </row>
    <row r="16" spans="1:14" ht="15.6" customHeight="1">
      <c r="A16" s="188" t="s">
        <v>144</v>
      </c>
      <c r="B16" s="189">
        <v>28</v>
      </c>
      <c r="C16" s="189">
        <v>0</v>
      </c>
      <c r="D16" s="189">
        <v>2038</v>
      </c>
      <c r="E16" s="189">
        <v>288</v>
      </c>
      <c r="F16" s="190">
        <v>-85.868498527968598</v>
      </c>
      <c r="G16" s="1"/>
    </row>
    <row r="17" spans="1:7" ht="15.6" customHeight="1">
      <c r="A17" s="188" t="s">
        <v>150</v>
      </c>
      <c r="B17" s="189">
        <v>41</v>
      </c>
      <c r="C17" s="189">
        <v>1</v>
      </c>
      <c r="D17" s="189">
        <v>220</v>
      </c>
      <c r="E17" s="189">
        <v>55</v>
      </c>
      <c r="F17" s="190">
        <v>-75</v>
      </c>
      <c r="G17" s="2"/>
    </row>
    <row r="18" spans="1:7" ht="15.6" customHeight="1">
      <c r="A18" s="188" t="s">
        <v>147</v>
      </c>
      <c r="B18" s="189">
        <v>252</v>
      </c>
      <c r="C18" s="189">
        <v>138</v>
      </c>
      <c r="D18" s="189">
        <v>984</v>
      </c>
      <c r="E18" s="189">
        <v>634</v>
      </c>
      <c r="F18" s="190">
        <v>-35.569105691056897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3251</v>
      </c>
      <c r="F19" s="190" t="s">
        <v>151</v>
      </c>
    </row>
    <row r="20" spans="1:7" ht="15.6" customHeight="1">
      <c r="A20" s="188" t="s">
        <v>142</v>
      </c>
      <c r="B20" s="189">
        <v>1</v>
      </c>
      <c r="C20" s="189">
        <v>0</v>
      </c>
      <c r="D20" s="189">
        <v>7</v>
      </c>
      <c r="E20" s="189">
        <v>145</v>
      </c>
      <c r="F20" s="190">
        <v>1971.428571428572</v>
      </c>
    </row>
    <row r="21" spans="1:7" ht="15.6" customHeight="1">
      <c r="A21" s="188" t="s">
        <v>149</v>
      </c>
      <c r="B21" s="189">
        <v>635</v>
      </c>
      <c r="C21" s="189">
        <v>3163</v>
      </c>
      <c r="D21" s="189">
        <v>8271</v>
      </c>
      <c r="E21" s="189">
        <v>8969</v>
      </c>
      <c r="F21" s="190">
        <v>8.4391246523999541</v>
      </c>
    </row>
    <row r="22" spans="1:7" ht="15.6" customHeight="1">
      <c r="A22" s="188" t="s">
        <v>146</v>
      </c>
      <c r="B22" s="189">
        <v>19505</v>
      </c>
      <c r="C22" s="189">
        <v>16020</v>
      </c>
      <c r="D22" s="189">
        <v>131824</v>
      </c>
      <c r="E22" s="189">
        <v>207078</v>
      </c>
      <c r="F22" s="190">
        <v>57.086721689525433</v>
      </c>
    </row>
    <row r="23" spans="1:7" ht="15.6" customHeight="1">
      <c r="A23" s="188" t="s">
        <v>165</v>
      </c>
      <c r="B23" s="189">
        <v>7557</v>
      </c>
      <c r="C23" s="189">
        <v>14393</v>
      </c>
      <c r="D23" s="189">
        <v>42661</v>
      </c>
      <c r="E23" s="189">
        <v>60267</v>
      </c>
      <c r="F23" s="190">
        <v>41.269543611260872</v>
      </c>
    </row>
    <row r="24" spans="1:7" ht="15.6" customHeight="1">
      <c r="A24" s="188" t="s">
        <v>141</v>
      </c>
      <c r="B24" s="189">
        <v>4</v>
      </c>
      <c r="C24" s="189">
        <v>67</v>
      </c>
      <c r="D24" s="189">
        <v>204</v>
      </c>
      <c r="E24" s="189">
        <v>275</v>
      </c>
      <c r="F24" s="190">
        <v>34.803921568627459</v>
      </c>
    </row>
    <row r="25" spans="1:7" ht="15.6" customHeight="1">
      <c r="A25" s="188" t="s">
        <v>140</v>
      </c>
      <c r="B25" s="189">
        <v>160</v>
      </c>
      <c r="C25" s="189">
        <v>240</v>
      </c>
      <c r="D25" s="189">
        <v>11638</v>
      </c>
      <c r="E25" s="189">
        <v>912</v>
      </c>
      <c r="F25" s="190">
        <v>-92.163601993469669</v>
      </c>
    </row>
    <row r="26" spans="1:7" ht="15.6" customHeight="1">
      <c r="A26" s="188" t="s">
        <v>152</v>
      </c>
      <c r="B26" s="189">
        <v>3</v>
      </c>
      <c r="C26" s="189">
        <v>0</v>
      </c>
      <c r="D26" s="189">
        <v>1561</v>
      </c>
      <c r="E26" s="189">
        <v>2138</v>
      </c>
      <c r="F26" s="190">
        <v>36.963484945547719</v>
      </c>
    </row>
    <row r="27" spans="1:7" ht="15.6" customHeight="1">
      <c r="A27" s="188" t="s">
        <v>173</v>
      </c>
      <c r="B27" s="189">
        <v>21512</v>
      </c>
      <c r="C27" s="189">
        <v>18174</v>
      </c>
      <c r="D27" s="189">
        <v>106427</v>
      </c>
      <c r="E27" s="189">
        <v>84396</v>
      </c>
      <c r="F27" s="190">
        <v>-20.700574102436409</v>
      </c>
    </row>
    <row r="28" spans="1:7" ht="15.6" customHeight="1">
      <c r="A28" s="188" t="s">
        <v>177</v>
      </c>
      <c r="B28" s="189">
        <v>7148</v>
      </c>
      <c r="C28" s="189">
        <v>7507</v>
      </c>
      <c r="D28" s="189">
        <v>33217</v>
      </c>
      <c r="E28" s="189">
        <v>36105</v>
      </c>
      <c r="F28" s="190">
        <v>8.694343257970317</v>
      </c>
    </row>
    <row r="29" spans="1:7" ht="15.6" customHeight="1">
      <c r="A29" s="188" t="s">
        <v>178</v>
      </c>
      <c r="B29" s="189">
        <v>37165</v>
      </c>
      <c r="C29" s="189">
        <v>33286</v>
      </c>
      <c r="D29" s="189">
        <v>158861</v>
      </c>
      <c r="E29" s="189">
        <v>163418</v>
      </c>
      <c r="F29" s="190">
        <v>2.868545457978982</v>
      </c>
    </row>
    <row r="30" spans="1:7" ht="15.6" customHeight="1">
      <c r="A30" s="188" t="s">
        <v>179</v>
      </c>
      <c r="B30" s="189">
        <v>1678</v>
      </c>
      <c r="C30" s="189">
        <v>551</v>
      </c>
      <c r="D30" s="189">
        <v>3892</v>
      </c>
      <c r="E30" s="189">
        <v>7594</v>
      </c>
      <c r="F30" s="190">
        <v>95.118191161356634</v>
      </c>
    </row>
    <row r="31" spans="1:7" ht="15.6" customHeight="1">
      <c r="A31" s="188" t="s">
        <v>180</v>
      </c>
      <c r="B31" s="189">
        <v>24398</v>
      </c>
      <c r="C31" s="189">
        <v>22514</v>
      </c>
      <c r="D31" s="189">
        <v>105749</v>
      </c>
      <c r="E31" s="189">
        <v>110634</v>
      </c>
      <c r="F31" s="190">
        <v>4.6194290253335737</v>
      </c>
    </row>
    <row r="32" spans="1:7" ht="15.6" customHeight="1">
      <c r="A32" s="188" t="s">
        <v>181</v>
      </c>
      <c r="B32" s="189">
        <v>61407</v>
      </c>
      <c r="C32" s="189">
        <v>46415</v>
      </c>
      <c r="D32" s="189">
        <v>254374</v>
      </c>
      <c r="E32" s="189">
        <v>205029</v>
      </c>
      <c r="F32" s="190">
        <v>-19.398602058386469</v>
      </c>
    </row>
    <row r="33" spans="1:6" ht="15.6" customHeight="1">
      <c r="A33" s="188" t="s">
        <v>182</v>
      </c>
      <c r="B33" s="189">
        <v>52201</v>
      </c>
      <c r="C33" s="189">
        <v>63796</v>
      </c>
      <c r="D33" s="189">
        <v>275237</v>
      </c>
      <c r="E33" s="189">
        <v>280457</v>
      </c>
      <c r="F33" s="190">
        <v>1.896547339202215</v>
      </c>
    </row>
    <row r="34" spans="1:6" ht="15.6" customHeight="1">
      <c r="A34" s="188" t="s">
        <v>183</v>
      </c>
      <c r="B34" s="189">
        <v>11</v>
      </c>
      <c r="C34" s="189">
        <v>9</v>
      </c>
      <c r="D34" s="189">
        <v>203</v>
      </c>
      <c r="E34" s="189">
        <v>25</v>
      </c>
      <c r="F34" s="190">
        <v>-87.684729064039402</v>
      </c>
    </row>
    <row r="35" spans="1:6" ht="15.6" customHeight="1">
      <c r="A35" s="156" t="s">
        <v>153</v>
      </c>
      <c r="B35" s="76">
        <f>SUM(B7:B34)</f>
        <v>329953</v>
      </c>
      <c r="C35" s="77">
        <f>SUM(C7:C34)</f>
        <v>333992</v>
      </c>
      <c r="D35" s="76">
        <f>SUM(D7:D34)</f>
        <v>1550246</v>
      </c>
      <c r="E35" s="78">
        <f>SUM(E7:E34)</f>
        <v>1574569</v>
      </c>
      <c r="F35" s="140">
        <f>E35*100/D35-100</f>
        <v>1.5689767946506521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8" priority="2">
      <formula>MOD(ROW(),2)=0</formula>
    </cfRule>
  </conditionalFormatting>
  <conditionalFormatting sqref="F7:F35">
    <cfRule type="expression" dxfId="1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CADF8-0FB4-445E-AD9E-C0ED251FB08F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style="216" customWidth="1"/>
    <col min="2" max="2" width="18.6640625" style="216" customWidth="1"/>
    <col min="3" max="3" width="22.5546875" style="216" customWidth="1"/>
    <col min="4" max="5" width="15.44140625" style="216" customWidth="1"/>
    <col min="6" max="6" width="15.5546875" style="216" customWidth="1"/>
    <col min="7" max="10" width="15.44140625" style="216" customWidth="1"/>
    <col min="11" max="11" width="11.88671875" style="216" customWidth="1"/>
    <col min="12" max="16384" width="11.441406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799999999999997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32A4B-9308-4298-B599-0E07292E01D6}">
  <sheetPr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27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27" ht="15.6" customHeight="1">
      <c r="A7" s="236" t="s">
        <v>18</v>
      </c>
      <c r="B7" s="237">
        <v>718371</v>
      </c>
      <c r="C7" s="237">
        <v>830580</v>
      </c>
      <c r="D7" s="237">
        <v>3827744</v>
      </c>
      <c r="E7" s="237">
        <v>3622541</v>
      </c>
      <c r="F7" s="238">
        <v>-5.3609384535642874</v>
      </c>
      <c r="G7" s="6"/>
    </row>
    <row r="8" spans="1:27" s="33" customFormat="1" ht="15.6" customHeight="1">
      <c r="A8" s="236" t="s">
        <v>11</v>
      </c>
      <c r="B8" s="237">
        <v>27221</v>
      </c>
      <c r="C8" s="237">
        <v>35484</v>
      </c>
      <c r="D8" s="237">
        <v>399494</v>
      </c>
      <c r="E8" s="237">
        <v>328016</v>
      </c>
      <c r="F8" s="238">
        <v>-17.892133548939409</v>
      </c>
      <c r="G8" s="239"/>
    </row>
    <row r="9" spans="1:27" ht="15.6" customHeight="1">
      <c r="A9" s="236" t="s">
        <v>8</v>
      </c>
      <c r="B9" s="237">
        <v>70380</v>
      </c>
      <c r="C9" s="237">
        <v>89277</v>
      </c>
      <c r="D9" s="237">
        <v>357809</v>
      </c>
      <c r="E9" s="237">
        <v>399017</v>
      </c>
      <c r="F9" s="238">
        <v>11.516758941222831</v>
      </c>
      <c r="G9" s="6"/>
    </row>
    <row r="10" spans="1:27" ht="15.6" customHeight="1">
      <c r="A10" s="236" t="s">
        <v>10</v>
      </c>
      <c r="B10" s="237">
        <v>254268</v>
      </c>
      <c r="C10" s="237">
        <v>158523</v>
      </c>
      <c r="D10" s="237">
        <v>943951</v>
      </c>
      <c r="E10" s="237">
        <v>735909</v>
      </c>
      <c r="F10" s="238">
        <v>-22.039491456654009</v>
      </c>
    </row>
    <row r="11" spans="1:27" ht="15.6" customHeight="1">
      <c r="A11" s="236" t="s">
        <v>9</v>
      </c>
      <c r="B11" s="237">
        <v>1342165</v>
      </c>
      <c r="C11" s="237">
        <v>1477293</v>
      </c>
      <c r="D11" s="237">
        <v>7607362</v>
      </c>
      <c r="E11" s="237">
        <v>7367349</v>
      </c>
      <c r="F11" s="238">
        <v>-3.1550095815080121</v>
      </c>
    </row>
    <row r="12" spans="1:27" ht="15.6" customHeight="1">
      <c r="A12" s="236" t="s">
        <v>6</v>
      </c>
      <c r="B12" s="237">
        <v>51698</v>
      </c>
      <c r="C12" s="237">
        <v>32194</v>
      </c>
      <c r="D12" s="237">
        <v>472876</v>
      </c>
      <c r="E12" s="237">
        <v>391791</v>
      </c>
      <c r="F12" s="238">
        <v>-17.147201380488749</v>
      </c>
    </row>
    <row r="13" spans="1:27" ht="15.6" customHeight="1">
      <c r="A13" s="236" t="s">
        <v>175</v>
      </c>
      <c r="B13" s="237">
        <v>51398</v>
      </c>
      <c r="C13" s="237">
        <v>58343</v>
      </c>
      <c r="D13" s="237">
        <v>209591</v>
      </c>
      <c r="E13" s="237">
        <v>118783</v>
      </c>
      <c r="F13" s="238">
        <v>-43.326287865414074</v>
      </c>
    </row>
    <row r="14" spans="1:27" ht="15.6" customHeight="1">
      <c r="A14" s="236" t="s">
        <v>148</v>
      </c>
      <c r="B14" s="237">
        <v>1597319</v>
      </c>
      <c r="C14" s="237">
        <v>1630772</v>
      </c>
      <c r="D14" s="237">
        <v>6938281</v>
      </c>
      <c r="E14" s="237">
        <v>7545973</v>
      </c>
      <c r="F14" s="238">
        <v>8.7585383180646659</v>
      </c>
    </row>
    <row r="15" spans="1:27" ht="15.6" customHeight="1">
      <c r="A15" s="236" t="s">
        <v>145</v>
      </c>
      <c r="B15" s="237">
        <v>2299719</v>
      </c>
      <c r="C15" s="237">
        <v>1436709</v>
      </c>
      <c r="D15" s="237">
        <v>9971802</v>
      </c>
      <c r="E15" s="237">
        <v>8739078</v>
      </c>
      <c r="F15" s="238">
        <v>-12.36209864576132</v>
      </c>
    </row>
    <row r="16" spans="1:27" ht="15.6" customHeight="1">
      <c r="A16" s="236" t="s">
        <v>144</v>
      </c>
      <c r="B16" s="237">
        <v>2167573</v>
      </c>
      <c r="C16" s="237">
        <v>1957716</v>
      </c>
      <c r="D16" s="237">
        <v>10635169</v>
      </c>
      <c r="E16" s="237">
        <v>10076293</v>
      </c>
      <c r="F16" s="238">
        <v>-5.2549799631768934</v>
      </c>
      <c r="G16" s="1"/>
    </row>
    <row r="17" spans="1:7" ht="15.6" customHeight="1">
      <c r="A17" s="236" t="s">
        <v>150</v>
      </c>
      <c r="B17" s="237">
        <v>1198727</v>
      </c>
      <c r="C17" s="237">
        <v>1059062</v>
      </c>
      <c r="D17" s="237">
        <v>5062994</v>
      </c>
      <c r="E17" s="237">
        <v>5269268</v>
      </c>
      <c r="F17" s="238">
        <v>4.0741505915274701</v>
      </c>
      <c r="G17" s="2"/>
    </row>
    <row r="18" spans="1:7" ht="15.6" customHeight="1">
      <c r="A18" s="236" t="s">
        <v>147</v>
      </c>
      <c r="B18" s="237">
        <v>51356</v>
      </c>
      <c r="C18" s="237">
        <v>62883</v>
      </c>
      <c r="D18" s="237">
        <v>141445</v>
      </c>
      <c r="E18" s="237">
        <v>189095</v>
      </c>
      <c r="F18" s="238">
        <v>33.688005938704087</v>
      </c>
    </row>
    <row r="19" spans="1:7" ht="15.6" customHeight="1">
      <c r="A19" s="236" t="s">
        <v>143</v>
      </c>
      <c r="B19" s="237">
        <v>529338</v>
      </c>
      <c r="C19" s="237">
        <v>464134</v>
      </c>
      <c r="D19" s="237">
        <v>1944382</v>
      </c>
      <c r="E19" s="237">
        <v>1879740</v>
      </c>
      <c r="F19" s="238">
        <v>-3.3245524799139341</v>
      </c>
    </row>
    <row r="20" spans="1:7" ht="15.6" customHeight="1">
      <c r="A20" s="236" t="s">
        <v>142</v>
      </c>
      <c r="B20" s="237">
        <v>1152671</v>
      </c>
      <c r="C20" s="237">
        <v>1048034</v>
      </c>
      <c r="D20" s="237">
        <v>4066881</v>
      </c>
      <c r="E20" s="237">
        <v>5010452</v>
      </c>
      <c r="F20" s="238">
        <v>23.201342748902661</v>
      </c>
    </row>
    <row r="21" spans="1:7" ht="15.6" customHeight="1">
      <c r="A21" s="236" t="s">
        <v>149</v>
      </c>
      <c r="B21" s="237">
        <v>1423704</v>
      </c>
      <c r="C21" s="237">
        <v>1199200</v>
      </c>
      <c r="D21" s="237">
        <v>7178475</v>
      </c>
      <c r="E21" s="237">
        <v>6259285</v>
      </c>
      <c r="F21" s="238">
        <v>-12.80480882081501</v>
      </c>
    </row>
    <row r="22" spans="1:7" ht="15.6" customHeight="1">
      <c r="A22" s="236" t="s">
        <v>146</v>
      </c>
      <c r="B22" s="237">
        <v>186809</v>
      </c>
      <c r="C22" s="237">
        <v>186097</v>
      </c>
      <c r="D22" s="237">
        <v>885749</v>
      </c>
      <c r="E22" s="237">
        <v>815210</v>
      </c>
      <c r="F22" s="238">
        <v>-7.9637685168145822</v>
      </c>
    </row>
    <row r="23" spans="1:7" ht="15.6" customHeight="1">
      <c r="A23" s="236" t="s">
        <v>165</v>
      </c>
      <c r="B23" s="237">
        <v>63715</v>
      </c>
      <c r="C23" s="237">
        <v>43984</v>
      </c>
      <c r="D23" s="237">
        <v>556441</v>
      </c>
      <c r="E23" s="237">
        <v>359617</v>
      </c>
      <c r="F23" s="238">
        <v>-35.37194419534147</v>
      </c>
    </row>
    <row r="24" spans="1:7" ht="15.6" customHeight="1">
      <c r="A24" s="236" t="s">
        <v>141</v>
      </c>
      <c r="B24" s="237">
        <v>204762</v>
      </c>
      <c r="C24" s="237">
        <v>147781</v>
      </c>
      <c r="D24" s="237">
        <v>716936</v>
      </c>
      <c r="E24" s="237">
        <v>670281</v>
      </c>
      <c r="F24" s="238">
        <v>-6.5075543702645717</v>
      </c>
    </row>
    <row r="25" spans="1:7" ht="15.6" customHeight="1">
      <c r="A25" s="236" t="s">
        <v>140</v>
      </c>
      <c r="B25" s="237">
        <v>1</v>
      </c>
      <c r="C25" s="237">
        <v>92</v>
      </c>
      <c r="D25" s="237">
        <v>12</v>
      </c>
      <c r="E25" s="237">
        <v>92</v>
      </c>
      <c r="F25" s="238">
        <v>666.66666666666663</v>
      </c>
    </row>
    <row r="26" spans="1:7" ht="15.6" customHeight="1">
      <c r="A26" s="236" t="s">
        <v>152</v>
      </c>
      <c r="B26" s="237">
        <v>127964</v>
      </c>
      <c r="C26" s="237">
        <v>185971</v>
      </c>
      <c r="D26" s="237">
        <v>606613</v>
      </c>
      <c r="E26" s="237">
        <v>559976</v>
      </c>
      <c r="F26" s="238">
        <v>-7.6880976833664931</v>
      </c>
    </row>
    <row r="27" spans="1:7" ht="15.6" customHeight="1">
      <c r="A27" s="236" t="s">
        <v>173</v>
      </c>
      <c r="B27" s="237">
        <v>185446</v>
      </c>
      <c r="C27" s="237">
        <v>198462</v>
      </c>
      <c r="D27" s="237">
        <v>869366</v>
      </c>
      <c r="E27" s="237">
        <v>939717</v>
      </c>
      <c r="F27" s="238">
        <v>8.0922189273562566</v>
      </c>
    </row>
    <row r="28" spans="1:7" ht="15.6" customHeight="1">
      <c r="A28" s="236" t="s">
        <v>177</v>
      </c>
      <c r="B28" s="237">
        <v>106184</v>
      </c>
      <c r="C28" s="237">
        <v>131707</v>
      </c>
      <c r="D28" s="237">
        <v>375455</v>
      </c>
      <c r="E28" s="237">
        <v>527941</v>
      </c>
      <c r="F28" s="238">
        <v>40.613655431409882</v>
      </c>
    </row>
    <row r="29" spans="1:7" ht="15.6" customHeight="1">
      <c r="A29" s="236" t="s">
        <v>178</v>
      </c>
      <c r="B29" s="237">
        <v>271429</v>
      </c>
      <c r="C29" s="237">
        <v>169907</v>
      </c>
      <c r="D29" s="237">
        <v>1409105</v>
      </c>
      <c r="E29" s="237">
        <v>1133756</v>
      </c>
      <c r="F29" s="238">
        <v>-19.540701367179881</v>
      </c>
    </row>
    <row r="30" spans="1:7" ht="15.6" customHeight="1">
      <c r="A30" s="236" t="s">
        <v>179</v>
      </c>
      <c r="B30" s="237">
        <v>202350</v>
      </c>
      <c r="C30" s="237">
        <v>203111</v>
      </c>
      <c r="D30" s="237">
        <v>934309</v>
      </c>
      <c r="E30" s="237">
        <v>902014</v>
      </c>
      <c r="F30" s="238">
        <v>-3.456565226279523</v>
      </c>
    </row>
    <row r="31" spans="1:7" ht="15.6" customHeight="1">
      <c r="A31" s="236" t="s">
        <v>180</v>
      </c>
      <c r="B31" s="237">
        <v>2001234</v>
      </c>
      <c r="C31" s="237">
        <v>1482225</v>
      </c>
      <c r="D31" s="237">
        <v>9983850</v>
      </c>
      <c r="E31" s="237">
        <v>8610861</v>
      </c>
      <c r="F31" s="238">
        <v>-13.752099640920081</v>
      </c>
    </row>
    <row r="32" spans="1:7" ht="15.6" customHeight="1">
      <c r="A32" s="236" t="s">
        <v>181</v>
      </c>
      <c r="B32" s="237">
        <v>1453590</v>
      </c>
      <c r="C32" s="237">
        <v>1546323</v>
      </c>
      <c r="D32" s="237">
        <v>6726841</v>
      </c>
      <c r="E32" s="237">
        <v>7174309</v>
      </c>
      <c r="F32" s="238">
        <v>6.651978246549902</v>
      </c>
    </row>
    <row r="33" spans="1:6" ht="15.6" customHeight="1">
      <c r="A33" s="236" t="s">
        <v>182</v>
      </c>
      <c r="B33" s="237">
        <v>155165</v>
      </c>
      <c r="C33" s="237">
        <v>177512</v>
      </c>
      <c r="D33" s="237">
        <v>707874</v>
      </c>
      <c r="E33" s="237">
        <v>744608</v>
      </c>
      <c r="F33" s="238">
        <v>5.189341605992027</v>
      </c>
    </row>
    <row r="34" spans="1:6" ht="15.6" customHeight="1">
      <c r="A34" s="236" t="s">
        <v>183</v>
      </c>
      <c r="B34" s="237">
        <v>64168</v>
      </c>
      <c r="C34" s="237">
        <v>59637</v>
      </c>
      <c r="D34" s="237">
        <v>328249</v>
      </c>
      <c r="E34" s="237">
        <v>323582</v>
      </c>
      <c r="F34" s="238">
        <v>-1.4217865096314031</v>
      </c>
    </row>
    <row r="35" spans="1:6" ht="15.6" customHeight="1">
      <c r="A35" s="240" t="s">
        <v>153</v>
      </c>
      <c r="B35" s="241">
        <f>SUM(B7:B34)</f>
        <v>17958725</v>
      </c>
      <c r="C35" s="241">
        <f>SUM(C7:C34)</f>
        <v>16073013</v>
      </c>
      <c r="D35" s="241">
        <f>SUM(D7:D34)</f>
        <v>83859056</v>
      </c>
      <c r="E35" s="241">
        <f>SUM(E7:E34)</f>
        <v>80694554</v>
      </c>
      <c r="F35" s="242">
        <f>E35*100/D35-100</f>
        <v>-3.7735960204465044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6" priority="2">
      <formula>MOD(ROW(),2)=0</formula>
    </cfRule>
  </conditionalFormatting>
  <conditionalFormatting sqref="F7:F35">
    <cfRule type="expression" dxfId="1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259DD7-6CB9-410B-BBE3-E6AD9624BF24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 t="s">
        <v>189</v>
      </c>
      <c r="C7" s="237">
        <v>604860</v>
      </c>
      <c r="D7" s="237">
        <v>2440018</v>
      </c>
      <c r="E7" s="237">
        <v>2412567</v>
      </c>
      <c r="F7" s="238">
        <v>-1.125032684185115</v>
      </c>
      <c r="G7" s="6"/>
    </row>
    <row r="8" spans="1:14" s="33" customFormat="1" ht="15.6" customHeight="1">
      <c r="A8" s="236" t="s">
        <v>11</v>
      </c>
      <c r="B8" s="237" t="s">
        <v>189</v>
      </c>
      <c r="C8" s="237">
        <v>0</v>
      </c>
      <c r="D8" s="237">
        <v>5201</v>
      </c>
      <c r="E8" s="237">
        <v>2000</v>
      </c>
      <c r="F8" s="238">
        <v>-61.545856566044989</v>
      </c>
    </row>
    <row r="9" spans="1:14" ht="15.6" customHeight="1">
      <c r="A9" s="236" t="s">
        <v>8</v>
      </c>
      <c r="B9" s="237" t="s">
        <v>189</v>
      </c>
      <c r="C9" s="237">
        <v>5400</v>
      </c>
      <c r="D9" s="237">
        <v>32921</v>
      </c>
      <c r="E9" s="237">
        <v>17432</v>
      </c>
      <c r="F9" s="238">
        <v>-47.048996081528507</v>
      </c>
      <c r="G9" s="6"/>
    </row>
    <row r="10" spans="1:14" ht="15.6" customHeight="1">
      <c r="A10" s="236" t="s">
        <v>10</v>
      </c>
      <c r="B10" s="237" t="s">
        <v>189</v>
      </c>
      <c r="C10" s="237">
        <v>16656</v>
      </c>
      <c r="D10" s="237">
        <v>109196</v>
      </c>
      <c r="E10" s="237">
        <v>115845</v>
      </c>
      <c r="F10" s="238">
        <v>6.089050880984658</v>
      </c>
    </row>
    <row r="11" spans="1:14" ht="15.6" customHeight="1">
      <c r="A11" s="236" t="s">
        <v>9</v>
      </c>
      <c r="B11" s="237" t="s">
        <v>189</v>
      </c>
      <c r="C11" s="237">
        <v>925439</v>
      </c>
      <c r="D11" s="237">
        <v>5107318</v>
      </c>
      <c r="E11" s="237">
        <v>4764986</v>
      </c>
      <c r="F11" s="238">
        <v>-6.7027743328298746</v>
      </c>
    </row>
    <row r="12" spans="1:14" ht="15.6" customHeight="1">
      <c r="A12" s="236" t="s">
        <v>6</v>
      </c>
      <c r="B12" s="237" t="s">
        <v>189</v>
      </c>
      <c r="C12" s="237">
        <v>7574</v>
      </c>
      <c r="D12" s="237">
        <v>18504</v>
      </c>
      <c r="E12" s="237">
        <v>28076</v>
      </c>
      <c r="F12" s="238">
        <v>51.729355814958922</v>
      </c>
    </row>
    <row r="13" spans="1:14" ht="15.6" customHeight="1">
      <c r="A13" s="236" t="s">
        <v>175</v>
      </c>
      <c r="B13" s="237" t="s">
        <v>189</v>
      </c>
      <c r="C13" s="237">
        <v>51348</v>
      </c>
      <c r="D13" s="237">
        <v>159920</v>
      </c>
      <c r="E13" s="237">
        <v>82340</v>
      </c>
      <c r="F13" s="238">
        <v>-48.511755877938967</v>
      </c>
    </row>
    <row r="14" spans="1:14" ht="15.6" customHeight="1">
      <c r="A14" s="236" t="s">
        <v>148</v>
      </c>
      <c r="B14" s="237" t="s">
        <v>189</v>
      </c>
      <c r="C14" s="237">
        <v>755392</v>
      </c>
      <c r="D14" s="237">
        <v>2588843</v>
      </c>
      <c r="E14" s="237">
        <v>3112173</v>
      </c>
      <c r="F14" s="238">
        <v>20.214821833537211</v>
      </c>
    </row>
    <row r="15" spans="1:14" ht="15.6" customHeight="1">
      <c r="A15" s="236" t="s">
        <v>145</v>
      </c>
      <c r="B15" s="237" t="s">
        <v>189</v>
      </c>
      <c r="C15" s="237">
        <v>879066</v>
      </c>
      <c r="D15" s="237">
        <v>7466424</v>
      </c>
      <c r="E15" s="237">
        <v>6313711</v>
      </c>
      <c r="F15" s="238">
        <v>-15.43862229093874</v>
      </c>
    </row>
    <row r="16" spans="1:14" ht="15.6" customHeight="1">
      <c r="A16" s="236" t="s">
        <v>144</v>
      </c>
      <c r="B16" s="237" t="s">
        <v>189</v>
      </c>
      <c r="C16" s="237">
        <v>1605905</v>
      </c>
      <c r="D16" s="237">
        <v>8185468</v>
      </c>
      <c r="E16" s="237">
        <v>7940610</v>
      </c>
      <c r="F16" s="238">
        <v>-2.9913744699753271</v>
      </c>
      <c r="G16" s="1"/>
    </row>
    <row r="17" spans="1:7" ht="15.6" customHeight="1">
      <c r="A17" s="236" t="s">
        <v>150</v>
      </c>
      <c r="B17" s="237" t="s">
        <v>189</v>
      </c>
      <c r="C17" s="237">
        <v>606467</v>
      </c>
      <c r="D17" s="237">
        <v>2513661</v>
      </c>
      <c r="E17" s="237">
        <v>2660989</v>
      </c>
      <c r="F17" s="238">
        <v>5.8610926453487613</v>
      </c>
      <c r="G17" s="2"/>
    </row>
    <row r="18" spans="1:7" ht="15.6" customHeight="1">
      <c r="A18" s="236" t="s">
        <v>147</v>
      </c>
      <c r="B18" s="237" t="s">
        <v>189</v>
      </c>
      <c r="C18" s="237">
        <v>62659</v>
      </c>
      <c r="D18" s="237">
        <v>140192</v>
      </c>
      <c r="E18" s="237">
        <v>188426</v>
      </c>
      <c r="F18" s="238">
        <v>34.405672220954131</v>
      </c>
    </row>
    <row r="19" spans="1:7" ht="15.6" customHeight="1">
      <c r="A19" s="236" t="s">
        <v>143</v>
      </c>
      <c r="B19" s="237" t="s">
        <v>189</v>
      </c>
      <c r="C19" s="237">
        <v>231730</v>
      </c>
      <c r="D19" s="237">
        <v>910323</v>
      </c>
      <c r="E19" s="237">
        <v>936125</v>
      </c>
      <c r="F19" s="238">
        <v>2.834378566728518</v>
      </c>
    </row>
    <row r="20" spans="1:7" ht="15.6" customHeight="1">
      <c r="A20" s="236" t="s">
        <v>142</v>
      </c>
      <c r="B20" s="237" t="s">
        <v>189</v>
      </c>
      <c r="C20" s="237">
        <v>92335</v>
      </c>
      <c r="D20" s="237">
        <v>517974</v>
      </c>
      <c r="E20" s="237">
        <v>469166</v>
      </c>
      <c r="F20" s="238">
        <v>-9.4228667848193197</v>
      </c>
    </row>
    <row r="21" spans="1:7" ht="15.6" customHeight="1">
      <c r="A21" s="236" t="s">
        <v>149</v>
      </c>
      <c r="B21" s="237" t="s">
        <v>189</v>
      </c>
      <c r="C21" s="237">
        <v>1003085</v>
      </c>
      <c r="D21" s="237">
        <v>5802001</v>
      </c>
      <c r="E21" s="237">
        <v>5054010</v>
      </c>
      <c r="F21" s="238">
        <v>-12.891948829378009</v>
      </c>
    </row>
    <row r="22" spans="1:7" ht="15.6" customHeight="1">
      <c r="A22" s="236" t="s">
        <v>146</v>
      </c>
      <c r="B22" s="237" t="s">
        <v>189</v>
      </c>
      <c r="C22" s="237">
        <v>121047</v>
      </c>
      <c r="D22" s="237">
        <v>632492</v>
      </c>
      <c r="E22" s="237">
        <v>491105</v>
      </c>
      <c r="F22" s="238">
        <v>-22.353958627144689</v>
      </c>
    </row>
    <row r="23" spans="1:7" ht="15.6" customHeight="1">
      <c r="A23" s="236" t="s">
        <v>165</v>
      </c>
      <c r="B23" s="237" t="s">
        <v>189</v>
      </c>
      <c r="C23" s="237">
        <v>0</v>
      </c>
      <c r="D23" s="237">
        <v>25209</v>
      </c>
      <c r="E23" s="237">
        <v>12659</v>
      </c>
      <c r="F23" s="238">
        <v>-49.783807370383592</v>
      </c>
    </row>
    <row r="24" spans="1:7" ht="15.6" customHeight="1">
      <c r="A24" s="236" t="s">
        <v>152</v>
      </c>
      <c r="B24" s="237" t="s">
        <v>189</v>
      </c>
      <c r="C24" s="237">
        <v>128771</v>
      </c>
      <c r="D24" s="237">
        <v>413854</v>
      </c>
      <c r="E24" s="237">
        <v>333323</v>
      </c>
      <c r="F24" s="238">
        <v>-19.45879464738772</v>
      </c>
    </row>
    <row r="25" spans="1:7" ht="15.6" customHeight="1">
      <c r="A25" s="236" t="s">
        <v>177</v>
      </c>
      <c r="B25" s="237" t="s">
        <v>189</v>
      </c>
      <c r="C25" s="237">
        <v>93006</v>
      </c>
      <c r="D25" s="237">
        <v>184678</v>
      </c>
      <c r="E25" s="237">
        <v>233119</v>
      </c>
      <c r="F25" s="238">
        <v>26.229978665569259</v>
      </c>
    </row>
    <row r="26" spans="1:7" ht="15.6" customHeight="1">
      <c r="A26" s="236" t="s">
        <v>178</v>
      </c>
      <c r="B26" s="237" t="s">
        <v>189</v>
      </c>
      <c r="C26" s="237">
        <v>3021</v>
      </c>
      <c r="D26" s="237">
        <v>66410</v>
      </c>
      <c r="E26" s="237">
        <v>59933</v>
      </c>
      <c r="F26" s="238">
        <v>-9.7530492395723485</v>
      </c>
    </row>
    <row r="27" spans="1:7" ht="15.6" customHeight="1">
      <c r="A27" s="236" t="s">
        <v>179</v>
      </c>
      <c r="B27" s="237" t="s">
        <v>189</v>
      </c>
      <c r="C27" s="237">
        <v>53838</v>
      </c>
      <c r="D27" s="237">
        <v>257187</v>
      </c>
      <c r="E27" s="237">
        <v>178351</v>
      </c>
      <c r="F27" s="238">
        <v>-30.65318231481373</v>
      </c>
    </row>
    <row r="28" spans="1:7" ht="15.6" customHeight="1">
      <c r="A28" s="236" t="s">
        <v>180</v>
      </c>
      <c r="B28" s="237" t="s">
        <v>189</v>
      </c>
      <c r="C28" s="237">
        <v>1008347</v>
      </c>
      <c r="D28" s="237">
        <v>6050534</v>
      </c>
      <c r="E28" s="237">
        <v>5624786</v>
      </c>
      <c r="F28" s="238">
        <v>-7.0365359487278312</v>
      </c>
    </row>
    <row r="29" spans="1:7" ht="15.6" customHeight="1">
      <c r="A29" s="236" t="s">
        <v>181</v>
      </c>
      <c r="B29" s="237" t="s">
        <v>189</v>
      </c>
      <c r="C29" s="237">
        <v>319282</v>
      </c>
      <c r="D29" s="237">
        <v>1005970</v>
      </c>
      <c r="E29" s="237">
        <v>1238250</v>
      </c>
      <c r="F29" s="238">
        <v>23.090151793791069</v>
      </c>
    </row>
    <row r="30" spans="1:7" ht="15.6" customHeight="1">
      <c r="A30" s="236" t="s">
        <v>182</v>
      </c>
      <c r="B30" s="237" t="s">
        <v>189</v>
      </c>
      <c r="C30" s="237">
        <v>0</v>
      </c>
      <c r="D30" s="237">
        <v>15000</v>
      </c>
      <c r="E30" s="237">
        <v>6435</v>
      </c>
      <c r="F30" s="238">
        <v>-57.1</v>
      </c>
    </row>
    <row r="31" spans="1:7" ht="15.6" customHeight="1">
      <c r="A31" s="236" t="s">
        <v>183</v>
      </c>
      <c r="B31" s="237" t="s">
        <v>189</v>
      </c>
      <c r="C31" s="237">
        <v>28118</v>
      </c>
      <c r="D31" s="237">
        <v>125430</v>
      </c>
      <c r="E31" s="237">
        <v>139638</v>
      </c>
      <c r="F31" s="238">
        <v>11.327433628318589</v>
      </c>
    </row>
    <row r="35" spans="1:6" ht="15.6" customHeight="1">
      <c r="A35" s="240" t="s">
        <v>153</v>
      </c>
      <c r="B35" s="241">
        <f>SUM(B7:B34)</f>
        <v>0</v>
      </c>
      <c r="C35" s="241">
        <f>SUM(C7:C34)</f>
        <v>8603346</v>
      </c>
      <c r="D35" s="241">
        <f>SUM(D7:D34)</f>
        <v>44774728</v>
      </c>
      <c r="E35" s="241">
        <f>SUM(E7:E34)</f>
        <v>42416055</v>
      </c>
      <c r="F35" s="242">
        <f>E35*100/D35-100</f>
        <v>-5.2678667305360278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1">
    <cfRule type="expression" dxfId="14" priority="2">
      <formula>MOD(ROW(),2)=0</formula>
    </cfRule>
  </conditionalFormatting>
  <conditionalFormatting sqref="F7:F31">
    <cfRule type="expression" dxfId="13" priority="1">
      <formula>F7&lt;0</formula>
    </cfRule>
  </conditionalFormatting>
  <conditionalFormatting sqref="F35">
    <cfRule type="expression" dxfId="12" priority="3">
      <formula>F35&lt;0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E8A62-C0E7-4138-88DA-6E671242E6A3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217412</v>
      </c>
      <c r="C7" s="237">
        <v>204720</v>
      </c>
      <c r="D7" s="237">
        <v>1220092</v>
      </c>
      <c r="E7" s="237">
        <v>1097407</v>
      </c>
      <c r="F7" s="238">
        <v>-10.0553892657275</v>
      </c>
      <c r="G7" s="6"/>
    </row>
    <row r="8" spans="1:14" ht="15.6" customHeight="1">
      <c r="A8" s="236" t="s">
        <v>11</v>
      </c>
      <c r="B8" s="237">
        <v>22055</v>
      </c>
      <c r="C8" s="237">
        <v>20157</v>
      </c>
      <c r="D8" s="237">
        <v>345764</v>
      </c>
      <c r="E8" s="237">
        <v>237791</v>
      </c>
      <c r="F8" s="238">
        <v>-31.22736895686074</v>
      </c>
    </row>
    <row r="9" spans="1:14" ht="15.6" customHeight="1">
      <c r="A9" s="236" t="s">
        <v>8</v>
      </c>
      <c r="B9" s="237">
        <v>9279</v>
      </c>
      <c r="C9" s="237">
        <v>16917</v>
      </c>
      <c r="D9" s="237">
        <v>95328</v>
      </c>
      <c r="E9" s="237">
        <v>102589</v>
      </c>
      <c r="F9" s="238">
        <v>7.6168596844578786</v>
      </c>
    </row>
    <row r="10" spans="1:14" ht="15.6" customHeight="1">
      <c r="A10" s="236" t="s">
        <v>10</v>
      </c>
      <c r="B10" s="237">
        <v>181085</v>
      </c>
      <c r="C10" s="237">
        <v>130371</v>
      </c>
      <c r="D10" s="237">
        <v>665995</v>
      </c>
      <c r="E10" s="237">
        <v>586213</v>
      </c>
      <c r="F10" s="238">
        <v>-11.979369214483601</v>
      </c>
    </row>
    <row r="11" spans="1:14" ht="15.6" customHeight="1">
      <c r="A11" s="236" t="s">
        <v>9</v>
      </c>
      <c r="B11" s="237">
        <v>0</v>
      </c>
      <c r="C11" s="237">
        <v>24828</v>
      </c>
      <c r="D11" s="237">
        <v>42624</v>
      </c>
      <c r="E11" s="237">
        <v>91047</v>
      </c>
      <c r="F11" s="238">
        <v>113.6050112612613</v>
      </c>
    </row>
    <row r="12" spans="1:14" ht="15.6" customHeight="1">
      <c r="A12" s="236" t="s">
        <v>6</v>
      </c>
      <c r="B12" s="237">
        <v>43891</v>
      </c>
      <c r="C12" s="237">
        <v>17671</v>
      </c>
      <c r="D12" s="237">
        <v>435365</v>
      </c>
      <c r="E12" s="237">
        <v>336494</v>
      </c>
      <c r="F12" s="238">
        <v>-22.70991007545393</v>
      </c>
    </row>
    <row r="13" spans="1:14" ht="15.6" customHeight="1">
      <c r="A13" s="236" t="s">
        <v>175</v>
      </c>
      <c r="B13" s="237">
        <v>9966</v>
      </c>
      <c r="C13" s="237">
        <v>4900</v>
      </c>
      <c r="D13" s="237">
        <v>42756</v>
      </c>
      <c r="E13" s="237">
        <v>31140</v>
      </c>
      <c r="F13" s="238">
        <v>-27.168116755543078</v>
      </c>
    </row>
    <row r="14" spans="1:14" ht="15.6" customHeight="1">
      <c r="A14" s="236" t="s">
        <v>148</v>
      </c>
      <c r="B14" s="237">
        <v>185951</v>
      </c>
      <c r="C14" s="237">
        <v>126584</v>
      </c>
      <c r="D14" s="237">
        <v>1061451</v>
      </c>
      <c r="E14" s="237">
        <v>933647</v>
      </c>
      <c r="F14" s="238">
        <v>-12.040499278817389</v>
      </c>
    </row>
    <row r="15" spans="1:14" ht="15.6" customHeight="1">
      <c r="A15" s="236" t="s">
        <v>145</v>
      </c>
      <c r="B15" s="237">
        <v>242748</v>
      </c>
      <c r="C15" s="237">
        <v>194894</v>
      </c>
      <c r="D15" s="237">
        <v>897001</v>
      </c>
      <c r="E15" s="237">
        <v>874600</v>
      </c>
      <c r="F15" s="238">
        <v>-2.497321630633635</v>
      </c>
    </row>
    <row r="16" spans="1:14" ht="15.6" customHeight="1">
      <c r="A16" s="236" t="s">
        <v>144</v>
      </c>
      <c r="B16" s="237">
        <v>531139</v>
      </c>
      <c r="C16" s="237">
        <v>297057</v>
      </c>
      <c r="D16" s="237">
        <v>2236942</v>
      </c>
      <c r="E16" s="237">
        <v>1925070</v>
      </c>
      <c r="F16" s="238">
        <v>-13.941890312757319</v>
      </c>
      <c r="G16" s="1"/>
    </row>
    <row r="17" spans="1:7" ht="15.6" customHeight="1">
      <c r="A17" s="236" t="s">
        <v>150</v>
      </c>
      <c r="B17" s="237">
        <v>597940</v>
      </c>
      <c r="C17" s="237">
        <v>443314</v>
      </c>
      <c r="D17" s="237">
        <v>2472005</v>
      </c>
      <c r="E17" s="237">
        <v>2564520</v>
      </c>
      <c r="F17" s="238">
        <v>3.7425086114308068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229574</v>
      </c>
      <c r="C19" s="237">
        <v>220783</v>
      </c>
      <c r="D19" s="237">
        <v>993079</v>
      </c>
      <c r="E19" s="237">
        <v>907121</v>
      </c>
      <c r="F19" s="238">
        <v>-8.655706142210235</v>
      </c>
    </row>
    <row r="20" spans="1:7" ht="15.6" customHeight="1">
      <c r="A20" s="236" t="s">
        <v>142</v>
      </c>
      <c r="B20" s="237">
        <v>921939</v>
      </c>
      <c r="C20" s="237">
        <v>879225</v>
      </c>
      <c r="D20" s="237">
        <v>3183177</v>
      </c>
      <c r="E20" s="237">
        <v>4283790</v>
      </c>
      <c r="F20" s="238">
        <v>34.575928388525057</v>
      </c>
    </row>
    <row r="21" spans="1:7" ht="15.6" customHeight="1">
      <c r="A21" s="236" t="s">
        <v>149</v>
      </c>
      <c r="B21" s="237">
        <v>240531</v>
      </c>
      <c r="C21" s="237">
        <v>185238</v>
      </c>
      <c r="D21" s="237">
        <v>1286940</v>
      </c>
      <c r="E21" s="237">
        <v>1163463</v>
      </c>
      <c r="F21" s="238">
        <v>-9.5946197957946708</v>
      </c>
    </row>
    <row r="22" spans="1:7" ht="15.6" customHeight="1">
      <c r="A22" s="236" t="s">
        <v>146</v>
      </c>
      <c r="B22" s="237">
        <v>7004</v>
      </c>
      <c r="C22" s="237">
        <v>23911</v>
      </c>
      <c r="D22" s="237">
        <v>77682</v>
      </c>
      <c r="E22" s="237">
        <v>140383</v>
      </c>
      <c r="F22" s="238">
        <v>80.714966144023066</v>
      </c>
    </row>
    <row r="23" spans="1:7" ht="15.6" customHeight="1">
      <c r="A23" s="236" t="s">
        <v>165</v>
      </c>
      <c r="B23" s="237">
        <v>43180</v>
      </c>
      <c r="C23" s="237">
        <v>20006</v>
      </c>
      <c r="D23" s="237">
        <v>445530</v>
      </c>
      <c r="E23" s="237">
        <v>272410</v>
      </c>
      <c r="F23" s="238">
        <v>-38.857091553879648</v>
      </c>
    </row>
    <row r="24" spans="1:7" ht="15.6" customHeight="1">
      <c r="A24" s="236" t="s">
        <v>141</v>
      </c>
      <c r="B24" s="237">
        <v>169036</v>
      </c>
      <c r="C24" s="237">
        <v>106217</v>
      </c>
      <c r="D24" s="237">
        <v>569744</v>
      </c>
      <c r="E24" s="237">
        <v>484528</v>
      </c>
      <c r="F24" s="238">
        <v>-14.956892920329119</v>
      </c>
    </row>
    <row r="25" spans="1:7" ht="15.6" customHeight="1">
      <c r="A25" s="236" t="s">
        <v>140</v>
      </c>
      <c r="B25" s="237">
        <v>0</v>
      </c>
      <c r="C25" s="237">
        <v>92</v>
      </c>
      <c r="D25" s="237">
        <v>0</v>
      </c>
      <c r="E25" s="237">
        <v>92</v>
      </c>
      <c r="F25" s="238"/>
    </row>
    <row r="26" spans="1:7" ht="15.6" customHeight="1">
      <c r="A26" s="236" t="s">
        <v>152</v>
      </c>
      <c r="B26" s="237">
        <v>13781</v>
      </c>
      <c r="C26" s="237">
        <v>23950</v>
      </c>
      <c r="D26" s="237">
        <v>61219</v>
      </c>
      <c r="E26" s="237">
        <v>74030</v>
      </c>
      <c r="F26" s="238">
        <v>20.926509743707019</v>
      </c>
    </row>
    <row r="27" spans="1:7" ht="15.6" customHeight="1">
      <c r="A27" s="236" t="s">
        <v>173</v>
      </c>
      <c r="B27" s="237">
        <v>63928</v>
      </c>
      <c r="C27" s="237">
        <v>73868</v>
      </c>
      <c r="D27" s="237">
        <v>281432</v>
      </c>
      <c r="E27" s="237">
        <v>377075</v>
      </c>
      <c r="F27" s="238">
        <v>33.984408311776917</v>
      </c>
    </row>
    <row r="28" spans="1:7" ht="15.6" customHeight="1">
      <c r="A28" s="236" t="s">
        <v>177</v>
      </c>
      <c r="B28" s="237">
        <v>7611</v>
      </c>
      <c r="C28" s="237">
        <v>13283</v>
      </c>
      <c r="D28" s="237">
        <v>50346</v>
      </c>
      <c r="E28" s="237">
        <v>67519</v>
      </c>
      <c r="F28" s="238">
        <v>34.109959083144638</v>
      </c>
    </row>
    <row r="29" spans="1:7" ht="15.6" customHeight="1">
      <c r="A29" s="236" t="s">
        <v>178</v>
      </c>
      <c r="B29" s="237">
        <v>184814</v>
      </c>
      <c r="C29" s="237">
        <v>86927</v>
      </c>
      <c r="D29" s="237">
        <v>992472</v>
      </c>
      <c r="E29" s="237">
        <v>698726</v>
      </c>
      <c r="F29" s="238">
        <v>-29.597409297189241</v>
      </c>
    </row>
    <row r="30" spans="1:7" ht="15.6" customHeight="1">
      <c r="A30" s="236" t="s">
        <v>179</v>
      </c>
      <c r="B30" s="237">
        <v>119063</v>
      </c>
      <c r="C30" s="237">
        <v>122689</v>
      </c>
      <c r="D30" s="237">
        <v>571264</v>
      </c>
      <c r="E30" s="237">
        <v>654781</v>
      </c>
      <c r="F30" s="238">
        <v>14.61968546941519</v>
      </c>
    </row>
    <row r="31" spans="1:7" ht="15.6" customHeight="1">
      <c r="A31" s="236" t="s">
        <v>180</v>
      </c>
      <c r="B31" s="237">
        <v>609961</v>
      </c>
      <c r="C31" s="237">
        <v>363225</v>
      </c>
      <c r="D31" s="237">
        <v>3472978</v>
      </c>
      <c r="E31" s="237">
        <v>2546137</v>
      </c>
      <c r="F31" s="238">
        <v>-26.687211954697091</v>
      </c>
    </row>
    <row r="32" spans="1:7" ht="15.6" customHeight="1">
      <c r="A32" s="236" t="s">
        <v>181</v>
      </c>
      <c r="B32" s="237">
        <v>228965</v>
      </c>
      <c r="C32" s="237">
        <v>192204</v>
      </c>
      <c r="D32" s="237">
        <v>854504</v>
      </c>
      <c r="E32" s="237">
        <v>824408</v>
      </c>
      <c r="F32" s="238">
        <v>-3.5220431969891308</v>
      </c>
    </row>
    <row r="33" spans="1:7" ht="15.6" customHeight="1">
      <c r="A33" s="236" t="s">
        <v>182</v>
      </c>
      <c r="B33" s="237">
        <v>6052</v>
      </c>
      <c r="C33" s="237">
        <v>8557</v>
      </c>
      <c r="D33" s="237">
        <v>27776</v>
      </c>
      <c r="E33" s="237">
        <v>26019</v>
      </c>
      <c r="F33" s="238">
        <v>-6.3256048387096797</v>
      </c>
    </row>
    <row r="34" spans="1:7" ht="15.6" customHeight="1">
      <c r="A34" s="236" t="s">
        <v>183</v>
      </c>
      <c r="B34" s="237">
        <v>20947</v>
      </c>
      <c r="C34" s="237">
        <v>10972</v>
      </c>
      <c r="D34" s="237">
        <v>95587</v>
      </c>
      <c r="E34" s="237">
        <v>67525</v>
      </c>
      <c r="F34" s="238">
        <v>-29.357548620628322</v>
      </c>
    </row>
    <row r="35" spans="1:7" s="33" customFormat="1" ht="15.6" customHeight="1">
      <c r="A35" s="240" t="s">
        <v>153</v>
      </c>
      <c r="B35" s="241">
        <f>SUM(B7:B34)</f>
        <v>4907852</v>
      </c>
      <c r="C35" s="241">
        <f>SUM(C7:C34)</f>
        <v>3812560</v>
      </c>
      <c r="D35" s="241">
        <f>SUM(D7:D34)</f>
        <v>22479053</v>
      </c>
      <c r="E35" s="241">
        <f>SUM(E7:E34)</f>
        <v>21368525</v>
      </c>
      <c r="F35" s="242">
        <f>E35*100/D35-100</f>
        <v>-4.9402792902352246</v>
      </c>
      <c r="G35" s="239"/>
    </row>
    <row r="36" spans="1:7" ht="15.6" customHeight="1">
      <c r="A36" s="46" t="s">
        <v>187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F1942-4170-4B66-BF75-6ED6C93B7F2C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191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32938</v>
      </c>
      <c r="C7" s="237">
        <v>21000</v>
      </c>
      <c r="D7" s="237">
        <v>167634</v>
      </c>
      <c r="E7" s="237">
        <v>112567</v>
      </c>
      <c r="F7" s="238">
        <v>-32.849541262512368</v>
      </c>
      <c r="G7" s="6"/>
    </row>
    <row r="8" spans="1:14" s="33" customFormat="1" ht="15.6" customHeight="1">
      <c r="A8" s="236" t="s">
        <v>11</v>
      </c>
      <c r="B8" s="237">
        <v>5166</v>
      </c>
      <c r="C8" s="237">
        <v>15327</v>
      </c>
      <c r="D8" s="237">
        <v>48529</v>
      </c>
      <c r="E8" s="237">
        <v>88225</v>
      </c>
      <c r="F8" s="238">
        <v>81.798512229800735</v>
      </c>
      <c r="G8" s="239"/>
    </row>
    <row r="9" spans="1:14" ht="15.6" customHeight="1">
      <c r="A9" s="236" t="s">
        <v>8</v>
      </c>
      <c r="B9" s="237">
        <v>55901</v>
      </c>
      <c r="C9" s="237">
        <v>66960</v>
      </c>
      <c r="D9" s="237">
        <v>229560</v>
      </c>
      <c r="E9" s="237">
        <v>278996</v>
      </c>
      <c r="F9" s="238">
        <v>21.53511064645409</v>
      </c>
      <c r="G9" s="243"/>
    </row>
    <row r="10" spans="1:14" ht="15.6" customHeight="1">
      <c r="A10" s="236" t="s">
        <v>10</v>
      </c>
      <c r="B10" s="237">
        <v>43334</v>
      </c>
      <c r="C10" s="237">
        <v>11496</v>
      </c>
      <c r="D10" s="237">
        <v>168760</v>
      </c>
      <c r="E10" s="237">
        <v>33851</v>
      </c>
      <c r="F10" s="238">
        <v>-79.941336809670531</v>
      </c>
      <c r="G10" s="244"/>
    </row>
    <row r="11" spans="1:14" ht="15.6" customHeight="1">
      <c r="A11" s="236" t="s">
        <v>9</v>
      </c>
      <c r="B11" s="237">
        <v>500823</v>
      </c>
      <c r="C11" s="237">
        <v>527026</v>
      </c>
      <c r="D11" s="237">
        <v>2457420</v>
      </c>
      <c r="E11" s="237">
        <v>2511316</v>
      </c>
      <c r="F11" s="238">
        <v>2.193194488528619</v>
      </c>
    </row>
    <row r="12" spans="1:14" ht="15.6" customHeight="1">
      <c r="A12" s="236" t="s">
        <v>6</v>
      </c>
      <c r="B12" s="237">
        <v>5844</v>
      </c>
      <c r="C12" s="237">
        <v>6949</v>
      </c>
      <c r="D12" s="237">
        <v>19007</v>
      </c>
      <c r="E12" s="237">
        <v>27221</v>
      </c>
      <c r="F12" s="238">
        <v>43.215657389382869</v>
      </c>
    </row>
    <row r="13" spans="1:14" ht="15.6" customHeight="1">
      <c r="A13" s="236" t="s">
        <v>175</v>
      </c>
      <c r="B13" s="237">
        <v>2771</v>
      </c>
      <c r="C13" s="237">
        <v>2095</v>
      </c>
      <c r="D13" s="237">
        <v>6915</v>
      </c>
      <c r="E13" s="237">
        <v>5303</v>
      </c>
      <c r="F13" s="238">
        <v>-23.311641359363701</v>
      </c>
    </row>
    <row r="14" spans="1:14" ht="15.6" customHeight="1">
      <c r="A14" s="236" t="s">
        <v>148</v>
      </c>
      <c r="B14" s="237">
        <v>711479</v>
      </c>
      <c r="C14" s="237">
        <v>748796</v>
      </c>
      <c r="D14" s="237">
        <v>3287987</v>
      </c>
      <c r="E14" s="237">
        <v>3500153</v>
      </c>
      <c r="F14" s="238">
        <v>6.452762739025431</v>
      </c>
    </row>
    <row r="15" spans="1:14" ht="15.6" customHeight="1">
      <c r="A15" s="236" t="s">
        <v>145</v>
      </c>
      <c r="B15" s="237">
        <v>398852</v>
      </c>
      <c r="C15" s="237">
        <v>362749</v>
      </c>
      <c r="D15" s="237">
        <v>1608377</v>
      </c>
      <c r="E15" s="237">
        <v>1550767</v>
      </c>
      <c r="F15" s="238">
        <v>-3.581871663173501</v>
      </c>
    </row>
    <row r="16" spans="1:14" ht="15.6" customHeight="1">
      <c r="A16" s="236" t="s">
        <v>144</v>
      </c>
      <c r="B16" s="237">
        <v>71632</v>
      </c>
      <c r="C16" s="237">
        <v>54754</v>
      </c>
      <c r="D16" s="237">
        <v>212759</v>
      </c>
      <c r="E16" s="237">
        <v>210613</v>
      </c>
      <c r="F16" s="238">
        <v>-1.0086529829525399</v>
      </c>
      <c r="G16" s="1"/>
    </row>
    <row r="17" spans="1:7" ht="15.6" customHeight="1">
      <c r="A17" s="236" t="s">
        <v>150</v>
      </c>
      <c r="B17" s="237">
        <v>19264</v>
      </c>
      <c r="C17" s="237">
        <v>9281</v>
      </c>
      <c r="D17" s="237">
        <v>77328</v>
      </c>
      <c r="E17" s="237">
        <v>43759</v>
      </c>
      <c r="F17" s="238">
        <v>-43.411183529898622</v>
      </c>
      <c r="G17" s="2"/>
    </row>
    <row r="18" spans="1:7" ht="15.6" customHeight="1">
      <c r="A18" s="236" t="s">
        <v>147</v>
      </c>
      <c r="B18" s="237">
        <v>196</v>
      </c>
      <c r="C18" s="237">
        <v>224</v>
      </c>
      <c r="D18" s="237">
        <v>1253</v>
      </c>
      <c r="E18" s="237">
        <v>669</v>
      </c>
      <c r="F18" s="238">
        <v>-46.608140462889068</v>
      </c>
    </row>
    <row r="19" spans="1:7" ht="15.6" customHeight="1">
      <c r="A19" s="236" t="s">
        <v>143</v>
      </c>
      <c r="B19" s="237">
        <v>7622</v>
      </c>
      <c r="C19" s="237">
        <v>11621</v>
      </c>
      <c r="D19" s="237">
        <v>40980</v>
      </c>
      <c r="E19" s="237">
        <v>36494</v>
      </c>
      <c r="F19" s="238">
        <v>-10.94680331869205</v>
      </c>
    </row>
    <row r="20" spans="1:7" ht="15.6" customHeight="1">
      <c r="A20" s="236" t="s">
        <v>142</v>
      </c>
      <c r="B20" s="237">
        <v>77055</v>
      </c>
      <c r="C20" s="237">
        <v>76474</v>
      </c>
      <c r="D20" s="237">
        <v>365730</v>
      </c>
      <c r="E20" s="237">
        <v>257496</v>
      </c>
      <c r="F20" s="238">
        <v>-29.59396275941268</v>
      </c>
    </row>
    <row r="21" spans="1:7" ht="15.6" customHeight="1">
      <c r="A21" s="236" t="s">
        <v>149</v>
      </c>
      <c r="B21" s="237">
        <v>31738</v>
      </c>
      <c r="C21" s="237">
        <v>10877</v>
      </c>
      <c r="D21" s="237">
        <v>89534</v>
      </c>
      <c r="E21" s="237">
        <v>41812</v>
      </c>
      <c r="F21" s="238">
        <v>-53.300422185985212</v>
      </c>
    </row>
    <row r="22" spans="1:7" ht="15.6" customHeight="1">
      <c r="A22" s="236" t="s">
        <v>146</v>
      </c>
      <c r="B22" s="237">
        <v>40124</v>
      </c>
      <c r="C22" s="237">
        <v>41139</v>
      </c>
      <c r="D22" s="237">
        <v>175575</v>
      </c>
      <c r="E22" s="237">
        <v>183722</v>
      </c>
      <c r="F22" s="238">
        <v>4.6401822582941747</v>
      </c>
    </row>
    <row r="23" spans="1:7" ht="15.6" customHeight="1">
      <c r="A23" s="236" t="s">
        <v>165</v>
      </c>
      <c r="B23" s="237">
        <v>20535</v>
      </c>
      <c r="C23" s="237">
        <v>23978</v>
      </c>
      <c r="D23" s="237">
        <v>85702</v>
      </c>
      <c r="E23" s="237">
        <v>74548</v>
      </c>
      <c r="F23" s="238">
        <v>-13.01486546404985</v>
      </c>
    </row>
    <row r="24" spans="1:7" ht="15.6" customHeight="1">
      <c r="A24" s="236" t="s">
        <v>141</v>
      </c>
      <c r="B24" s="237">
        <v>35726</v>
      </c>
      <c r="C24" s="237">
        <v>41564</v>
      </c>
      <c r="D24" s="237">
        <v>147192</v>
      </c>
      <c r="E24" s="237">
        <v>185753</v>
      </c>
      <c r="F24" s="238">
        <v>26.19775531278874</v>
      </c>
    </row>
    <row r="25" spans="1:7" ht="15.6" customHeight="1">
      <c r="A25" s="236" t="s">
        <v>140</v>
      </c>
      <c r="B25" s="237">
        <v>1</v>
      </c>
      <c r="C25" s="237">
        <v>0</v>
      </c>
      <c r="D25" s="237">
        <v>12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28537</v>
      </c>
      <c r="C26" s="237">
        <v>33250</v>
      </c>
      <c r="D26" s="237">
        <v>131540</v>
      </c>
      <c r="E26" s="237">
        <v>152623</v>
      </c>
      <c r="F26" s="238">
        <v>16.027824235973849</v>
      </c>
    </row>
    <row r="27" spans="1:7" ht="15.6" customHeight="1">
      <c r="A27" s="236" t="s">
        <v>173</v>
      </c>
      <c r="B27" s="237">
        <v>121518</v>
      </c>
      <c r="C27" s="237">
        <v>124594</v>
      </c>
      <c r="D27" s="237">
        <v>587934</v>
      </c>
      <c r="E27" s="237">
        <v>562642</v>
      </c>
      <c r="F27" s="238">
        <v>-4.3018434041916294</v>
      </c>
    </row>
    <row r="28" spans="1:7" ht="15.6" customHeight="1">
      <c r="A28" s="236" t="s">
        <v>177</v>
      </c>
      <c r="B28" s="237">
        <v>23859</v>
      </c>
      <c r="C28" s="237">
        <v>25418</v>
      </c>
      <c r="D28" s="237">
        <v>140431</v>
      </c>
      <c r="E28" s="237">
        <v>227303</v>
      </c>
      <c r="F28" s="238">
        <v>61.860985110125263</v>
      </c>
    </row>
    <row r="29" spans="1:7" ht="15.6" customHeight="1">
      <c r="A29" s="236" t="s">
        <v>178</v>
      </c>
      <c r="B29" s="237">
        <v>80414</v>
      </c>
      <c r="C29" s="237">
        <v>79959</v>
      </c>
      <c r="D29" s="237">
        <v>350223</v>
      </c>
      <c r="E29" s="237">
        <v>375097</v>
      </c>
      <c r="F29" s="238">
        <v>7.1023319427907401</v>
      </c>
    </row>
    <row r="30" spans="1:7" ht="15.6" customHeight="1">
      <c r="A30" s="236" t="s">
        <v>179</v>
      </c>
      <c r="B30" s="237">
        <v>13779</v>
      </c>
      <c r="C30" s="237">
        <v>26584</v>
      </c>
      <c r="D30" s="237">
        <v>105858</v>
      </c>
      <c r="E30" s="237">
        <v>68882</v>
      </c>
      <c r="F30" s="238">
        <v>-34.929811634453699</v>
      </c>
    </row>
    <row r="31" spans="1:7" ht="15.6" customHeight="1">
      <c r="A31" s="236" t="s">
        <v>180</v>
      </c>
      <c r="B31" s="237">
        <v>106374</v>
      </c>
      <c r="C31" s="237">
        <v>110653</v>
      </c>
      <c r="D31" s="237">
        <v>460338</v>
      </c>
      <c r="E31" s="237">
        <v>439938</v>
      </c>
      <c r="F31" s="238">
        <v>-4.4315264001668311</v>
      </c>
    </row>
    <row r="32" spans="1:7" ht="15.6" customHeight="1">
      <c r="A32" s="236" t="s">
        <v>181</v>
      </c>
      <c r="B32" s="237">
        <v>1067426</v>
      </c>
      <c r="C32" s="237">
        <v>1034837</v>
      </c>
      <c r="D32" s="237">
        <v>4866367</v>
      </c>
      <c r="E32" s="237">
        <v>5111651</v>
      </c>
      <c r="F32" s="238">
        <v>5.0403925556785936</v>
      </c>
    </row>
    <row r="33" spans="1:6" ht="15.6" customHeight="1">
      <c r="A33" s="236" t="s">
        <v>182</v>
      </c>
      <c r="B33" s="237">
        <v>143113</v>
      </c>
      <c r="C33" s="237">
        <v>168955</v>
      </c>
      <c r="D33" s="237">
        <v>665098</v>
      </c>
      <c r="E33" s="237">
        <v>712154</v>
      </c>
      <c r="F33" s="238">
        <v>7.075047586972147</v>
      </c>
    </row>
    <row r="34" spans="1:6" ht="15.6" customHeight="1">
      <c r="A34" s="236" t="s">
        <v>183</v>
      </c>
      <c r="B34" s="237">
        <v>21594</v>
      </c>
      <c r="C34" s="237">
        <v>20547</v>
      </c>
      <c r="D34" s="237">
        <v>107232</v>
      </c>
      <c r="E34" s="237">
        <v>116419</v>
      </c>
      <c r="F34" s="238">
        <v>8.5674052521635389</v>
      </c>
    </row>
    <row r="35" spans="1:6" ht="15.6" customHeight="1">
      <c r="A35" s="240" t="s">
        <v>153</v>
      </c>
      <c r="B35" s="241">
        <f>SUM(B7:B34)</f>
        <v>3667615</v>
      </c>
      <c r="C35" s="241">
        <f>SUM(C7:C34)</f>
        <v>3657107</v>
      </c>
      <c r="D35" s="241">
        <f>SUM(D7:D34)</f>
        <v>16605275</v>
      </c>
      <c r="E35" s="241">
        <f>SUM(E7:E34)</f>
        <v>16909974</v>
      </c>
      <c r="F35" s="242">
        <f>E35*100/D35-100</f>
        <v>1.8349530495580524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AAF3D4-6C3B-4D00-8568-FF783C0FC0CF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243741</v>
      </c>
      <c r="C7" s="237">
        <v>238606</v>
      </c>
      <c r="D7" s="237">
        <v>1170949</v>
      </c>
      <c r="E7" s="237">
        <v>993155</v>
      </c>
      <c r="F7" s="238">
        <v>-15.183752665572969</v>
      </c>
      <c r="G7" s="6"/>
    </row>
    <row r="8" spans="1:14" s="33" customFormat="1" ht="15.6" customHeight="1">
      <c r="A8" s="236" t="s">
        <v>11</v>
      </c>
      <c r="B8" s="237">
        <v>85305</v>
      </c>
      <c r="C8" s="237">
        <v>98042</v>
      </c>
      <c r="D8" s="237">
        <v>406207</v>
      </c>
      <c r="E8" s="237">
        <v>231725</v>
      </c>
      <c r="F8" s="238">
        <v>-42.953961896274564</v>
      </c>
      <c r="G8" s="239"/>
    </row>
    <row r="9" spans="1:14" ht="15.6" customHeight="1">
      <c r="A9" s="236" t="s">
        <v>8</v>
      </c>
      <c r="B9" s="237">
        <v>364605</v>
      </c>
      <c r="C9" s="237">
        <v>463159</v>
      </c>
      <c r="D9" s="237">
        <v>1370017</v>
      </c>
      <c r="E9" s="237">
        <v>1635471</v>
      </c>
      <c r="F9" s="238">
        <v>19.375963947892611</v>
      </c>
      <c r="G9" s="6"/>
    </row>
    <row r="10" spans="1:14" ht="15.6" customHeight="1">
      <c r="A10" s="236" t="s">
        <v>10</v>
      </c>
      <c r="B10" s="237">
        <v>201722</v>
      </c>
      <c r="C10" s="237">
        <v>203382</v>
      </c>
      <c r="D10" s="237">
        <v>778673</v>
      </c>
      <c r="E10" s="237">
        <v>993874</v>
      </c>
      <c r="F10" s="238">
        <v>27.636889939679431</v>
      </c>
    </row>
    <row r="11" spans="1:14" ht="15.6" customHeight="1">
      <c r="A11" s="236" t="s">
        <v>9</v>
      </c>
      <c r="B11" s="237">
        <v>759892</v>
      </c>
      <c r="C11" s="237">
        <v>729384</v>
      </c>
      <c r="D11" s="237">
        <v>3888285</v>
      </c>
      <c r="E11" s="237">
        <v>3623292</v>
      </c>
      <c r="F11" s="238">
        <v>-6.8151640118972816</v>
      </c>
    </row>
    <row r="12" spans="1:14" ht="15.6" customHeight="1">
      <c r="A12" s="236" t="s">
        <v>6</v>
      </c>
      <c r="B12" s="237">
        <v>57264</v>
      </c>
      <c r="C12" s="237">
        <v>37710</v>
      </c>
      <c r="D12" s="237">
        <v>274374</v>
      </c>
      <c r="E12" s="237">
        <v>351106</v>
      </c>
      <c r="F12" s="238">
        <v>27.966206710548381</v>
      </c>
    </row>
    <row r="13" spans="1:14" ht="15.6" customHeight="1">
      <c r="A13" s="236" t="s">
        <v>175</v>
      </c>
      <c r="B13" s="237">
        <v>772</v>
      </c>
      <c r="C13" s="237">
        <v>730</v>
      </c>
      <c r="D13" s="237">
        <v>4292</v>
      </c>
      <c r="E13" s="237">
        <v>2470</v>
      </c>
      <c r="F13" s="238">
        <v>-42.451071761416593</v>
      </c>
    </row>
    <row r="14" spans="1:14" ht="15.6" customHeight="1">
      <c r="A14" s="236" t="s">
        <v>148</v>
      </c>
      <c r="B14" s="237">
        <v>1140017</v>
      </c>
      <c r="C14" s="237">
        <v>970112</v>
      </c>
      <c r="D14" s="237">
        <v>4915634</v>
      </c>
      <c r="E14" s="237">
        <v>4802902</v>
      </c>
      <c r="F14" s="238">
        <v>-2.293335915570609</v>
      </c>
    </row>
    <row r="15" spans="1:14" ht="15.6" customHeight="1">
      <c r="A15" s="236" t="s">
        <v>145</v>
      </c>
      <c r="B15" s="237">
        <v>709467</v>
      </c>
      <c r="C15" s="237">
        <v>698052</v>
      </c>
      <c r="D15" s="237">
        <v>3541859</v>
      </c>
      <c r="E15" s="237">
        <v>3373680</v>
      </c>
      <c r="F15" s="238">
        <v>-4.7483256673966991</v>
      </c>
    </row>
    <row r="16" spans="1:14" ht="15.6" customHeight="1">
      <c r="A16" s="236" t="s">
        <v>144</v>
      </c>
      <c r="B16" s="237">
        <v>904579</v>
      </c>
      <c r="C16" s="237">
        <v>431937</v>
      </c>
      <c r="D16" s="237">
        <v>3839649</v>
      </c>
      <c r="E16" s="237">
        <v>2727027</v>
      </c>
      <c r="F16" s="238">
        <v>-28.977179945354379</v>
      </c>
      <c r="G16" s="1"/>
    </row>
    <row r="17" spans="1:7" ht="15.6" customHeight="1">
      <c r="A17" s="236" t="s">
        <v>150</v>
      </c>
      <c r="B17" s="237">
        <v>273165</v>
      </c>
      <c r="C17" s="237">
        <v>218618</v>
      </c>
      <c r="D17" s="237">
        <v>1296008</v>
      </c>
      <c r="E17" s="237">
        <v>1180797</v>
      </c>
      <c r="F17" s="238">
        <v>-8.8896827797359208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4537</v>
      </c>
      <c r="F18" s="238"/>
    </row>
    <row r="19" spans="1:7" ht="15.6" customHeight="1">
      <c r="A19" s="236" t="s">
        <v>143</v>
      </c>
      <c r="B19" s="237">
        <v>164219</v>
      </c>
      <c r="C19" s="237">
        <v>145242</v>
      </c>
      <c r="D19" s="237">
        <v>693130</v>
      </c>
      <c r="E19" s="237">
        <v>678609</v>
      </c>
      <c r="F19" s="238">
        <v>-2.0949893959286068</v>
      </c>
    </row>
    <row r="20" spans="1:7" ht="15.6" customHeight="1">
      <c r="A20" s="236" t="s">
        <v>142</v>
      </c>
      <c r="B20" s="237">
        <v>305014</v>
      </c>
      <c r="C20" s="237">
        <v>265894</v>
      </c>
      <c r="D20" s="237">
        <v>1302866</v>
      </c>
      <c r="E20" s="237">
        <v>1451928</v>
      </c>
      <c r="F20" s="238">
        <v>11.441084501399221</v>
      </c>
    </row>
    <row r="21" spans="1:7" ht="15.6" customHeight="1">
      <c r="A21" s="236" t="s">
        <v>149</v>
      </c>
      <c r="B21" s="237">
        <v>570990</v>
      </c>
      <c r="C21" s="237">
        <v>479676</v>
      </c>
      <c r="D21" s="237">
        <v>2797898</v>
      </c>
      <c r="E21" s="237">
        <v>2197237</v>
      </c>
      <c r="F21" s="238">
        <v>-21.468295127270551</v>
      </c>
    </row>
    <row r="22" spans="1:7" ht="15.6" customHeight="1">
      <c r="A22" s="236" t="s">
        <v>146</v>
      </c>
      <c r="B22" s="237">
        <v>34379</v>
      </c>
      <c r="C22" s="237">
        <v>32736</v>
      </c>
      <c r="D22" s="237">
        <v>159122</v>
      </c>
      <c r="E22" s="237">
        <v>461287</v>
      </c>
      <c r="F22" s="238">
        <v>189.89517477155891</v>
      </c>
    </row>
    <row r="23" spans="1:7" ht="15.6" customHeight="1">
      <c r="A23" s="236" t="s">
        <v>165</v>
      </c>
      <c r="B23" s="237">
        <v>49136</v>
      </c>
      <c r="C23" s="237">
        <v>46810</v>
      </c>
      <c r="D23" s="237">
        <v>212365</v>
      </c>
      <c r="E23" s="237">
        <v>204322</v>
      </c>
      <c r="F23" s="238">
        <v>-3.7873472559037542</v>
      </c>
    </row>
    <row r="24" spans="1:7" ht="15.6" customHeight="1">
      <c r="A24" s="236" t="s">
        <v>141</v>
      </c>
      <c r="B24" s="237">
        <v>45002</v>
      </c>
      <c r="C24" s="237">
        <v>68470</v>
      </c>
      <c r="D24" s="237">
        <v>271015</v>
      </c>
      <c r="E24" s="237">
        <v>258292</v>
      </c>
      <c r="F24" s="238">
        <v>-4.6945741010645179</v>
      </c>
    </row>
    <row r="25" spans="1:7" ht="15.6" customHeight="1">
      <c r="A25" s="236" t="s">
        <v>140</v>
      </c>
      <c r="B25" s="237">
        <v>0</v>
      </c>
      <c r="C25" s="237">
        <v>65</v>
      </c>
      <c r="D25" s="237">
        <v>0</v>
      </c>
      <c r="E25" s="237">
        <v>65</v>
      </c>
      <c r="F25" s="238"/>
    </row>
    <row r="26" spans="1:7" ht="15.6" customHeight="1">
      <c r="A26" s="236" t="s">
        <v>152</v>
      </c>
      <c r="B26" s="237">
        <v>68243</v>
      </c>
      <c r="C26" s="237">
        <v>28162</v>
      </c>
      <c r="D26" s="237">
        <v>298449</v>
      </c>
      <c r="E26" s="237">
        <v>258218</v>
      </c>
      <c r="F26" s="238">
        <v>-13.48002506290857</v>
      </c>
    </row>
    <row r="27" spans="1:7" ht="15.6" customHeight="1">
      <c r="A27" s="236" t="s">
        <v>173</v>
      </c>
      <c r="B27" s="237">
        <v>91157</v>
      </c>
      <c r="C27" s="237">
        <v>84965</v>
      </c>
      <c r="D27" s="237">
        <v>475947</v>
      </c>
      <c r="E27" s="237">
        <v>436294</v>
      </c>
      <c r="F27" s="238">
        <v>-8.3313898396250039</v>
      </c>
    </row>
    <row r="28" spans="1:7" ht="15.6" customHeight="1">
      <c r="A28" s="236" t="s">
        <v>177</v>
      </c>
      <c r="B28" s="237">
        <v>16638</v>
      </c>
      <c r="C28" s="237">
        <v>14880</v>
      </c>
      <c r="D28" s="237">
        <v>145070</v>
      </c>
      <c r="E28" s="237">
        <v>116745</v>
      </c>
      <c r="F28" s="238">
        <v>-19.525056869097678</v>
      </c>
    </row>
    <row r="29" spans="1:7" ht="15.6" customHeight="1">
      <c r="A29" s="236" t="s">
        <v>178</v>
      </c>
      <c r="B29" s="237">
        <v>228915</v>
      </c>
      <c r="C29" s="237">
        <v>337498</v>
      </c>
      <c r="D29" s="237">
        <v>1059427</v>
      </c>
      <c r="E29" s="237">
        <v>1244814</v>
      </c>
      <c r="F29" s="238">
        <v>17.498798879016679</v>
      </c>
    </row>
    <row r="30" spans="1:7" ht="15.6" customHeight="1">
      <c r="A30" s="236" t="s">
        <v>179</v>
      </c>
      <c r="B30" s="237">
        <v>38087</v>
      </c>
      <c r="C30" s="237">
        <v>35481</v>
      </c>
      <c r="D30" s="237">
        <v>211572</v>
      </c>
      <c r="E30" s="237">
        <v>303135</v>
      </c>
      <c r="F30" s="238">
        <v>43.277465827236107</v>
      </c>
    </row>
    <row r="31" spans="1:7" ht="15.6" customHeight="1">
      <c r="A31" s="236" t="s">
        <v>180</v>
      </c>
      <c r="B31" s="237">
        <v>404341</v>
      </c>
      <c r="C31" s="237">
        <v>200590</v>
      </c>
      <c r="D31" s="237">
        <v>1675801</v>
      </c>
      <c r="E31" s="237">
        <v>1415122</v>
      </c>
      <c r="F31" s="238">
        <v>-15.555486600139281</v>
      </c>
    </row>
    <row r="32" spans="1:7" ht="15.6" customHeight="1">
      <c r="A32" s="236" t="s">
        <v>181</v>
      </c>
      <c r="B32" s="237">
        <v>1435225</v>
      </c>
      <c r="C32" s="237">
        <v>1345626</v>
      </c>
      <c r="D32" s="237">
        <v>6109640</v>
      </c>
      <c r="E32" s="237">
        <v>6268159</v>
      </c>
      <c r="F32" s="238">
        <v>2.5945718569342939</v>
      </c>
    </row>
    <row r="33" spans="1:6" ht="15.6" customHeight="1">
      <c r="A33" s="236" t="s">
        <v>182</v>
      </c>
      <c r="B33" s="237">
        <v>162013</v>
      </c>
      <c r="C33" s="237">
        <v>181445</v>
      </c>
      <c r="D33" s="237">
        <v>804525</v>
      </c>
      <c r="E33" s="237">
        <v>802516</v>
      </c>
      <c r="F33" s="238">
        <v>-0.24971256331375</v>
      </c>
    </row>
    <row r="34" spans="1:6" ht="15.6" customHeight="1">
      <c r="A34" s="236" t="s">
        <v>183</v>
      </c>
      <c r="B34" s="237">
        <v>40364</v>
      </c>
      <c r="C34" s="237">
        <v>31154</v>
      </c>
      <c r="D34" s="237">
        <v>152796</v>
      </c>
      <c r="E34" s="237">
        <v>132966</v>
      </c>
      <c r="F34" s="238">
        <v>-12.97808843163433</v>
      </c>
    </row>
    <row r="35" spans="1:6" ht="15.6" customHeight="1">
      <c r="A35" s="240" t="s">
        <v>153</v>
      </c>
      <c r="B35" s="241">
        <f>SUM(B7:B34)</f>
        <v>8394252</v>
      </c>
      <c r="C35" s="241">
        <f>SUM(C7:C34)</f>
        <v>7388426</v>
      </c>
      <c r="D35" s="241">
        <f>SUM(D7:D34)</f>
        <v>37855570</v>
      </c>
      <c r="E35" s="241">
        <f>SUM(E7:E34)</f>
        <v>36149745</v>
      </c>
      <c r="F35" s="242">
        <f>E35*100/D35-100</f>
        <v>-4.5061400475544247</v>
      </c>
    </row>
    <row r="36" spans="1:6" ht="15.6" customHeight="1">
      <c r="A36" s="46" t="s">
        <v>193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C5250-5309-4CAD-94DF-252B6B4CA4A9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172603</v>
      </c>
      <c r="C7" s="237">
        <v>189049</v>
      </c>
      <c r="D7" s="237">
        <v>835914</v>
      </c>
      <c r="E7" s="237">
        <v>694904</v>
      </c>
      <c r="F7" s="238">
        <v>-16.868960204040139</v>
      </c>
      <c r="G7" s="6"/>
    </row>
    <row r="8" spans="1:14" s="33" customFormat="1" ht="15.6" customHeight="1">
      <c r="A8" s="236" t="s">
        <v>11</v>
      </c>
      <c r="B8" s="237">
        <v>30</v>
      </c>
      <c r="C8" s="237">
        <v>2</v>
      </c>
      <c r="D8" s="237">
        <v>3423</v>
      </c>
      <c r="E8" s="237">
        <v>6</v>
      </c>
      <c r="F8" s="238">
        <v>-99.824715162138475</v>
      </c>
      <c r="G8" s="245"/>
    </row>
    <row r="9" spans="1:14" ht="15.6" customHeight="1">
      <c r="A9" s="236" t="s">
        <v>8</v>
      </c>
      <c r="B9" s="237">
        <v>7165</v>
      </c>
      <c r="C9" s="237">
        <v>0</v>
      </c>
      <c r="D9" s="237">
        <v>42712</v>
      </c>
      <c r="E9" s="237">
        <v>14231</v>
      </c>
      <c r="F9" s="238">
        <v>-66.681494661921704</v>
      </c>
      <c r="G9" s="246"/>
    </row>
    <row r="10" spans="1:14" ht="15.6" customHeight="1">
      <c r="A10" s="236" t="s">
        <v>10</v>
      </c>
      <c r="B10" s="237">
        <v>24646</v>
      </c>
      <c r="C10" s="237">
        <v>27586</v>
      </c>
      <c r="D10" s="237">
        <v>101660</v>
      </c>
      <c r="E10" s="237">
        <v>98656</v>
      </c>
      <c r="F10" s="238">
        <v>-2.9549478654337951</v>
      </c>
    </row>
    <row r="11" spans="1:14" ht="15.6" customHeight="1">
      <c r="A11" s="236" t="s">
        <v>9</v>
      </c>
      <c r="B11" s="237">
        <v>313326</v>
      </c>
      <c r="C11" s="237">
        <v>230179</v>
      </c>
      <c r="D11" s="237">
        <v>1775607</v>
      </c>
      <c r="E11" s="237">
        <v>1224942</v>
      </c>
      <c r="F11" s="238">
        <v>-31.012774786312509</v>
      </c>
    </row>
    <row r="12" spans="1:14" ht="15.6" customHeight="1">
      <c r="A12" s="236" t="s">
        <v>6</v>
      </c>
      <c r="B12" s="237">
        <v>0</v>
      </c>
      <c r="C12" s="237">
        <v>0</v>
      </c>
      <c r="D12" s="237">
        <v>3004</v>
      </c>
      <c r="E12" s="237">
        <v>4009</v>
      </c>
      <c r="F12" s="238">
        <v>33.45539280958721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31601</v>
      </c>
      <c r="C14" s="237">
        <v>54051</v>
      </c>
      <c r="D14" s="237">
        <v>207765</v>
      </c>
      <c r="E14" s="237">
        <v>148674</v>
      </c>
      <c r="F14" s="238">
        <v>-28.44126777849975</v>
      </c>
    </row>
    <row r="15" spans="1:14" ht="15.6" customHeight="1">
      <c r="A15" s="236" t="s">
        <v>145</v>
      </c>
      <c r="B15" s="237">
        <v>192983</v>
      </c>
      <c r="C15" s="237">
        <v>193437</v>
      </c>
      <c r="D15" s="237">
        <v>1451590</v>
      </c>
      <c r="E15" s="237">
        <v>1151660</v>
      </c>
      <c r="F15" s="238">
        <v>-20.66217044757818</v>
      </c>
    </row>
    <row r="16" spans="1:14" ht="15.6" customHeight="1">
      <c r="A16" s="236" t="s">
        <v>144</v>
      </c>
      <c r="B16" s="237">
        <v>540813</v>
      </c>
      <c r="C16" s="237">
        <v>306520</v>
      </c>
      <c r="D16" s="237">
        <v>2308172</v>
      </c>
      <c r="E16" s="237">
        <v>1795753</v>
      </c>
      <c r="F16" s="238">
        <v>-22.200208649961969</v>
      </c>
      <c r="G16" s="1"/>
    </row>
    <row r="17" spans="1:10" ht="15.6" customHeight="1">
      <c r="A17" s="236" t="s">
        <v>150</v>
      </c>
      <c r="B17" s="237">
        <v>71913</v>
      </c>
      <c r="C17" s="237">
        <v>78365</v>
      </c>
      <c r="D17" s="237">
        <v>575899</v>
      </c>
      <c r="E17" s="237">
        <v>450507</v>
      </c>
      <c r="F17" s="238">
        <v>-21.77326232551194</v>
      </c>
      <c r="G17" s="2"/>
    </row>
    <row r="18" spans="1:10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4537</v>
      </c>
      <c r="F18" s="238"/>
    </row>
    <row r="19" spans="1:10" ht="15.6" customHeight="1">
      <c r="A19" s="236" t="s">
        <v>143</v>
      </c>
      <c r="B19" s="237">
        <v>48191</v>
      </c>
      <c r="C19" s="237">
        <v>9324</v>
      </c>
      <c r="D19" s="237">
        <v>69836</v>
      </c>
      <c r="E19" s="237">
        <v>48243</v>
      </c>
      <c r="F19" s="238">
        <v>-30.919583023082652</v>
      </c>
    </row>
    <row r="20" spans="1:10" ht="15.6" customHeight="1">
      <c r="A20" s="236" t="s">
        <v>142</v>
      </c>
      <c r="B20" s="237">
        <v>3371</v>
      </c>
      <c r="C20" s="237">
        <v>3405</v>
      </c>
      <c r="D20" s="237">
        <v>34879</v>
      </c>
      <c r="E20" s="237">
        <v>24540</v>
      </c>
      <c r="F20" s="238">
        <v>-29.642478282060839</v>
      </c>
      <c r="J20" s="247"/>
    </row>
    <row r="21" spans="1:10" ht="15.6" customHeight="1">
      <c r="A21" s="236" t="s">
        <v>149</v>
      </c>
      <c r="B21" s="237">
        <v>479032</v>
      </c>
      <c r="C21" s="237">
        <v>270020</v>
      </c>
      <c r="D21" s="237">
        <v>2073084</v>
      </c>
      <c r="E21" s="237">
        <v>1357152</v>
      </c>
      <c r="F21" s="238">
        <v>-34.534635354862623</v>
      </c>
    </row>
    <row r="22" spans="1:10" ht="15.6" customHeight="1">
      <c r="A22" s="236" t="s">
        <v>146</v>
      </c>
      <c r="B22" s="237">
        <v>7862</v>
      </c>
      <c r="C22" s="237">
        <v>15254</v>
      </c>
      <c r="D22" s="237">
        <v>56665</v>
      </c>
      <c r="E22" s="237">
        <v>81152</v>
      </c>
      <c r="F22" s="238">
        <v>43.213623930115602</v>
      </c>
    </row>
    <row r="23" spans="1:10" ht="15.6" customHeight="1">
      <c r="A23" s="236" t="s">
        <v>165</v>
      </c>
      <c r="B23" s="237">
        <v>3607</v>
      </c>
      <c r="C23" s="237">
        <v>2320</v>
      </c>
      <c r="D23" s="237">
        <v>15562</v>
      </c>
      <c r="E23" s="237">
        <v>15120</v>
      </c>
      <c r="F23" s="238">
        <v>-2.840251895643235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0</v>
      </c>
      <c r="C26" s="237">
        <v>0</v>
      </c>
      <c r="D26" s="237">
        <v>3457</v>
      </c>
      <c r="E26" s="237">
        <v>3577</v>
      </c>
      <c r="F26" s="238">
        <v>3.471217818918134</v>
      </c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13171</v>
      </c>
      <c r="C28" s="237">
        <v>59</v>
      </c>
      <c r="D28" s="237">
        <v>102857</v>
      </c>
      <c r="E28" s="237">
        <v>38700</v>
      </c>
      <c r="F28" s="238">
        <v>-62.374947742982982</v>
      </c>
    </row>
    <row r="29" spans="1:10" ht="15.6" customHeight="1">
      <c r="A29" s="236" t="s">
        <v>178</v>
      </c>
      <c r="B29" s="237">
        <v>2484</v>
      </c>
      <c r="C29" s="237">
        <v>0</v>
      </c>
      <c r="D29" s="237">
        <v>4852</v>
      </c>
      <c r="E29" s="237">
        <v>7012</v>
      </c>
      <c r="F29" s="238">
        <v>44.517724649629031</v>
      </c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0</v>
      </c>
      <c r="F30" s="238"/>
    </row>
    <row r="31" spans="1:10" ht="15.6" customHeight="1">
      <c r="A31" s="236" t="s">
        <v>180</v>
      </c>
      <c r="B31" s="237">
        <v>298867</v>
      </c>
      <c r="C31" s="237">
        <v>151779</v>
      </c>
      <c r="D31" s="237">
        <v>1288641</v>
      </c>
      <c r="E31" s="237">
        <v>1103444</v>
      </c>
      <c r="F31" s="238">
        <v>-14.371496793909239</v>
      </c>
    </row>
    <row r="32" spans="1:10" ht="15.6" customHeight="1">
      <c r="A32" s="236" t="s">
        <v>181</v>
      </c>
      <c r="B32" s="237">
        <v>13060</v>
      </c>
      <c r="C32" s="237">
        <v>22896</v>
      </c>
      <c r="D32" s="237">
        <v>90050</v>
      </c>
      <c r="E32" s="237">
        <v>89134</v>
      </c>
      <c r="F32" s="238">
        <v>-1.0172126596335429</v>
      </c>
    </row>
    <row r="33" spans="1:6" ht="15.6" customHeight="1">
      <c r="A33" s="236" t="s">
        <v>182</v>
      </c>
      <c r="B33" s="237">
        <v>0</v>
      </c>
      <c r="C33" s="237">
        <v>4</v>
      </c>
      <c r="D33" s="237">
        <v>0</v>
      </c>
      <c r="E33" s="237">
        <v>23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2224725</v>
      </c>
      <c r="C35" s="241">
        <f>SUM(C7:C34)</f>
        <v>1554250</v>
      </c>
      <c r="D35" s="241">
        <f>SUM(D7:D34)</f>
        <v>11045629</v>
      </c>
      <c r="E35" s="241">
        <f>SUM(E7:E34)</f>
        <v>8355976</v>
      </c>
      <c r="F35" s="242">
        <f>E35*100/D35-100</f>
        <v>-24.350383305468611</v>
      </c>
    </row>
    <row r="36" spans="1:6" ht="15.6" customHeight="1">
      <c r="A36" s="46" t="s">
        <v>193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62D3D-DF70-4A9E-A935-FDDA3E764240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195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50773</v>
      </c>
      <c r="C7" s="237">
        <v>40209</v>
      </c>
      <c r="D7" s="237">
        <v>277571</v>
      </c>
      <c r="E7" s="237">
        <v>261156</v>
      </c>
      <c r="F7" s="238">
        <v>-5.9138022343832688</v>
      </c>
      <c r="G7" s="6"/>
    </row>
    <row r="8" spans="1:14" s="33" customFormat="1" ht="15.6" customHeight="1">
      <c r="A8" s="236" t="s">
        <v>11</v>
      </c>
      <c r="B8" s="237">
        <v>74312</v>
      </c>
      <c r="C8" s="237">
        <v>86371</v>
      </c>
      <c r="D8" s="237">
        <v>376863</v>
      </c>
      <c r="E8" s="237">
        <v>184643</v>
      </c>
      <c r="F8" s="238">
        <v>-51.005272473020703</v>
      </c>
      <c r="G8" s="239"/>
    </row>
    <row r="9" spans="1:14" ht="15.6" customHeight="1">
      <c r="A9" s="236" t="s">
        <v>8</v>
      </c>
      <c r="B9" s="237">
        <v>322849</v>
      </c>
      <c r="C9" s="237">
        <v>418987</v>
      </c>
      <c r="D9" s="237">
        <v>1167501</v>
      </c>
      <c r="E9" s="237">
        <v>1419190</v>
      </c>
      <c r="F9" s="238">
        <v>21.55792586044895</v>
      </c>
      <c r="G9" s="6"/>
    </row>
    <row r="10" spans="1:14" ht="15.6" customHeight="1">
      <c r="A10" s="236" t="s">
        <v>10</v>
      </c>
      <c r="B10" s="237">
        <v>105842</v>
      </c>
      <c r="C10" s="237">
        <v>79459</v>
      </c>
      <c r="D10" s="237">
        <v>352711</v>
      </c>
      <c r="E10" s="237">
        <v>396901</v>
      </c>
      <c r="F10" s="238">
        <v>12.528670781461321</v>
      </c>
    </row>
    <row r="11" spans="1:14" ht="15.6" customHeight="1">
      <c r="A11" s="236" t="s">
        <v>9</v>
      </c>
      <c r="B11" s="237">
        <v>0</v>
      </c>
      <c r="C11" s="237">
        <v>0</v>
      </c>
      <c r="D11" s="237">
        <v>0</v>
      </c>
      <c r="E11" s="237">
        <v>5140</v>
      </c>
      <c r="F11" s="238"/>
    </row>
    <row r="12" spans="1:14" ht="15.6" customHeight="1">
      <c r="A12" s="236" t="s">
        <v>6</v>
      </c>
      <c r="B12" s="237">
        <v>28415</v>
      </c>
      <c r="C12" s="237">
        <v>16600</v>
      </c>
      <c r="D12" s="237">
        <v>163635</v>
      </c>
      <c r="E12" s="237">
        <v>210971</v>
      </c>
      <c r="F12" s="238">
        <v>28.92779662052741</v>
      </c>
    </row>
    <row r="13" spans="1:14" ht="15.6" customHeight="1">
      <c r="A13" s="236" t="s">
        <v>175</v>
      </c>
      <c r="B13" s="237">
        <v>0</v>
      </c>
      <c r="C13" s="237">
        <v>27</v>
      </c>
      <c r="D13" s="237">
        <v>23</v>
      </c>
      <c r="E13" s="237">
        <v>47</v>
      </c>
      <c r="F13" s="238">
        <v>104.3478260869565</v>
      </c>
    </row>
    <row r="14" spans="1:14" ht="15.6" customHeight="1">
      <c r="A14" s="236" t="s">
        <v>148</v>
      </c>
      <c r="B14" s="237">
        <v>250575</v>
      </c>
      <c r="C14" s="237">
        <v>119691</v>
      </c>
      <c r="D14" s="237">
        <v>745277</v>
      </c>
      <c r="E14" s="237">
        <v>511528</v>
      </c>
      <c r="F14" s="238">
        <v>-31.364043167842301</v>
      </c>
    </row>
    <row r="15" spans="1:14" ht="15.6" customHeight="1">
      <c r="A15" s="236" t="s">
        <v>145</v>
      </c>
      <c r="B15" s="237">
        <v>217694</v>
      </c>
      <c r="C15" s="237">
        <v>216620</v>
      </c>
      <c r="D15" s="237">
        <v>774495</v>
      </c>
      <c r="E15" s="237">
        <v>940301</v>
      </c>
      <c r="F15" s="238">
        <v>21.408272487233621</v>
      </c>
    </row>
    <row r="16" spans="1:14" ht="15.6" customHeight="1">
      <c r="A16" s="236" t="s">
        <v>144</v>
      </c>
      <c r="B16" s="237">
        <v>322073</v>
      </c>
      <c r="C16" s="237">
        <v>90362</v>
      </c>
      <c r="D16" s="237">
        <v>1369513</v>
      </c>
      <c r="E16" s="237">
        <v>789546</v>
      </c>
      <c r="F16" s="238">
        <v>-42.348411442607699</v>
      </c>
      <c r="G16" s="1"/>
    </row>
    <row r="17" spans="1:7" ht="15.6" customHeight="1">
      <c r="A17" s="236" t="s">
        <v>150</v>
      </c>
      <c r="B17" s="237">
        <v>131575</v>
      </c>
      <c r="C17" s="237">
        <v>74826</v>
      </c>
      <c r="D17" s="237">
        <v>437648</v>
      </c>
      <c r="E17" s="237">
        <v>401836</v>
      </c>
      <c r="F17" s="238">
        <v>-8.1828318648777127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75030</v>
      </c>
      <c r="C19" s="237">
        <v>66794</v>
      </c>
      <c r="D19" s="237">
        <v>405963</v>
      </c>
      <c r="E19" s="237">
        <v>366442</v>
      </c>
      <c r="F19" s="238">
        <v>-9.7351236442730027</v>
      </c>
    </row>
    <row r="20" spans="1:7" ht="15.6" customHeight="1">
      <c r="A20" s="236" t="s">
        <v>142</v>
      </c>
      <c r="B20" s="237">
        <v>205666</v>
      </c>
      <c r="C20" s="237">
        <v>172326</v>
      </c>
      <c r="D20" s="237">
        <v>864109</v>
      </c>
      <c r="E20" s="237">
        <v>1052847</v>
      </c>
      <c r="F20" s="238">
        <v>21.841920405874721</v>
      </c>
    </row>
    <row r="21" spans="1:7" ht="15.6" customHeight="1">
      <c r="A21" s="236" t="s">
        <v>149</v>
      </c>
      <c r="B21" s="237">
        <v>73660</v>
      </c>
      <c r="C21" s="237">
        <v>186900</v>
      </c>
      <c r="D21" s="237">
        <v>623873</v>
      </c>
      <c r="E21" s="237">
        <v>743075</v>
      </c>
      <c r="F21" s="238">
        <v>19.106773333675282</v>
      </c>
    </row>
    <row r="22" spans="1:7" ht="15.6" customHeight="1">
      <c r="A22" s="236" t="s">
        <v>146</v>
      </c>
      <c r="B22" s="237">
        <v>6317</v>
      </c>
      <c r="C22" s="237">
        <v>3</v>
      </c>
      <c r="D22" s="237">
        <v>6762</v>
      </c>
      <c r="E22" s="237">
        <v>17</v>
      </c>
      <c r="F22" s="238">
        <v>-99.748595090210003</v>
      </c>
    </row>
    <row r="23" spans="1:7" ht="15.6" customHeight="1">
      <c r="A23" s="236" t="s">
        <v>165</v>
      </c>
      <c r="B23" s="237">
        <v>34412</v>
      </c>
      <c r="C23" s="237">
        <v>33069</v>
      </c>
      <c r="D23" s="237">
        <v>133976</v>
      </c>
      <c r="E23" s="237">
        <v>132161</v>
      </c>
      <c r="F23" s="238">
        <v>-1.3547202484027001</v>
      </c>
    </row>
    <row r="24" spans="1:7" ht="15.6" customHeight="1">
      <c r="A24" s="236" t="s">
        <v>141</v>
      </c>
      <c r="B24" s="237">
        <v>2000</v>
      </c>
      <c r="C24" s="237">
        <v>2440</v>
      </c>
      <c r="D24" s="237">
        <v>6996</v>
      </c>
      <c r="E24" s="237">
        <v>5036</v>
      </c>
      <c r="F24" s="238">
        <v>-28.016009148084621</v>
      </c>
    </row>
    <row r="25" spans="1:7" ht="15.6" customHeight="1">
      <c r="A25" s="236" t="s">
        <v>140</v>
      </c>
      <c r="B25" s="237">
        <v>0</v>
      </c>
      <c r="C25" s="237">
        <v>65</v>
      </c>
      <c r="D25" s="237">
        <v>0</v>
      </c>
      <c r="E25" s="237">
        <v>65</v>
      </c>
      <c r="F25" s="238"/>
    </row>
    <row r="26" spans="1:7" ht="15.6" customHeight="1">
      <c r="A26" s="236" t="s">
        <v>152</v>
      </c>
      <c r="B26" s="237">
        <v>60862</v>
      </c>
      <c r="C26" s="237">
        <v>18801</v>
      </c>
      <c r="D26" s="237">
        <v>267202</v>
      </c>
      <c r="E26" s="237">
        <v>215965</v>
      </c>
      <c r="F26" s="238">
        <v>-19.175380423799229</v>
      </c>
    </row>
    <row r="27" spans="1:7" ht="15.6" customHeight="1">
      <c r="A27" s="236" t="s">
        <v>173</v>
      </c>
      <c r="B27" s="237">
        <v>2100</v>
      </c>
      <c r="C27" s="237">
        <v>8982</v>
      </c>
      <c r="D27" s="237">
        <v>39700</v>
      </c>
      <c r="E27" s="237">
        <v>48620</v>
      </c>
      <c r="F27" s="238">
        <v>22.46851385390428</v>
      </c>
    </row>
    <row r="28" spans="1:7" ht="15.6" customHeight="1">
      <c r="A28" s="236" t="s">
        <v>177</v>
      </c>
      <c r="B28" s="237">
        <v>0</v>
      </c>
      <c r="C28" s="237">
        <v>0</v>
      </c>
      <c r="D28" s="237">
        <v>0</v>
      </c>
      <c r="E28" s="237">
        <v>1981</v>
      </c>
      <c r="F28" s="238"/>
    </row>
    <row r="29" spans="1:7" ht="15.6" customHeight="1">
      <c r="A29" s="236" t="s">
        <v>178</v>
      </c>
      <c r="B29" s="237">
        <v>70696</v>
      </c>
      <c r="C29" s="237">
        <v>176167</v>
      </c>
      <c r="D29" s="237">
        <v>407984</v>
      </c>
      <c r="E29" s="237">
        <v>529561</v>
      </c>
      <c r="F29" s="238">
        <v>29.799452919722341</v>
      </c>
    </row>
    <row r="30" spans="1:7" ht="15.6" customHeight="1">
      <c r="A30" s="236" t="s">
        <v>179</v>
      </c>
      <c r="B30" s="237">
        <v>27198</v>
      </c>
      <c r="C30" s="237">
        <v>18565</v>
      </c>
      <c r="D30" s="237">
        <v>126595</v>
      </c>
      <c r="E30" s="237">
        <v>190831</v>
      </c>
      <c r="F30" s="238">
        <v>50.741340495280213</v>
      </c>
    </row>
    <row r="31" spans="1:7" ht="15.6" customHeight="1">
      <c r="A31" s="236" t="s">
        <v>180</v>
      </c>
      <c r="B31" s="237">
        <v>49667</v>
      </c>
      <c r="C31" s="237">
        <v>2632</v>
      </c>
      <c r="D31" s="237">
        <v>164339</v>
      </c>
      <c r="E31" s="237">
        <v>20774</v>
      </c>
      <c r="F31" s="238">
        <v>-87.359056584255711</v>
      </c>
    </row>
    <row r="32" spans="1:7" ht="15.6" customHeight="1">
      <c r="A32" s="236" t="s">
        <v>181</v>
      </c>
      <c r="B32" s="237">
        <v>90185</v>
      </c>
      <c r="C32" s="237">
        <v>94854</v>
      </c>
      <c r="D32" s="237">
        <v>276616</v>
      </c>
      <c r="E32" s="237">
        <v>281922</v>
      </c>
      <c r="F32" s="238">
        <v>1.918182606935247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14735</v>
      </c>
      <c r="C34" s="237">
        <v>6307</v>
      </c>
      <c r="D34" s="237">
        <v>44003</v>
      </c>
      <c r="E34" s="237">
        <v>20929</v>
      </c>
      <c r="F34" s="238">
        <v>-52.437333818148772</v>
      </c>
    </row>
    <row r="35" spans="1:6" ht="15.6" customHeight="1">
      <c r="A35" s="240" t="s">
        <v>153</v>
      </c>
      <c r="B35" s="241">
        <f>SUM(B7:B34)</f>
        <v>2216636</v>
      </c>
      <c r="C35" s="241">
        <f>SUM(C7:C34)</f>
        <v>1931057</v>
      </c>
      <c r="D35" s="241">
        <f>SUM(D7:D34)</f>
        <v>9033355</v>
      </c>
      <c r="E35" s="241">
        <f>SUM(E7:E34)</f>
        <v>8731485</v>
      </c>
      <c r="F35" s="242">
        <f>E35*100/D35-100</f>
        <v>-3.3417263021324857</v>
      </c>
    </row>
    <row r="36" spans="1:6" ht="15.6" customHeight="1">
      <c r="A36" s="46" t="s">
        <v>193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F741B-EFAA-43D5-8987-F54525D9104B}">
  <sheetPr codeName="Hoja4"/>
  <dimension ref="A1:O49"/>
  <sheetViews>
    <sheetView zoomScale="75" zoomScaleNormal="75" workbookViewId="0"/>
  </sheetViews>
  <sheetFormatPr baseColWidth="10" defaultColWidth="11.44140625" defaultRowHeight="14.4"/>
  <cols>
    <col min="1" max="1" width="20.88671875" customWidth="1"/>
    <col min="2" max="2" width="46" customWidth="1"/>
    <col min="3" max="5" width="14.6640625" customWidth="1"/>
    <col min="6" max="6" width="8" customWidth="1"/>
    <col min="7" max="9" width="14.6640625" customWidth="1"/>
    <col min="10" max="10" width="8" customWidth="1"/>
    <col min="11" max="13" width="14.6640625" customWidth="1"/>
    <col min="14" max="14" width="8" customWidth="1"/>
  </cols>
  <sheetData>
    <row r="1" spans="1:15" ht="2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1">
      <c r="A2" s="79"/>
      <c r="B2" s="79"/>
      <c r="C2" s="82"/>
    </row>
    <row r="3" spans="1:15" ht="21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6.4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3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2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1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2B2CC-8114-411D-A871-E247A05EE73D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196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20365</v>
      </c>
      <c r="C7" s="237">
        <v>9348</v>
      </c>
      <c r="D7" s="237">
        <v>57464</v>
      </c>
      <c r="E7" s="237">
        <v>37095</v>
      </c>
      <c r="F7" s="238">
        <v>-35.446540442711957</v>
      </c>
      <c r="G7" s="6"/>
    </row>
    <row r="8" spans="1:14" s="33" customFormat="1" ht="15.6" customHeight="1">
      <c r="A8" s="236" t="s">
        <v>11</v>
      </c>
      <c r="B8" s="237">
        <v>10963</v>
      </c>
      <c r="C8" s="237">
        <v>11669</v>
      </c>
      <c r="D8" s="237">
        <v>25921</v>
      </c>
      <c r="E8" s="237">
        <v>47076</v>
      </c>
      <c r="F8" s="238">
        <v>81.613363681956713</v>
      </c>
    </row>
    <row r="9" spans="1:14" ht="15.6" customHeight="1">
      <c r="A9" s="236" t="s">
        <v>8</v>
      </c>
      <c r="B9" s="237">
        <v>34591</v>
      </c>
      <c r="C9" s="237">
        <v>44172</v>
      </c>
      <c r="D9" s="237">
        <v>159804</v>
      </c>
      <c r="E9" s="237">
        <v>202050</v>
      </c>
      <c r="F9" s="238">
        <v>26.436134264473981</v>
      </c>
      <c r="G9" s="6"/>
    </row>
    <row r="10" spans="1:14" ht="15.6" customHeight="1">
      <c r="A10" s="236" t="s">
        <v>10</v>
      </c>
      <c r="B10" s="237">
        <v>71234</v>
      </c>
      <c r="C10" s="237">
        <v>96337</v>
      </c>
      <c r="D10" s="237">
        <v>324302</v>
      </c>
      <c r="E10" s="237">
        <v>498317</v>
      </c>
      <c r="F10" s="238">
        <v>53.658318480922112</v>
      </c>
    </row>
    <row r="11" spans="1:14" ht="15.6" customHeight="1">
      <c r="A11" s="236" t="s">
        <v>9</v>
      </c>
      <c r="B11" s="237">
        <v>446566</v>
      </c>
      <c r="C11" s="237">
        <v>499205</v>
      </c>
      <c r="D11" s="237">
        <v>2112678</v>
      </c>
      <c r="E11" s="237">
        <v>2393210</v>
      </c>
      <c r="F11" s="238">
        <v>13.27850245044441</v>
      </c>
    </row>
    <row r="12" spans="1:14" ht="15.6" customHeight="1">
      <c r="A12" s="236" t="s">
        <v>6</v>
      </c>
      <c r="B12" s="237">
        <v>28849</v>
      </c>
      <c r="C12" s="237">
        <v>21110</v>
      </c>
      <c r="D12" s="237">
        <v>107735</v>
      </c>
      <c r="E12" s="237">
        <v>136126</v>
      </c>
      <c r="F12" s="238">
        <v>26.352624495289358</v>
      </c>
    </row>
    <row r="13" spans="1:14" ht="15.6" customHeight="1">
      <c r="A13" s="236" t="s">
        <v>175</v>
      </c>
      <c r="B13" s="237">
        <v>772</v>
      </c>
      <c r="C13" s="237">
        <v>703</v>
      </c>
      <c r="D13" s="237">
        <v>4269</v>
      </c>
      <c r="E13" s="237">
        <v>2423</v>
      </c>
      <c r="F13" s="238">
        <v>-43.24197704380417</v>
      </c>
    </row>
    <row r="14" spans="1:14" ht="15.6" customHeight="1">
      <c r="A14" s="236" t="s">
        <v>148</v>
      </c>
      <c r="B14" s="237">
        <v>857841</v>
      </c>
      <c r="C14" s="237">
        <v>796370</v>
      </c>
      <c r="D14" s="237">
        <v>3962592</v>
      </c>
      <c r="E14" s="237">
        <v>4142700</v>
      </c>
      <c r="F14" s="238">
        <v>4.5452067737480917</v>
      </c>
    </row>
    <row r="15" spans="1:14" ht="15.6" customHeight="1">
      <c r="A15" s="236" t="s">
        <v>145</v>
      </c>
      <c r="B15" s="237">
        <v>298790</v>
      </c>
      <c r="C15" s="237">
        <v>287995</v>
      </c>
      <c r="D15" s="237">
        <v>1315774</v>
      </c>
      <c r="E15" s="237">
        <v>1281719</v>
      </c>
      <c r="F15" s="238">
        <v>-2.5882104373547459</v>
      </c>
    </row>
    <row r="16" spans="1:14" ht="15.6" customHeight="1">
      <c r="A16" s="236" t="s">
        <v>144</v>
      </c>
      <c r="B16" s="237">
        <v>41693</v>
      </c>
      <c r="C16" s="237">
        <v>35055</v>
      </c>
      <c r="D16" s="237">
        <v>161964</v>
      </c>
      <c r="E16" s="237">
        <v>141728</v>
      </c>
      <c r="F16" s="238">
        <v>-12.49413449902447</v>
      </c>
      <c r="G16" s="1"/>
    </row>
    <row r="17" spans="1:8" ht="15.6" customHeight="1">
      <c r="A17" s="236" t="s">
        <v>150</v>
      </c>
      <c r="B17" s="237">
        <v>69677</v>
      </c>
      <c r="C17" s="237">
        <v>65427</v>
      </c>
      <c r="D17" s="237">
        <v>282461</v>
      </c>
      <c r="E17" s="237">
        <v>328454</v>
      </c>
      <c r="F17" s="238">
        <v>16.28295587709454</v>
      </c>
      <c r="G17" s="2"/>
    </row>
    <row r="18" spans="1:8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8" ht="15.6" customHeight="1">
      <c r="A19" s="236" t="s">
        <v>143</v>
      </c>
      <c r="B19" s="237">
        <v>40998</v>
      </c>
      <c r="C19" s="237">
        <v>69124</v>
      </c>
      <c r="D19" s="237">
        <v>217331</v>
      </c>
      <c r="E19" s="237">
        <v>263924</v>
      </c>
      <c r="F19" s="238">
        <v>21.438727102898341</v>
      </c>
      <c r="H19" s="248"/>
    </row>
    <row r="20" spans="1:8" ht="15.6" customHeight="1">
      <c r="A20" s="236" t="s">
        <v>142</v>
      </c>
      <c r="B20" s="237">
        <v>95977</v>
      </c>
      <c r="C20" s="237">
        <v>90163</v>
      </c>
      <c r="D20" s="237">
        <v>403878</v>
      </c>
      <c r="E20" s="237">
        <v>374541</v>
      </c>
      <c r="F20" s="238">
        <v>-7.2638271953411646</v>
      </c>
    </row>
    <row r="21" spans="1:8" ht="15.6" customHeight="1">
      <c r="A21" s="236" t="s">
        <v>149</v>
      </c>
      <c r="B21" s="237">
        <v>18298</v>
      </c>
      <c r="C21" s="237">
        <v>22756</v>
      </c>
      <c r="D21" s="237">
        <v>100941</v>
      </c>
      <c r="E21" s="237">
        <v>97010</v>
      </c>
      <c r="F21" s="238">
        <v>-3.8943541276587301</v>
      </c>
    </row>
    <row r="22" spans="1:8" ht="15.6" customHeight="1">
      <c r="A22" s="236" t="s">
        <v>146</v>
      </c>
      <c r="B22" s="237">
        <v>20200</v>
      </c>
      <c r="C22" s="237">
        <v>17479</v>
      </c>
      <c r="D22" s="237">
        <v>95695</v>
      </c>
      <c r="E22" s="237">
        <v>380118</v>
      </c>
      <c r="F22" s="238">
        <v>297.21824546737031</v>
      </c>
    </row>
    <row r="23" spans="1:8" ht="15.6" customHeight="1">
      <c r="A23" s="236" t="s">
        <v>165</v>
      </c>
      <c r="B23" s="237">
        <v>11117</v>
      </c>
      <c r="C23" s="237">
        <v>11421</v>
      </c>
      <c r="D23" s="237">
        <v>62827</v>
      </c>
      <c r="E23" s="237">
        <v>57041</v>
      </c>
      <c r="F23" s="238">
        <v>-9.2094163337418564</v>
      </c>
    </row>
    <row r="24" spans="1:8" ht="15.6" customHeight="1">
      <c r="A24" s="236" t="s">
        <v>141</v>
      </c>
      <c r="B24" s="237">
        <v>43002</v>
      </c>
      <c r="C24" s="237">
        <v>66030</v>
      </c>
      <c r="D24" s="237">
        <v>264019</v>
      </c>
      <c r="E24" s="237">
        <v>253256</v>
      </c>
      <c r="F24" s="238">
        <v>-4.0766005476878604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7381</v>
      </c>
      <c r="C26" s="237">
        <v>9361</v>
      </c>
      <c r="D26" s="237">
        <v>27790</v>
      </c>
      <c r="E26" s="237">
        <v>38676</v>
      </c>
      <c r="F26" s="238">
        <v>39.1723641597697</v>
      </c>
    </row>
    <row r="27" spans="1:8" ht="15.6" customHeight="1">
      <c r="A27" s="236" t="s">
        <v>173</v>
      </c>
      <c r="B27" s="237">
        <v>89057</v>
      </c>
      <c r="C27" s="237">
        <v>75983</v>
      </c>
      <c r="D27" s="237">
        <v>436247</v>
      </c>
      <c r="E27" s="237">
        <v>387674</v>
      </c>
      <c r="F27" s="238">
        <v>-11.13428860255773</v>
      </c>
    </row>
    <row r="28" spans="1:8" ht="15.6" customHeight="1">
      <c r="A28" s="236" t="s">
        <v>177</v>
      </c>
      <c r="B28" s="237">
        <v>3467</v>
      </c>
      <c r="C28" s="237">
        <v>14821</v>
      </c>
      <c r="D28" s="237">
        <v>42213</v>
      </c>
      <c r="E28" s="237">
        <v>76064</v>
      </c>
      <c r="F28" s="238">
        <v>80.190936441380614</v>
      </c>
    </row>
    <row r="29" spans="1:8" ht="15.6" customHeight="1">
      <c r="A29" s="236" t="s">
        <v>178</v>
      </c>
      <c r="B29" s="237">
        <v>155735</v>
      </c>
      <c r="C29" s="237">
        <v>161331</v>
      </c>
      <c r="D29" s="237">
        <v>646591</v>
      </c>
      <c r="E29" s="237">
        <v>708241</v>
      </c>
      <c r="F29" s="238">
        <v>9.5346208035682594</v>
      </c>
    </row>
    <row r="30" spans="1:8" ht="15.6" customHeight="1">
      <c r="A30" s="236" t="s">
        <v>179</v>
      </c>
      <c r="B30" s="237">
        <v>10889</v>
      </c>
      <c r="C30" s="237">
        <v>16916</v>
      </c>
      <c r="D30" s="237">
        <v>84977</v>
      </c>
      <c r="E30" s="237">
        <v>112304</v>
      </c>
      <c r="F30" s="238">
        <v>32.158113371853567</v>
      </c>
    </row>
    <row r="31" spans="1:8" ht="15.6" customHeight="1">
      <c r="A31" s="236" t="s">
        <v>180</v>
      </c>
      <c r="B31" s="237">
        <v>55807</v>
      </c>
      <c r="C31" s="237">
        <v>46179</v>
      </c>
      <c r="D31" s="237">
        <v>222821</v>
      </c>
      <c r="E31" s="237">
        <v>290904</v>
      </c>
      <c r="F31" s="238">
        <v>30.55501949995735</v>
      </c>
    </row>
    <row r="32" spans="1:8" ht="15.6" customHeight="1">
      <c r="A32" s="236" t="s">
        <v>181</v>
      </c>
      <c r="B32" s="237">
        <v>1331980</v>
      </c>
      <c r="C32" s="237">
        <v>1227876</v>
      </c>
      <c r="D32" s="237">
        <v>5742974</v>
      </c>
      <c r="E32" s="237">
        <v>5897103</v>
      </c>
      <c r="F32" s="238">
        <v>2.6837836981327139</v>
      </c>
    </row>
    <row r="33" spans="1:6" ht="15.6" customHeight="1">
      <c r="A33" s="236" t="s">
        <v>182</v>
      </c>
      <c r="B33" s="237">
        <v>162013</v>
      </c>
      <c r="C33" s="237">
        <v>181441</v>
      </c>
      <c r="D33" s="237">
        <v>804525</v>
      </c>
      <c r="E33" s="237">
        <v>802493</v>
      </c>
      <c r="F33" s="238">
        <v>-0.25257139305801962</v>
      </c>
    </row>
    <row r="34" spans="1:6" ht="15.6" customHeight="1">
      <c r="A34" s="236" t="s">
        <v>183</v>
      </c>
      <c r="B34" s="237">
        <v>25629</v>
      </c>
      <c r="C34" s="237">
        <v>24847</v>
      </c>
      <c r="D34" s="237">
        <v>108793</v>
      </c>
      <c r="E34" s="237">
        <v>112037</v>
      </c>
      <c r="F34" s="238">
        <v>2.981809491419483</v>
      </c>
    </row>
    <row r="35" spans="1:6" ht="15.6" customHeight="1">
      <c r="A35" s="240" t="s">
        <v>153</v>
      </c>
      <c r="B35" s="241">
        <f>SUM(B7:B34)</f>
        <v>3952891</v>
      </c>
      <c r="C35" s="241">
        <f>SUM(C7:C34)</f>
        <v>3903119</v>
      </c>
      <c r="D35" s="241">
        <f>SUM(D7:D34)</f>
        <v>17776586</v>
      </c>
      <c r="E35" s="241">
        <f>SUM(E7:E34)</f>
        <v>19062284</v>
      </c>
      <c r="F35" s="242">
        <f>E35*100/D35-100</f>
        <v>7.2325361011388765</v>
      </c>
    </row>
    <row r="36" spans="1:6" ht="15.6" customHeight="1">
      <c r="A36" s="46" t="s">
        <v>193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84EAF-722A-45F4-90A7-AA83D8A407D6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175CB-0CC0-487B-B82D-77093225DB13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44140625" style="253"/>
    <col min="26" max="45" width="12.88671875" style="253" customWidth="1"/>
    <col min="46" max="63" width="12.88671875" style="151" customWidth="1"/>
    <col min="64" max="16384" width="11.44140625" style="151"/>
  </cols>
  <sheetData>
    <row r="1" spans="1:42" ht="24.6">
      <c r="B1" s="251" t="s">
        <v>197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198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199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200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201</v>
      </c>
      <c r="Z6" s="257" t="s">
        <v>202</v>
      </c>
      <c r="AA6" s="257"/>
      <c r="AF6" s="257" t="s">
        <v>203</v>
      </c>
      <c r="AG6" s="257"/>
      <c r="AL6" s="257" t="s">
        <v>204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205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205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205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206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206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206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207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207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207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208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208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208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209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209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209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210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210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210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211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211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211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212</v>
      </c>
      <c r="AA15" s="259">
        <v>48198107</v>
      </c>
      <c r="AB15" s="259">
        <v>42978437</v>
      </c>
      <c r="AC15" s="259">
        <v>48800280</v>
      </c>
      <c r="AD15" s="259"/>
      <c r="AF15" s="253" t="s">
        <v>212</v>
      </c>
      <c r="AG15" s="259">
        <v>17632595</v>
      </c>
      <c r="AH15" s="259">
        <v>14001773</v>
      </c>
      <c r="AI15" s="259">
        <v>16512152</v>
      </c>
      <c r="AJ15" s="259"/>
      <c r="AL15" s="253" t="s">
        <v>212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213</v>
      </c>
      <c r="AA16" s="259">
        <v>46635887</v>
      </c>
      <c r="AB16" s="259">
        <v>43349327</v>
      </c>
      <c r="AC16" s="259">
        <v>45052533</v>
      </c>
      <c r="AD16" s="259"/>
      <c r="AF16" s="253" t="s">
        <v>213</v>
      </c>
      <c r="AG16" s="259">
        <v>15419568</v>
      </c>
      <c r="AH16" s="259">
        <v>13231512</v>
      </c>
      <c r="AI16" s="259">
        <v>14197332</v>
      </c>
      <c r="AJ16" s="259"/>
      <c r="AL16" s="253" t="s">
        <v>213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214</v>
      </c>
      <c r="AA17" s="259">
        <v>48624088</v>
      </c>
      <c r="AB17" s="259">
        <v>45985008</v>
      </c>
      <c r="AC17" s="259">
        <v>46987477</v>
      </c>
      <c r="AD17" s="259"/>
      <c r="AF17" s="253" t="s">
        <v>214</v>
      </c>
      <c r="AG17" s="259">
        <v>15747355</v>
      </c>
      <c r="AH17" s="259">
        <v>13918205</v>
      </c>
      <c r="AI17" s="259">
        <v>15124052</v>
      </c>
      <c r="AJ17" s="259"/>
      <c r="AL17" s="253" t="s">
        <v>214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215</v>
      </c>
      <c r="AA18" s="259">
        <v>43594127</v>
      </c>
      <c r="AB18" s="259">
        <v>43641437</v>
      </c>
      <c r="AC18" s="259">
        <v>45669918</v>
      </c>
      <c r="AD18" s="259"/>
      <c r="AF18" s="253" t="s">
        <v>215</v>
      </c>
      <c r="AG18" s="259">
        <v>13891905</v>
      </c>
      <c r="AH18" s="259">
        <v>12143165</v>
      </c>
      <c r="AI18" s="259">
        <v>14606259</v>
      </c>
      <c r="AJ18" s="259"/>
      <c r="AL18" s="253" t="s">
        <v>215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216</v>
      </c>
      <c r="AA19" s="259">
        <v>43965686</v>
      </c>
      <c r="AB19" s="259">
        <v>43897248</v>
      </c>
      <c r="AC19" s="259">
        <v>46519669</v>
      </c>
      <c r="AD19" s="259"/>
      <c r="AF19" s="253" t="s">
        <v>216</v>
      </c>
      <c r="AG19" s="259">
        <v>15094063</v>
      </c>
      <c r="AH19" s="259">
        <v>13745088</v>
      </c>
      <c r="AI19" s="259">
        <v>14827296</v>
      </c>
      <c r="AJ19" s="259"/>
      <c r="AL19" s="253" t="s">
        <v>216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217</v>
      </c>
      <c r="AA33" s="257"/>
      <c r="AB33" s="257"/>
      <c r="AF33" s="257" t="s">
        <v>218</v>
      </c>
      <c r="AG33" s="257"/>
      <c r="AL33" s="257" t="s">
        <v>219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205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205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205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206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206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206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207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207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207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208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208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208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209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209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209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210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210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210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211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211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211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212</v>
      </c>
      <c r="AA42" s="259">
        <v>21902550</v>
      </c>
      <c r="AB42" s="259">
        <v>21829983</v>
      </c>
      <c r="AC42" s="259">
        <v>23119760</v>
      </c>
      <c r="AD42" s="259"/>
      <c r="AF42" s="253" t="s">
        <v>212</v>
      </c>
      <c r="AG42" s="259">
        <v>16173912</v>
      </c>
      <c r="AH42" s="259">
        <v>16721585</v>
      </c>
      <c r="AI42" s="259">
        <v>16886911</v>
      </c>
      <c r="AJ42" s="259"/>
      <c r="AL42" s="253" t="s">
        <v>212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213</v>
      </c>
      <c r="AA43" s="259">
        <v>21969911</v>
      </c>
      <c r="AB43" s="259">
        <v>21967773</v>
      </c>
      <c r="AC43" s="259">
        <v>22394269</v>
      </c>
      <c r="AD43" s="259"/>
      <c r="AF43" s="253" t="s">
        <v>213</v>
      </c>
      <c r="AG43" s="259">
        <v>15730480</v>
      </c>
      <c r="AH43" s="259">
        <v>16527782</v>
      </c>
      <c r="AI43" s="259">
        <v>15999030</v>
      </c>
      <c r="AJ43" s="259"/>
      <c r="AL43" s="253" t="s">
        <v>213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214</v>
      </c>
      <c r="AA44" s="259">
        <v>23848860</v>
      </c>
      <c r="AB44" s="259">
        <v>23542586</v>
      </c>
      <c r="AC44" s="259">
        <v>23042069</v>
      </c>
      <c r="AD44" s="259"/>
      <c r="AF44" s="253" t="s">
        <v>214</v>
      </c>
      <c r="AG44" s="259">
        <v>16909291</v>
      </c>
      <c r="AH44" s="259">
        <v>17663441</v>
      </c>
      <c r="AI44" s="259">
        <v>16285920</v>
      </c>
      <c r="AJ44" s="259"/>
      <c r="AL44" s="253" t="s">
        <v>214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215</v>
      </c>
      <c r="AA45" s="259">
        <v>21694089</v>
      </c>
      <c r="AB45" s="259">
        <v>23498333</v>
      </c>
      <c r="AC45" s="259">
        <v>23050267</v>
      </c>
      <c r="AD45" s="259"/>
      <c r="AF45" s="253" t="s">
        <v>215</v>
      </c>
      <c r="AG45" s="259">
        <v>15188037</v>
      </c>
      <c r="AH45" s="259">
        <v>17495635</v>
      </c>
      <c r="AI45" s="259">
        <v>16197439</v>
      </c>
      <c r="AJ45" s="259"/>
      <c r="AL45" s="253" t="s">
        <v>215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216</v>
      </c>
      <c r="AA46" s="259">
        <v>20944890</v>
      </c>
      <c r="AB46" s="259">
        <v>23129018</v>
      </c>
      <c r="AC46" s="259">
        <v>23101926</v>
      </c>
      <c r="AD46" s="259"/>
      <c r="AF46" s="253" t="s">
        <v>216</v>
      </c>
      <c r="AG46" s="259">
        <v>15091336</v>
      </c>
      <c r="AH46" s="259">
        <v>17404768</v>
      </c>
      <c r="AI46" s="259">
        <v>16403302</v>
      </c>
      <c r="AJ46" s="259"/>
      <c r="AL46" s="253" t="s">
        <v>216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AB212-018D-4E60-B234-5A801AF3E06B}">
  <sheetPr>
    <pageSetUpPr fitToPage="1"/>
  </sheetPr>
  <dimension ref="A1:AQ59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7" width="12.88671875" style="263" customWidth="1"/>
    <col min="28" max="29" width="12.88671875" style="264" customWidth="1"/>
    <col min="30" max="31" width="12.88671875" style="263" customWidth="1"/>
    <col min="32" max="33" width="12.88671875" style="264" customWidth="1"/>
    <col min="34" max="35" width="12.88671875" style="263" customWidth="1"/>
    <col min="36" max="37" width="12.88671875" style="264" customWidth="1"/>
    <col min="38" max="43" width="12.88671875" style="263" customWidth="1"/>
    <col min="44" max="63" width="12.88671875" style="247" customWidth="1"/>
    <col min="64" max="16384" width="11.44140625" style="247"/>
  </cols>
  <sheetData>
    <row r="1" spans="1:39" ht="24.6">
      <c r="B1" s="251" t="s">
        <v>220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221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222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223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224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201</v>
      </c>
      <c r="Y6" s="261"/>
      <c r="Z6" s="266" t="s">
        <v>202</v>
      </c>
      <c r="AA6" s="264"/>
      <c r="AC6" s="263"/>
      <c r="AD6" s="266" t="s">
        <v>203</v>
      </c>
      <c r="AE6" s="264"/>
      <c r="AG6" s="263"/>
      <c r="AH6" s="266" t="s">
        <v>204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205</v>
      </c>
      <c r="AA8" s="264">
        <v>-7.2201224602575137E-2</v>
      </c>
      <c r="AB8" s="264">
        <v>0.10032763489485419</v>
      </c>
      <c r="AC8" s="263"/>
      <c r="AD8" s="263" t="s">
        <v>205</v>
      </c>
      <c r="AE8" s="264">
        <v>-0.17792630991703062</v>
      </c>
      <c r="AF8" s="264">
        <v>0.14856750269498575</v>
      </c>
      <c r="AG8" s="263"/>
      <c r="AH8" s="263" t="s">
        <v>205</v>
      </c>
      <c r="AI8" s="264">
        <v>-8.8871832047763069E-2</v>
      </c>
      <c r="AJ8" s="264">
        <v>0.26391040888376266</v>
      </c>
      <c r="AK8" s="263"/>
      <c r="AL8" s="268" t="s">
        <v>225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206</v>
      </c>
      <c r="AA9" s="264">
        <v>-6.6668414505015788E-2</v>
      </c>
      <c r="AB9" s="264">
        <v>9.3288286965419326E-2</v>
      </c>
      <c r="AC9" s="263"/>
      <c r="AD9" s="263" t="s">
        <v>206</v>
      </c>
      <c r="AE9" s="264">
        <v>-0.15681915443965877</v>
      </c>
      <c r="AF9" s="264">
        <v>0.14900524483073341</v>
      </c>
      <c r="AG9" s="263"/>
      <c r="AH9" s="263" t="s">
        <v>206</v>
      </c>
      <c r="AI9" s="264">
        <v>-7.108549272914047E-2</v>
      </c>
      <c r="AJ9" s="264">
        <v>0.24027416704411322</v>
      </c>
      <c r="AK9" s="263"/>
      <c r="AL9" s="270" t="s">
        <v>226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207</v>
      </c>
      <c r="AA10" s="264">
        <v>-2.8344070185333834E-2</v>
      </c>
      <c r="AB10" s="264">
        <v>5.6148488778304542E-2</v>
      </c>
      <c r="AC10" s="263"/>
      <c r="AD10" s="263" t="s">
        <v>207</v>
      </c>
      <c r="AE10" s="264">
        <v>-0.11696213495499108</v>
      </c>
      <c r="AF10" s="264">
        <v>0.11245768695199644</v>
      </c>
      <c r="AG10" s="263"/>
      <c r="AH10" s="263" t="s">
        <v>207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208</v>
      </c>
      <c r="AA11" s="264">
        <v>-5.7325572809745044E-4</v>
      </c>
      <c r="AB11" s="264">
        <v>5.8997513498875519E-2</v>
      </c>
      <c r="AC11" s="263"/>
      <c r="AD11" s="263" t="s">
        <v>208</v>
      </c>
      <c r="AE11" s="264">
        <v>-0.11595235834858542</v>
      </c>
      <c r="AF11" s="264">
        <v>0.13223409586123908</v>
      </c>
      <c r="AG11" s="263"/>
      <c r="AH11" s="263" t="s">
        <v>208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209</v>
      </c>
      <c r="AA12" s="264">
        <v>3.390670658299328E-2</v>
      </c>
      <c r="AB12" s="264">
        <v>7.3313610554215536E-2</v>
      </c>
      <c r="AC12" s="263"/>
      <c r="AD12" s="263" t="s">
        <v>209</v>
      </c>
      <c r="AE12" s="264">
        <v>-7.7024265100422581E-2</v>
      </c>
      <c r="AF12" s="264">
        <v>0.12498097655058843</v>
      </c>
      <c r="AG12" s="263"/>
      <c r="AH12" s="263" t="s">
        <v>209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210</v>
      </c>
      <c r="AA13" s="264">
        <v>4.6953426504110073E-2</v>
      </c>
      <c r="AB13" s="264">
        <v>7.3439596797486642E-2</v>
      </c>
      <c r="AC13" s="263"/>
      <c r="AD13" s="263" t="s">
        <v>210</v>
      </c>
      <c r="AE13" s="264">
        <v>-5.9606414433635138E-2</v>
      </c>
      <c r="AF13" s="264">
        <v>0.12482933296494295</v>
      </c>
      <c r="AG13" s="263"/>
      <c r="AH13" s="263" t="s">
        <v>210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211</v>
      </c>
      <c r="AA14" s="264">
        <v>5.321626473091072E-2</v>
      </c>
      <c r="AB14" s="264">
        <v>6.9328686383827859E-2</v>
      </c>
      <c r="AC14" s="263"/>
      <c r="AD14" s="263" t="s">
        <v>211</v>
      </c>
      <c r="AE14" s="264">
        <v>-4.2766537305600705E-2</v>
      </c>
      <c r="AF14" s="264">
        <v>0.12420096505996853</v>
      </c>
      <c r="AG14" s="263"/>
      <c r="AH14" s="263" t="s">
        <v>211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212</v>
      </c>
      <c r="AA15" s="264">
        <v>6.3655221527360764E-2</v>
      </c>
      <c r="AC15" s="263"/>
      <c r="AD15" s="263" t="s">
        <v>212</v>
      </c>
      <c r="AE15" s="264">
        <v>-1.5460735481822497E-2</v>
      </c>
      <c r="AG15" s="263"/>
      <c r="AH15" s="263" t="s">
        <v>212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213</v>
      </c>
      <c r="AA16" s="264">
        <v>6.0889961969038495E-2</v>
      </c>
      <c r="AC16" s="263"/>
      <c r="AD16" s="263" t="s">
        <v>213</v>
      </c>
      <c r="AE16" s="264">
        <v>-6.2521025784393206E-3</v>
      </c>
      <c r="AG16" s="263"/>
      <c r="AH16" s="263" t="s">
        <v>213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214</v>
      </c>
      <c r="AA17" s="264">
        <v>5.6689476150910849E-2</v>
      </c>
      <c r="AC17" s="263"/>
      <c r="AD17" s="263" t="s">
        <v>214</v>
      </c>
      <c r="AE17" s="264">
        <v>2.9161693914144847E-3</v>
      </c>
      <c r="AG17" s="263"/>
      <c r="AH17" s="263" t="s">
        <v>214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215</v>
      </c>
      <c r="AA18" s="264">
        <v>5.5744720786396015E-2</v>
      </c>
      <c r="AC18" s="263"/>
      <c r="AD18" s="263" t="s">
        <v>215</v>
      </c>
      <c r="AE18" s="264">
        <v>1.8766975941681495E-2</v>
      </c>
      <c r="AG18" s="263"/>
      <c r="AH18" s="263" t="s">
        <v>215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216</v>
      </c>
      <c r="AA19" s="264">
        <v>5.608495042650645E-2</v>
      </c>
      <c r="AC19" s="263"/>
      <c r="AD19" s="263" t="s">
        <v>216</v>
      </c>
      <c r="AE19" s="264">
        <v>2.3705487428082678E-2</v>
      </c>
      <c r="AG19" s="263"/>
      <c r="AH19" s="263" t="s">
        <v>216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217</v>
      </c>
      <c r="AA33" s="264"/>
      <c r="AC33" s="263"/>
      <c r="AD33" s="266" t="s">
        <v>218</v>
      </c>
      <c r="AE33" s="264"/>
      <c r="AG33" s="263"/>
      <c r="AH33" s="266" t="s">
        <v>219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205</v>
      </c>
      <c r="AA35" s="264">
        <v>1.107712372789095E-2</v>
      </c>
      <c r="AB35" s="264">
        <v>1.3617729202092192E-2</v>
      </c>
      <c r="AC35" s="263"/>
      <c r="AD35" s="263" t="s">
        <v>205</v>
      </c>
      <c r="AE35" s="264">
        <v>5.7702178807125935E-2</v>
      </c>
      <c r="AF35" s="264">
        <v>-4.2899690826657774E-2</v>
      </c>
      <c r="AG35" s="263"/>
      <c r="AH35" s="263" t="s">
        <v>205</v>
      </c>
      <c r="AI35" s="264">
        <v>3.5561986624737897E-2</v>
      </c>
      <c r="AJ35" s="264">
        <v>-1.7596698122723069E-2</v>
      </c>
      <c r="AK35" s="263"/>
      <c r="AL35" s="268" t="s">
        <v>227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206</v>
      </c>
      <c r="AA36" s="264">
        <v>-2.6407888128539979E-3</v>
      </c>
      <c r="AB36" s="264">
        <v>5.0830838375992473E-3</v>
      </c>
      <c r="AC36" s="263"/>
      <c r="AD36" s="263" t="s">
        <v>206</v>
      </c>
      <c r="AE36" s="264">
        <v>3.552762386362019E-2</v>
      </c>
      <c r="AF36" s="264">
        <v>-4.7422795923507836E-2</v>
      </c>
      <c r="AG36" s="263"/>
      <c r="AH36" s="263" t="s">
        <v>206</v>
      </c>
      <c r="AI36" s="264">
        <v>1.2245191833654018E-2</v>
      </c>
      <c r="AJ36" s="264">
        <v>-1.5256137090447481E-2</v>
      </c>
      <c r="AK36" s="263"/>
      <c r="AL36" s="270" t="s">
        <v>228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207</v>
      </c>
      <c r="AA37" s="264">
        <v>2.8855395171990778E-2</v>
      </c>
      <c r="AB37" s="264">
        <v>-1.284478356427286E-2</v>
      </c>
      <c r="AC37" s="263"/>
      <c r="AD37" s="263" t="s">
        <v>207</v>
      </c>
      <c r="AE37" s="264">
        <v>5.0681658217141885E-2</v>
      </c>
      <c r="AF37" s="264">
        <v>-5.55630587123494E-2</v>
      </c>
      <c r="AG37" s="263"/>
      <c r="AH37" s="263" t="s">
        <v>207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208</v>
      </c>
      <c r="AA38" s="264">
        <v>6.8715312845533699E-2</v>
      </c>
      <c r="AB38" s="264">
        <v>-1.2023722822037683E-2</v>
      </c>
      <c r="AC38" s="263"/>
      <c r="AD38" s="263" t="s">
        <v>208</v>
      </c>
      <c r="AE38" s="264">
        <v>6.7634882360427612E-2</v>
      </c>
      <c r="AF38" s="264">
        <v>-5.2026269293068451E-2</v>
      </c>
      <c r="AG38" s="263"/>
      <c r="AH38" s="263" t="s">
        <v>208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209</v>
      </c>
      <c r="AA39" s="264">
        <v>9.2903636992539868E-2</v>
      </c>
      <c r="AB39" s="264">
        <v>1.3513406253361638E-2</v>
      </c>
      <c r="AC39" s="263"/>
      <c r="AD39" s="263" t="s">
        <v>209</v>
      </c>
      <c r="AE39" s="264">
        <v>8.0935625370566977E-2</v>
      </c>
      <c r="AF39" s="264">
        <v>-2.376697641821451E-2</v>
      </c>
      <c r="AG39" s="263"/>
      <c r="AH39" s="263" t="s">
        <v>209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210</v>
      </c>
      <c r="AA40" s="264">
        <v>0.10074488478716503</v>
      </c>
      <c r="AB40" s="264">
        <v>1.4873865078394033E-2</v>
      </c>
      <c r="AC40" s="263"/>
      <c r="AD40" s="263" t="s">
        <v>210</v>
      </c>
      <c r="AE40" s="264">
        <v>8.4121339467344292E-2</v>
      </c>
      <c r="AF40" s="264">
        <v>-2.3986076114950662E-2</v>
      </c>
      <c r="AG40" s="263"/>
      <c r="AH40" s="263" t="s">
        <v>210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211</v>
      </c>
      <c r="AA41" s="264">
        <v>9.4909456423107053E-2</v>
      </c>
      <c r="AB41" s="264">
        <v>1.2042047645319798E-2</v>
      </c>
      <c r="AC41" s="263"/>
      <c r="AD41" s="263" t="s">
        <v>211</v>
      </c>
      <c r="AE41" s="264">
        <v>7.7750834127204627E-2</v>
      </c>
      <c r="AF41" s="264">
        <v>-2.5859921395592948E-2</v>
      </c>
      <c r="AG41" s="263"/>
      <c r="AH41" s="263" t="s">
        <v>211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212</v>
      </c>
      <c r="AA42" s="264">
        <v>9.0290162283593392E-2</v>
      </c>
      <c r="AC42" s="263"/>
      <c r="AD42" s="263" t="s">
        <v>212</v>
      </c>
      <c r="AE42" s="264">
        <v>6.8637918315036045E-2</v>
      </c>
      <c r="AG42" s="263"/>
      <c r="AH42" s="263" t="s">
        <v>212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213</v>
      </c>
      <c r="AA43" s="264">
        <v>8.2150303625241602E-2</v>
      </c>
      <c r="AC43" s="263"/>
      <c r="AD43" s="263" t="s">
        <v>213</v>
      </c>
      <c r="AE43" s="264">
        <v>5.6846746119525449E-2</v>
      </c>
      <c r="AG43" s="263"/>
      <c r="AH43" s="263" t="s">
        <v>213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214</v>
      </c>
      <c r="AA44" s="264">
        <v>7.0817381667195894E-2</v>
      </c>
      <c r="AC44" s="263"/>
      <c r="AD44" s="263" t="s">
        <v>214</v>
      </c>
      <c r="AE44" s="264">
        <v>4.1841214184188825E-2</v>
      </c>
      <c r="AG44" s="263"/>
      <c r="AH44" s="263" t="s">
        <v>214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215</v>
      </c>
      <c r="AA45" s="264">
        <v>6.1954659598844726E-2</v>
      </c>
      <c r="AC45" s="263"/>
      <c r="AD45" s="263" t="s">
        <v>215</v>
      </c>
      <c r="AE45" s="264">
        <v>3.0319697512395861E-2</v>
      </c>
      <c r="AG45" s="263"/>
      <c r="AH45" s="263" t="s">
        <v>215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216</v>
      </c>
      <c r="AA46" s="264">
        <v>5.6370216489294196E-2</v>
      </c>
      <c r="AC46" s="263"/>
      <c r="AD46" s="263" t="s">
        <v>216</v>
      </c>
      <c r="AE46" s="264">
        <v>2.2421777253976812E-2</v>
      </c>
      <c r="AG46" s="263"/>
      <c r="AH46" s="263" t="s">
        <v>216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A8DFD-D666-4519-A97A-4881EEC6783D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5546875" style="253" customWidth="1"/>
    <col min="26" max="27" width="12.88671875" style="253" customWidth="1"/>
    <col min="28" max="28" width="12.88671875" style="39" customWidth="1"/>
    <col min="29" max="29" width="12.88671875" style="254" customWidth="1"/>
    <col min="30" max="31" width="12.88671875" style="39" customWidth="1"/>
    <col min="32" max="32" width="12.88671875" style="254" customWidth="1"/>
    <col min="33" max="34" width="12.88671875" style="39" customWidth="1"/>
    <col min="35" max="35" width="12.88671875" style="254" customWidth="1"/>
    <col min="36" max="41" width="12.88671875" style="39" customWidth="1"/>
    <col min="42" max="45" width="12.88671875" style="253" customWidth="1"/>
    <col min="46" max="63" width="12.88671875" style="151" customWidth="1"/>
    <col min="64" max="16384" width="11.44140625" style="151"/>
  </cols>
  <sheetData>
    <row r="1" spans="1:42" ht="24.6">
      <c r="B1" s="251" t="s">
        <v>229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198</v>
      </c>
      <c r="AB1" s="39" t="s">
        <v>230</v>
      </c>
    </row>
    <row r="2" spans="1:42" ht="15" customHeight="1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199</v>
      </c>
      <c r="AB2" s="39" t="s">
        <v>231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200</v>
      </c>
      <c r="AB3" s="39" t="s">
        <v>232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233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234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201</v>
      </c>
      <c r="Z6" s="257" t="s">
        <v>202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202</v>
      </c>
      <c r="AE7" s="272" t="s">
        <v>203</v>
      </c>
      <c r="AH7" s="272" t="s">
        <v>204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205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206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225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207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235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208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209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210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211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212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213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214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215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216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217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217</v>
      </c>
      <c r="AE34" s="272" t="s">
        <v>218</v>
      </c>
      <c r="AH34" s="272" t="s">
        <v>236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205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206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227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207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237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208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209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210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211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212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213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214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215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216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BCF41-C91C-48E2-B854-8AF1B9B2A270}">
  <sheetPr>
    <pageSetUpPr fitToPage="1"/>
  </sheetPr>
  <dimension ref="A1:AU58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6" width="12.88671875" style="263" customWidth="1"/>
    <col min="27" max="27" width="12.88671875" style="264" customWidth="1"/>
    <col min="28" max="29" width="12.88671875" style="263" customWidth="1"/>
    <col min="30" max="30" width="12.88671875" style="264" customWidth="1"/>
    <col min="31" max="32" width="12.88671875" style="263" customWidth="1"/>
    <col min="33" max="33" width="12.88671875" style="264" customWidth="1"/>
    <col min="34" max="43" width="12.88671875" style="263" customWidth="1"/>
    <col min="44" max="45" width="12.88671875" style="262" customWidth="1"/>
    <col min="46" max="47" width="12.88671875" style="283" customWidth="1"/>
    <col min="48" max="63" width="12.88671875" style="247" customWidth="1"/>
    <col min="64" max="16384" width="11.44140625" style="247"/>
  </cols>
  <sheetData>
    <row r="1" spans="1:36" ht="24.6">
      <c r="B1" s="251" t="s">
        <v>238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230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239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240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233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234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201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202</v>
      </c>
      <c r="AC7" s="266" t="s">
        <v>203</v>
      </c>
      <c r="AF7" s="266" t="s">
        <v>204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225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235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241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242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217</v>
      </c>
      <c r="AC34" s="266" t="s">
        <v>218</v>
      </c>
      <c r="AF34" s="266" t="s">
        <v>219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227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237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243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244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B1243-292A-4478-BE13-24D0A4B89EAF}">
  <sheetPr codeName="Hoja5">
    <pageSetUpPr fitToPage="1"/>
  </sheetPr>
  <dimension ref="A1:O62"/>
  <sheetViews>
    <sheetView zoomScale="80" zoomScaleNormal="80" workbookViewId="0"/>
  </sheetViews>
  <sheetFormatPr baseColWidth="10" defaultColWidth="11.44140625" defaultRowHeight="14.4"/>
  <cols>
    <col min="1" max="1" width="39.6640625" customWidth="1"/>
    <col min="2" max="2" width="42.109375" customWidth="1"/>
    <col min="3" max="4" width="14.6640625" customWidth="1"/>
    <col min="5" max="5" width="16.6640625" customWidth="1"/>
    <col min="6" max="6" width="8" customWidth="1"/>
    <col min="7" max="8" width="14.6640625" customWidth="1"/>
    <col min="9" max="9" width="16.6640625" customWidth="1"/>
    <col min="10" max="10" width="8" customWidth="1"/>
    <col min="11" max="12" width="14.6640625" customWidth="1"/>
    <col min="13" max="13" width="16.6640625" customWidth="1"/>
    <col min="14" max="14" width="8" customWidth="1"/>
  </cols>
  <sheetData>
    <row r="1" spans="1:15" ht="19.2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2" customHeight="1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28276012</v>
      </c>
      <c r="D8" s="184">
        <v>25077494</v>
      </c>
      <c r="E8" s="185">
        <v>-3198518</v>
      </c>
      <c r="F8" s="186">
        <v>-11.31177197123837</v>
      </c>
      <c r="G8" s="187">
        <v>0</v>
      </c>
      <c r="H8" s="184">
        <v>0</v>
      </c>
      <c r="I8" s="185">
        <v>0</v>
      </c>
      <c r="J8" s="186" t="s">
        <v>151</v>
      </c>
      <c r="K8" s="187">
        <v>572</v>
      </c>
      <c r="L8" s="184">
        <v>2767</v>
      </c>
      <c r="M8" s="185">
        <v>2195</v>
      </c>
      <c r="N8" s="186">
        <v>383.74125874125872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7529242</v>
      </c>
      <c r="D9" s="184">
        <v>4563662</v>
      </c>
      <c r="E9" s="185">
        <v>-2965580</v>
      </c>
      <c r="F9" s="186">
        <v>-39.387497439981352</v>
      </c>
      <c r="G9" s="187">
        <v>0</v>
      </c>
      <c r="H9" s="184">
        <v>0</v>
      </c>
      <c r="I9" s="185">
        <v>0</v>
      </c>
      <c r="J9" s="186" t="s">
        <v>151</v>
      </c>
      <c r="K9" s="187">
        <v>194575</v>
      </c>
      <c r="L9" s="184">
        <v>208179</v>
      </c>
      <c r="M9" s="185">
        <v>13604</v>
      </c>
      <c r="N9" s="186">
        <v>6.9916484646023349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9712979</v>
      </c>
      <c r="D10" s="184">
        <v>10130815</v>
      </c>
      <c r="E10" s="185">
        <v>417836</v>
      </c>
      <c r="F10" s="186">
        <v>4.3018316007890007</v>
      </c>
      <c r="G10" s="187">
        <v>0</v>
      </c>
      <c r="H10" s="184">
        <v>0</v>
      </c>
      <c r="I10" s="185">
        <v>0</v>
      </c>
      <c r="J10" s="186" t="s">
        <v>151</v>
      </c>
      <c r="K10" s="187">
        <v>10111</v>
      </c>
      <c r="L10" s="184">
        <v>15771</v>
      </c>
      <c r="M10" s="185">
        <v>5660</v>
      </c>
      <c r="N10" s="186">
        <v>55.978637127880518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7108629</v>
      </c>
      <c r="D11" s="184">
        <v>8630093</v>
      </c>
      <c r="E11" s="185">
        <v>1521464</v>
      </c>
      <c r="F11" s="186">
        <v>21.403058170569881</v>
      </c>
      <c r="G11" s="187">
        <v>0</v>
      </c>
      <c r="H11" s="184">
        <v>0</v>
      </c>
      <c r="I11" s="185">
        <v>0</v>
      </c>
      <c r="J11" s="186" t="s">
        <v>151</v>
      </c>
      <c r="K11" s="187">
        <v>5354</v>
      </c>
      <c r="L11" s="184">
        <v>6690</v>
      </c>
      <c r="M11" s="185">
        <v>1336</v>
      </c>
      <c r="N11" s="186">
        <v>24.95330593948449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3505122</v>
      </c>
      <c r="D12" s="184">
        <v>2373912</v>
      </c>
      <c r="E12" s="185">
        <v>-1131210</v>
      </c>
      <c r="F12" s="186">
        <v>-32.273056401460487</v>
      </c>
      <c r="G12" s="187">
        <v>0</v>
      </c>
      <c r="H12" s="184">
        <v>0</v>
      </c>
      <c r="I12" s="185">
        <v>0</v>
      </c>
      <c r="J12" s="186" t="s">
        <v>151</v>
      </c>
      <c r="K12" s="187">
        <v>155357</v>
      </c>
      <c r="L12" s="184">
        <v>153900</v>
      </c>
      <c r="M12" s="185">
        <v>-1457</v>
      </c>
      <c r="N12" s="186">
        <v>-0.93783994284132177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1189315</v>
      </c>
      <c r="D13" s="184">
        <v>1070052</v>
      </c>
      <c r="E13" s="185">
        <v>-119263</v>
      </c>
      <c r="F13" s="186">
        <v>-10.027873187507099</v>
      </c>
      <c r="G13" s="187">
        <v>0</v>
      </c>
      <c r="H13" s="184">
        <v>0</v>
      </c>
      <c r="I13" s="185">
        <v>0</v>
      </c>
      <c r="J13" s="186" t="s">
        <v>151</v>
      </c>
      <c r="K13" s="187">
        <v>64865</v>
      </c>
      <c r="L13" s="184">
        <v>66351</v>
      </c>
      <c r="M13" s="185">
        <v>1486</v>
      </c>
      <c r="N13" s="186">
        <v>2.2909118939335542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4293324</v>
      </c>
      <c r="H14" s="184">
        <v>3833491</v>
      </c>
      <c r="I14" s="185">
        <v>-459833</v>
      </c>
      <c r="J14" s="186">
        <v>-10.71041924625302</v>
      </c>
      <c r="K14" s="187">
        <v>129086</v>
      </c>
      <c r="L14" s="184">
        <v>129743</v>
      </c>
      <c r="M14" s="185">
        <v>657</v>
      </c>
      <c r="N14" s="186">
        <v>0.5089630169034649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6574751</v>
      </c>
      <c r="D15" s="184">
        <v>7625350</v>
      </c>
      <c r="E15" s="185">
        <v>1050599</v>
      </c>
      <c r="F15" s="186">
        <v>15.97929716273666</v>
      </c>
      <c r="G15" s="187">
        <v>0</v>
      </c>
      <c r="H15" s="184">
        <v>0</v>
      </c>
      <c r="I15" s="185">
        <v>0</v>
      </c>
      <c r="J15" s="186" t="s">
        <v>151</v>
      </c>
      <c r="K15" s="187">
        <v>370</v>
      </c>
      <c r="L15" s="184">
        <v>775</v>
      </c>
      <c r="M15" s="185">
        <v>405</v>
      </c>
      <c r="N15" s="186">
        <v>109.4594594594595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1791956</v>
      </c>
      <c r="D16" s="184">
        <v>1526108</v>
      </c>
      <c r="E16" s="185">
        <v>-265848</v>
      </c>
      <c r="F16" s="186">
        <v>-14.83563212489592</v>
      </c>
      <c r="G16" s="187">
        <v>0</v>
      </c>
      <c r="H16" s="184">
        <v>0</v>
      </c>
      <c r="I16" s="185">
        <v>0</v>
      </c>
      <c r="J16" s="186" t="s">
        <v>151</v>
      </c>
      <c r="K16" s="187">
        <v>395373</v>
      </c>
      <c r="L16" s="184">
        <v>432288</v>
      </c>
      <c r="M16" s="185">
        <v>36915</v>
      </c>
      <c r="N16" s="186">
        <v>9.3367528890440212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2184283</v>
      </c>
      <c r="H17" s="184">
        <v>3314366</v>
      </c>
      <c r="I17" s="185">
        <v>1130083</v>
      </c>
      <c r="J17" s="186">
        <v>51.737023087209849</v>
      </c>
      <c r="K17" s="187">
        <v>12723</v>
      </c>
      <c r="L17" s="184">
        <v>26486</v>
      </c>
      <c r="M17" s="185">
        <v>13763</v>
      </c>
      <c r="N17" s="186">
        <v>108.1741727579973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2249416</v>
      </c>
      <c r="H18" s="184">
        <v>2267871</v>
      </c>
      <c r="I18" s="185">
        <v>18455</v>
      </c>
      <c r="J18" s="186">
        <v>0.82043517072875716</v>
      </c>
      <c r="K18" s="187">
        <v>935182</v>
      </c>
      <c r="L18" s="184">
        <v>852410</v>
      </c>
      <c r="M18" s="185">
        <v>-82772</v>
      </c>
      <c r="N18" s="186">
        <v>-8.8508974723636697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591892</v>
      </c>
      <c r="H19" s="184">
        <v>805551</v>
      </c>
      <c r="I19" s="185">
        <v>213659</v>
      </c>
      <c r="J19" s="186">
        <v>36.097632676231477</v>
      </c>
      <c r="K19" s="187">
        <v>919457</v>
      </c>
      <c r="L19" s="184">
        <v>536143</v>
      </c>
      <c r="M19" s="185">
        <v>-383314</v>
      </c>
      <c r="N19" s="186">
        <v>-41.689170891080281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149505</v>
      </c>
      <c r="H20" s="184">
        <v>191117</v>
      </c>
      <c r="I20" s="185">
        <v>41612</v>
      </c>
      <c r="J20" s="186">
        <v>27.833182836694419</v>
      </c>
      <c r="K20" s="187">
        <v>7008152</v>
      </c>
      <c r="L20" s="184">
        <v>6394872</v>
      </c>
      <c r="M20" s="185">
        <v>-613280</v>
      </c>
      <c r="N20" s="186">
        <v>-8.7509517487634412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1657789</v>
      </c>
      <c r="L21" s="184">
        <v>1574644</v>
      </c>
      <c r="M21" s="185">
        <v>-83145</v>
      </c>
      <c r="N21" s="186">
        <v>-5.0154151101256019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287891</v>
      </c>
      <c r="H22" s="184">
        <v>189779</v>
      </c>
      <c r="I22" s="185">
        <v>-98112</v>
      </c>
      <c r="J22" s="186">
        <v>-34.07956483530225</v>
      </c>
      <c r="K22" s="187">
        <v>154584</v>
      </c>
      <c r="L22" s="184">
        <v>132014</v>
      </c>
      <c r="M22" s="185">
        <v>-22570</v>
      </c>
      <c r="N22" s="186">
        <v>-14.60047611654505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23681</v>
      </c>
      <c r="D23" s="184">
        <v>30874</v>
      </c>
      <c r="E23" s="185">
        <v>7193</v>
      </c>
      <c r="F23" s="186">
        <v>30.374561885055531</v>
      </c>
      <c r="G23" s="187">
        <v>6003176</v>
      </c>
      <c r="H23" s="184">
        <v>6653064</v>
      </c>
      <c r="I23" s="185">
        <v>649888</v>
      </c>
      <c r="J23" s="186">
        <v>10.82573624361504</v>
      </c>
      <c r="K23" s="187">
        <v>1472770</v>
      </c>
      <c r="L23" s="184">
        <v>1252887</v>
      </c>
      <c r="M23" s="185">
        <v>-219883</v>
      </c>
      <c r="N23" s="186">
        <v>-14.929894009247869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360348</v>
      </c>
      <c r="H24" s="184">
        <v>124231</v>
      </c>
      <c r="I24" s="185">
        <v>-236117</v>
      </c>
      <c r="J24" s="186">
        <v>-65.524714997724431</v>
      </c>
      <c r="K24" s="187">
        <v>3069</v>
      </c>
      <c r="L24" s="184">
        <v>16870</v>
      </c>
      <c r="M24" s="185">
        <v>13801</v>
      </c>
      <c r="N24" s="186">
        <v>449.69045291625929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338649</v>
      </c>
      <c r="H25" s="184">
        <v>233571</v>
      </c>
      <c r="I25" s="185">
        <v>-105078</v>
      </c>
      <c r="J25" s="186">
        <v>-31.02858712117856</v>
      </c>
      <c r="K25" s="187">
        <v>104027</v>
      </c>
      <c r="L25" s="184">
        <v>102847</v>
      </c>
      <c r="M25" s="185">
        <v>-1180</v>
      </c>
      <c r="N25" s="186">
        <v>-1.134320897459318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157634</v>
      </c>
      <c r="D26" s="184">
        <v>122248</v>
      </c>
      <c r="E26" s="185">
        <v>-35386</v>
      </c>
      <c r="F26" s="186">
        <v>-22.448202798888559</v>
      </c>
      <c r="G26" s="187">
        <v>1325836</v>
      </c>
      <c r="H26" s="184">
        <v>1301958</v>
      </c>
      <c r="I26" s="185">
        <v>-23878</v>
      </c>
      <c r="J26" s="186">
        <v>-1.800976893069731</v>
      </c>
      <c r="K26" s="187">
        <v>963321</v>
      </c>
      <c r="L26" s="184">
        <v>1051196</v>
      </c>
      <c r="M26" s="185">
        <v>87875</v>
      </c>
      <c r="N26" s="186">
        <v>9.1220891063311171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7776427</v>
      </c>
      <c r="D27" s="184">
        <v>9558440</v>
      </c>
      <c r="E27" s="185">
        <v>1782013</v>
      </c>
      <c r="F27" s="186">
        <v>22.915575495018469</v>
      </c>
      <c r="G27" s="187">
        <v>1121256</v>
      </c>
      <c r="H27" s="184">
        <v>1100121</v>
      </c>
      <c r="I27" s="185">
        <v>-21135</v>
      </c>
      <c r="J27" s="186">
        <v>-1.8849397461418249</v>
      </c>
      <c r="K27" s="187">
        <v>10533754</v>
      </c>
      <c r="L27" s="184">
        <v>11111667</v>
      </c>
      <c r="M27" s="185">
        <v>577913</v>
      </c>
      <c r="N27" s="186">
        <v>5.4862967181500579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913356</v>
      </c>
      <c r="D28" s="184">
        <v>866650</v>
      </c>
      <c r="E28" s="185">
        <v>-46706</v>
      </c>
      <c r="F28" s="186">
        <v>-5.1136687118713837</v>
      </c>
      <c r="G28" s="187">
        <v>43841</v>
      </c>
      <c r="H28" s="184">
        <v>52727</v>
      </c>
      <c r="I28" s="185">
        <v>8886</v>
      </c>
      <c r="J28" s="186">
        <v>20.268698250496119</v>
      </c>
      <c r="K28" s="187">
        <v>59054</v>
      </c>
      <c r="L28" s="184">
        <v>53824</v>
      </c>
      <c r="M28" s="185">
        <v>-5230</v>
      </c>
      <c r="N28" s="186">
        <v>-8.8563010126324997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2990942</v>
      </c>
      <c r="H29" s="184">
        <v>3050811</v>
      </c>
      <c r="I29" s="185">
        <v>59869</v>
      </c>
      <c r="J29" s="186">
        <v>2.0016770636140682</v>
      </c>
      <c r="K29" s="187">
        <v>498354</v>
      </c>
      <c r="L29" s="184">
        <v>559168</v>
      </c>
      <c r="M29" s="185">
        <v>60814</v>
      </c>
      <c r="N29" s="186">
        <v>12.20297218443115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851721</v>
      </c>
      <c r="H30" s="184">
        <v>436424</v>
      </c>
      <c r="I30" s="185">
        <v>-415297</v>
      </c>
      <c r="J30" s="186">
        <v>-48.759746442790536</v>
      </c>
      <c r="K30" s="187">
        <v>8043071</v>
      </c>
      <c r="L30" s="184">
        <v>7887900</v>
      </c>
      <c r="M30" s="185">
        <v>-155171</v>
      </c>
      <c r="N30" s="186">
        <v>-1.9292506556264331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8304943</v>
      </c>
      <c r="H31" s="184">
        <v>6425955</v>
      </c>
      <c r="I31" s="185">
        <v>-1878988</v>
      </c>
      <c r="J31" s="186">
        <v>-22.62493553537935</v>
      </c>
      <c r="K31" s="187">
        <v>1188012</v>
      </c>
      <c r="L31" s="184">
        <v>1048030</v>
      </c>
      <c r="M31" s="185">
        <v>-139982</v>
      </c>
      <c r="N31" s="186">
        <v>-11.78287761403084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1541942</v>
      </c>
      <c r="H32" s="184">
        <v>1223564</v>
      </c>
      <c r="I32" s="185">
        <v>-318378</v>
      </c>
      <c r="J32" s="186">
        <v>-20.64785835005468</v>
      </c>
      <c r="K32" s="187">
        <v>294967</v>
      </c>
      <c r="L32" s="184">
        <v>90734</v>
      </c>
      <c r="M32" s="185">
        <v>-204233</v>
      </c>
      <c r="N32" s="186">
        <v>-69.239270833686476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178228</v>
      </c>
      <c r="H33" s="184">
        <v>16618</v>
      </c>
      <c r="I33" s="185">
        <v>-161610</v>
      </c>
      <c r="J33" s="186">
        <v>-90.675988060237444</v>
      </c>
      <c r="K33" s="187">
        <v>5160441</v>
      </c>
      <c r="L33" s="184">
        <v>4600615</v>
      </c>
      <c r="M33" s="185">
        <v>-559826</v>
      </c>
      <c r="N33" s="186">
        <v>-10.84841392431383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74474</v>
      </c>
      <c r="D34" s="184">
        <v>54149</v>
      </c>
      <c r="E34" s="185">
        <v>-20325</v>
      </c>
      <c r="F34" s="186">
        <v>-27.291403711362349</v>
      </c>
      <c r="G34" s="187">
        <v>0</v>
      </c>
      <c r="H34" s="184">
        <v>0</v>
      </c>
      <c r="I34" s="185">
        <v>0</v>
      </c>
      <c r="J34" s="186" t="s">
        <v>151</v>
      </c>
      <c r="K34" s="187">
        <v>3681613</v>
      </c>
      <c r="L34" s="184">
        <v>3777349</v>
      </c>
      <c r="M34" s="185">
        <v>95736</v>
      </c>
      <c r="N34" s="186">
        <v>2.6003819521497751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1421431</v>
      </c>
      <c r="L35" s="184">
        <v>1516101</v>
      </c>
      <c r="M35" s="185">
        <v>94670</v>
      </c>
      <c r="N35" s="186">
        <v>6.660189625806666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1756770</v>
      </c>
      <c r="L36" s="184">
        <v>1755175</v>
      </c>
      <c r="M36" s="185">
        <v>-1595</v>
      </c>
      <c r="N36" s="186">
        <v>-9.0791623263143606E-2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2116724</v>
      </c>
      <c r="D37" s="184">
        <v>1886753</v>
      </c>
      <c r="E37" s="185">
        <v>-229971</v>
      </c>
      <c r="F37" s="186">
        <v>-10.86447737163655</v>
      </c>
      <c r="G37" s="187">
        <v>0</v>
      </c>
      <c r="H37" s="184">
        <v>0</v>
      </c>
      <c r="I37" s="185">
        <v>0</v>
      </c>
      <c r="J37" s="186" t="s">
        <v>151</v>
      </c>
      <c r="K37" s="187">
        <v>1113805</v>
      </c>
      <c r="L37" s="184">
        <v>1173624</v>
      </c>
      <c r="M37" s="185">
        <v>59819</v>
      </c>
      <c r="N37" s="186">
        <v>5.3706887650890422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85646</v>
      </c>
      <c r="D38" s="184">
        <v>65164</v>
      </c>
      <c r="E38" s="185">
        <v>-20482</v>
      </c>
      <c r="F38" s="186">
        <v>-23.91471872591832</v>
      </c>
      <c r="G38" s="187">
        <v>115356</v>
      </c>
      <c r="H38" s="184">
        <v>61781</v>
      </c>
      <c r="I38" s="185">
        <v>-53575</v>
      </c>
      <c r="J38" s="186">
        <v>-46.443184576441617</v>
      </c>
      <c r="K38" s="187">
        <v>9486746</v>
      </c>
      <c r="L38" s="184">
        <v>8815498</v>
      </c>
      <c r="M38" s="185">
        <v>-671248</v>
      </c>
      <c r="N38" s="186">
        <v>-7.0756400561372752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273</v>
      </c>
      <c r="H39" s="184">
        <v>231</v>
      </c>
      <c r="I39" s="185">
        <v>-42</v>
      </c>
      <c r="J39" s="186">
        <v>-15.38461538461539</v>
      </c>
      <c r="K39" s="187">
        <v>1563464</v>
      </c>
      <c r="L39" s="184">
        <v>1597521</v>
      </c>
      <c r="M39" s="185">
        <v>34057</v>
      </c>
      <c r="N39" s="186">
        <v>2.178304073518802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6107</v>
      </c>
      <c r="D40" s="184">
        <v>3293</v>
      </c>
      <c r="E40" s="185">
        <v>-2814</v>
      </c>
      <c r="F40" s="186">
        <v>-46.078270836744721</v>
      </c>
      <c r="G40" s="187">
        <v>1774994</v>
      </c>
      <c r="H40" s="184">
        <v>1871450</v>
      </c>
      <c r="I40" s="185">
        <v>96456</v>
      </c>
      <c r="J40" s="186">
        <v>5.4341592140593207</v>
      </c>
      <c r="K40" s="187">
        <v>1467542</v>
      </c>
      <c r="L40" s="184">
        <v>1983104</v>
      </c>
      <c r="M40" s="185">
        <v>515562</v>
      </c>
      <c r="N40" s="186">
        <v>35.130987733230107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227182</v>
      </c>
      <c r="H41" s="184">
        <v>265635</v>
      </c>
      <c r="I41" s="185">
        <v>38453</v>
      </c>
      <c r="J41" s="186">
        <v>16.92607688989445</v>
      </c>
      <c r="K41" s="187">
        <v>2183175</v>
      </c>
      <c r="L41" s="184">
        <v>2245100</v>
      </c>
      <c r="M41" s="185">
        <v>61925</v>
      </c>
      <c r="N41" s="186">
        <v>2.8364652398456371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5086091</v>
      </c>
      <c r="L42" s="184">
        <v>4546780</v>
      </c>
      <c r="M42" s="185">
        <v>-539311</v>
      </c>
      <c r="N42" s="186">
        <v>-10.60364433117692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5840467</v>
      </c>
      <c r="L43" s="184">
        <v>5813461</v>
      </c>
      <c r="M43" s="185">
        <v>-27006</v>
      </c>
      <c r="N43" s="186">
        <v>-0.46239453112225698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106</v>
      </c>
      <c r="D44" s="184">
        <v>1650</v>
      </c>
      <c r="E44" s="185">
        <v>1544</v>
      </c>
      <c r="F44" s="186">
        <v>1456.6037735849061</v>
      </c>
      <c r="G44" s="187">
        <v>78190</v>
      </c>
      <c r="H44" s="184">
        <v>41825</v>
      </c>
      <c r="I44" s="185">
        <v>-36365</v>
      </c>
      <c r="J44" s="186">
        <v>-46.50850492390331</v>
      </c>
      <c r="K44" s="187">
        <v>11662781</v>
      </c>
      <c r="L44" s="184">
        <v>12824545</v>
      </c>
      <c r="M44" s="185">
        <v>1161764</v>
      </c>
      <c r="N44" s="186">
        <v>9.9612948232501282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4437549</v>
      </c>
      <c r="L45" s="184">
        <v>4260645</v>
      </c>
      <c r="M45" s="185">
        <v>-176904</v>
      </c>
      <c r="N45" s="186">
        <v>-3.9865249938648608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12748640</v>
      </c>
      <c r="L46" s="184">
        <v>13006357</v>
      </c>
      <c r="M46" s="185">
        <v>257717</v>
      </c>
      <c r="N46" s="186">
        <v>2.0215254333011221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15650537</v>
      </c>
      <c r="L47" s="184">
        <v>15659294</v>
      </c>
      <c r="M47" s="185">
        <v>8757</v>
      </c>
      <c r="N47" s="186">
        <v>5.5953351632595627E-2</v>
      </c>
      <c r="O47" s="152"/>
    </row>
    <row r="48" spans="1:15" ht="19.5" customHeight="1">
      <c r="A48" s="203" t="s">
        <v>162</v>
      </c>
      <c r="B48" s="203"/>
      <c r="C48" s="175">
        <f>SUM(C8:C47)</f>
        <v>76842161</v>
      </c>
      <c r="D48" s="175">
        <f>SUM(D8:D47)</f>
        <v>73586707</v>
      </c>
      <c r="E48" s="175">
        <f>D48-C48</f>
        <v>-3255454</v>
      </c>
      <c r="F48" s="176">
        <f t="shared" ref="F48" si="0">((D48*100/C48)-100)</f>
        <v>-4.2365466530801967</v>
      </c>
      <c r="G48" s="175">
        <f>SUM(G8:G47)</f>
        <v>35013188</v>
      </c>
      <c r="H48" s="175">
        <f>SUM(H8:H47)</f>
        <v>33462141</v>
      </c>
      <c r="I48" s="175">
        <f>H48-G48</f>
        <v>-1551047</v>
      </c>
      <c r="J48" s="176">
        <f t="shared" ref="J48" si="1">((H48*100/G48)-100)</f>
        <v>-4.4298936732067915</v>
      </c>
      <c r="K48" s="175">
        <f>SUM(K8:K47)</f>
        <v>118065001</v>
      </c>
      <c r="L48" s="175">
        <f>SUM(L8:L47)</f>
        <v>117283325</v>
      </c>
      <c r="M48" s="175">
        <f>L48-K48</f>
        <v>-781676</v>
      </c>
      <c r="N48" s="176">
        <f t="shared" ref="N48" si="2">((L48*100/K48)-100)</f>
        <v>-0.66207258152651605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70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9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BA75C-2450-457A-B5C2-18FA60735811}">
  <sheetPr codeName="Hoja6"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1333872.96</v>
      </c>
      <c r="C7" s="189">
        <v>1124841.442</v>
      </c>
      <c r="D7" s="189">
        <v>6292284.9620000003</v>
      </c>
      <c r="E7" s="189">
        <v>5515530.8380000005</v>
      </c>
      <c r="F7" s="190">
        <v>-12.34454778655018</v>
      </c>
      <c r="G7" s="37"/>
    </row>
    <row r="8" spans="1:27" ht="15.6" customHeight="1">
      <c r="A8" s="188" t="s">
        <v>11</v>
      </c>
      <c r="B8" s="189">
        <v>228235.93400000001</v>
      </c>
      <c r="C8" s="189">
        <v>272697</v>
      </c>
      <c r="D8" s="189">
        <v>1334537.1129999999</v>
      </c>
      <c r="E8" s="189">
        <v>1178808</v>
      </c>
      <c r="F8" s="190">
        <v>-11.66914816253596</v>
      </c>
      <c r="G8" s="6"/>
    </row>
    <row r="9" spans="1:27" ht="15.6" customHeight="1">
      <c r="A9" s="188" t="s">
        <v>8</v>
      </c>
      <c r="B9" s="189">
        <v>557367.23200000008</v>
      </c>
      <c r="C9" s="189">
        <v>694379.57700000005</v>
      </c>
      <c r="D9" s="189">
        <v>2208860.327</v>
      </c>
      <c r="E9" s="189">
        <v>2591956.554</v>
      </c>
      <c r="F9" s="190">
        <v>17.343614818792471</v>
      </c>
      <c r="G9" s="6"/>
    </row>
    <row r="10" spans="1:27" ht="15.6" customHeight="1">
      <c r="A10" s="188" t="s">
        <v>10</v>
      </c>
      <c r="B10" s="189">
        <v>486201.27799999999</v>
      </c>
      <c r="C10" s="189">
        <v>408467.47700000001</v>
      </c>
      <c r="D10" s="189">
        <v>1912369.264</v>
      </c>
      <c r="E10" s="189">
        <v>1908355.5889999999</v>
      </c>
      <c r="F10" s="190">
        <v>-0.20987970657951399</v>
      </c>
    </row>
    <row r="11" spans="1:27" ht="15.6" customHeight="1">
      <c r="A11" s="188" t="s">
        <v>9</v>
      </c>
      <c r="B11" s="189">
        <v>9076030.4479999989</v>
      </c>
      <c r="C11" s="189">
        <v>8928454.3550000004</v>
      </c>
      <c r="D11" s="189">
        <v>45201284.384000003</v>
      </c>
      <c r="E11" s="189">
        <v>42780089.408</v>
      </c>
      <c r="F11" s="190">
        <v>-5.3564738458118626</v>
      </c>
    </row>
    <row r="12" spans="1:27" ht="15.6" customHeight="1">
      <c r="A12" s="188" t="s">
        <v>6</v>
      </c>
      <c r="B12" s="189">
        <v>484326.30599999998</v>
      </c>
      <c r="C12" s="189">
        <v>377211.48499999999</v>
      </c>
      <c r="D12" s="189">
        <v>2049615.412</v>
      </c>
      <c r="E12" s="189">
        <v>2125841.87</v>
      </c>
      <c r="F12" s="190">
        <v>3.719061515331731</v>
      </c>
    </row>
    <row r="13" spans="1:27" ht="15.6" customHeight="1">
      <c r="A13" s="188" t="s">
        <v>175</v>
      </c>
      <c r="B13" s="189">
        <v>1695092.8160000001</v>
      </c>
      <c r="C13" s="189">
        <v>1685179.1</v>
      </c>
      <c r="D13" s="189">
        <v>6884815.7439999999</v>
      </c>
      <c r="E13" s="189">
        <v>7177709.2130000005</v>
      </c>
      <c r="F13" s="190">
        <v>4.2541947365149326</v>
      </c>
    </row>
    <row r="14" spans="1:27" ht="15.6" customHeight="1">
      <c r="A14" s="188" t="s">
        <v>148</v>
      </c>
      <c r="B14" s="189">
        <v>6453724.0039999997</v>
      </c>
      <c r="C14" s="189">
        <v>6189307.3360000001</v>
      </c>
      <c r="D14" s="189">
        <v>29280438.473999999</v>
      </c>
      <c r="E14" s="189">
        <v>28739776.960000001</v>
      </c>
      <c r="F14" s="190">
        <v>-1.8464939125829289</v>
      </c>
    </row>
    <row r="15" spans="1:27" ht="15.6" customHeight="1">
      <c r="A15" s="188" t="s">
        <v>145</v>
      </c>
      <c r="B15" s="189">
        <v>3382981</v>
      </c>
      <c r="C15" s="189">
        <v>2393188</v>
      </c>
      <c r="D15" s="189">
        <v>14947930</v>
      </c>
      <c r="E15" s="189">
        <v>13282611</v>
      </c>
      <c r="F15" s="190">
        <v>-11.14080009740479</v>
      </c>
    </row>
    <row r="16" spans="1:27" ht="15.6" customHeight="1">
      <c r="A16" s="188" t="s">
        <v>144</v>
      </c>
      <c r="B16" s="189">
        <v>3327768.31</v>
      </c>
      <c r="C16" s="189">
        <v>2629463.5759999999</v>
      </c>
      <c r="D16" s="189">
        <v>15783491.703</v>
      </c>
      <c r="E16" s="189">
        <v>13941925.657</v>
      </c>
      <c r="F16" s="190">
        <v>-11.66767202500553</v>
      </c>
      <c r="G16" s="1"/>
    </row>
    <row r="17" spans="1:7" ht="15.6" customHeight="1">
      <c r="A17" s="188" t="s">
        <v>150</v>
      </c>
      <c r="B17" s="189">
        <v>1640038.341</v>
      </c>
      <c r="C17" s="189">
        <v>1512501.4890000001</v>
      </c>
      <c r="D17" s="189">
        <v>7162021.9510000004</v>
      </c>
      <c r="E17" s="189">
        <v>7454815.358</v>
      </c>
      <c r="F17" s="190">
        <v>4.0881389222650881</v>
      </c>
      <c r="G17" s="2"/>
    </row>
    <row r="18" spans="1:7" ht="15.6" customHeight="1">
      <c r="A18" s="188" t="s">
        <v>147</v>
      </c>
      <c r="B18" s="189">
        <v>164934.90900000001</v>
      </c>
      <c r="C18" s="189">
        <v>199717.91</v>
      </c>
      <c r="D18" s="189">
        <v>666775.90899999999</v>
      </c>
      <c r="E18" s="189">
        <v>871027.91</v>
      </c>
      <c r="F18" s="190">
        <v>30.632780555363471</v>
      </c>
    </row>
    <row r="19" spans="1:7" ht="15.6" customHeight="1">
      <c r="A19" s="188" t="s">
        <v>143</v>
      </c>
      <c r="B19" s="189">
        <v>715802.69799999997</v>
      </c>
      <c r="C19" s="189">
        <v>643551.14800000004</v>
      </c>
      <c r="D19" s="189">
        <v>3042712.69</v>
      </c>
      <c r="E19" s="189">
        <v>2775934.148</v>
      </c>
      <c r="F19" s="190">
        <v>-8.7677861559778023</v>
      </c>
    </row>
    <row r="20" spans="1:7" ht="15.6" customHeight="1">
      <c r="A20" s="188" t="s">
        <v>142</v>
      </c>
      <c r="B20" s="189">
        <v>1571712.639</v>
      </c>
      <c r="C20" s="189">
        <v>1439433.8640000001</v>
      </c>
      <c r="D20" s="189">
        <v>6504252.1900000004</v>
      </c>
      <c r="E20" s="189">
        <v>7259872.5279999999</v>
      </c>
      <c r="F20" s="190">
        <v>11.617328417273439</v>
      </c>
    </row>
    <row r="21" spans="1:7" ht="15.6" customHeight="1">
      <c r="A21" s="188" t="s">
        <v>149</v>
      </c>
      <c r="B21" s="189">
        <v>2593471.0890000002</v>
      </c>
      <c r="C21" s="189">
        <v>2481115.6239999998</v>
      </c>
      <c r="D21" s="189">
        <v>13335044.543</v>
      </c>
      <c r="E21" s="189">
        <v>12110404.547</v>
      </c>
      <c r="F21" s="190">
        <v>-9.1836213373794351</v>
      </c>
    </row>
    <row r="22" spans="1:7" ht="15.6" customHeight="1">
      <c r="A22" s="188" t="s">
        <v>146</v>
      </c>
      <c r="B22" s="189">
        <v>2722064.8080000002</v>
      </c>
      <c r="C22" s="189">
        <v>3139708.665</v>
      </c>
      <c r="D22" s="189">
        <v>12973209.630999999</v>
      </c>
      <c r="E22" s="189">
        <v>14905671.1</v>
      </c>
      <c r="F22" s="190">
        <v>14.89578542215418</v>
      </c>
    </row>
    <row r="23" spans="1:7" ht="15.6" customHeight="1">
      <c r="A23" s="188" t="s">
        <v>165</v>
      </c>
      <c r="B23" s="189">
        <v>488144.21</v>
      </c>
      <c r="C23" s="189">
        <v>514520.647</v>
      </c>
      <c r="D23" s="189">
        <v>1798480.3929999999</v>
      </c>
      <c r="E23" s="189">
        <v>2245402.5750000002</v>
      </c>
      <c r="F23" s="190">
        <v>24.849989120787729</v>
      </c>
    </row>
    <row r="24" spans="1:7" ht="15.6" customHeight="1">
      <c r="A24" s="188" t="s">
        <v>141</v>
      </c>
      <c r="B24" s="189">
        <v>260491.592</v>
      </c>
      <c r="C24" s="189">
        <v>229255.18900000001</v>
      </c>
      <c r="D24" s="189">
        <v>1055136.737</v>
      </c>
      <c r="E24" s="189">
        <v>978103.174</v>
      </c>
      <c r="F24" s="190">
        <v>-7.300813278383643</v>
      </c>
    </row>
    <row r="25" spans="1:7" ht="15.6" customHeight="1">
      <c r="A25" s="188" t="s">
        <v>140</v>
      </c>
      <c r="B25" s="189">
        <v>49969</v>
      </c>
      <c r="C25" s="189">
        <v>44563</v>
      </c>
      <c r="D25" s="189">
        <v>221768</v>
      </c>
      <c r="E25" s="189">
        <v>220294</v>
      </c>
      <c r="F25" s="190">
        <v>-0.66465856210093921</v>
      </c>
    </row>
    <row r="26" spans="1:7" ht="15.6" customHeight="1">
      <c r="A26" s="188" t="s">
        <v>152</v>
      </c>
      <c r="B26" s="189">
        <v>269404.44799999997</v>
      </c>
      <c r="C26" s="189">
        <v>277234.22600000002</v>
      </c>
      <c r="D26" s="189">
        <v>1217873.067</v>
      </c>
      <c r="E26" s="189">
        <v>1226409.199</v>
      </c>
      <c r="F26" s="190">
        <v>0.70090489980431414</v>
      </c>
    </row>
    <row r="27" spans="1:7" ht="15.6" customHeight="1">
      <c r="A27" s="188" t="s">
        <v>173</v>
      </c>
      <c r="B27" s="189">
        <v>284344.45699999999</v>
      </c>
      <c r="C27" s="189">
        <v>292367.00300000003</v>
      </c>
      <c r="D27" s="189">
        <v>1406714.9550000001</v>
      </c>
      <c r="E27" s="189">
        <v>1425798.2120000001</v>
      </c>
      <c r="F27" s="190">
        <v>1.3565830754959189</v>
      </c>
    </row>
    <row r="28" spans="1:7" ht="15.6" customHeight="1">
      <c r="A28" s="188" t="s">
        <v>177</v>
      </c>
      <c r="B28" s="189">
        <v>1179177.064</v>
      </c>
      <c r="C28" s="189">
        <v>1176565.0190000001</v>
      </c>
      <c r="D28" s="189">
        <v>5938212.2649999997</v>
      </c>
      <c r="E28" s="189">
        <v>6197295.5690000001</v>
      </c>
      <c r="F28" s="190">
        <v>4.3629848923899894</v>
      </c>
    </row>
    <row r="29" spans="1:7" ht="15.6" customHeight="1">
      <c r="A29" s="188" t="s">
        <v>178</v>
      </c>
      <c r="B29" s="189">
        <v>626547.80000000005</v>
      </c>
      <c r="C29" s="189">
        <v>633745.68200000003</v>
      </c>
      <c r="D29" s="189">
        <v>3057270.2650000001</v>
      </c>
      <c r="E29" s="189">
        <v>2906993.0129999998</v>
      </c>
      <c r="F29" s="190">
        <v>-4.9154061948788836</v>
      </c>
    </row>
    <row r="30" spans="1:7" ht="15.6" customHeight="1">
      <c r="A30" s="188" t="s">
        <v>179</v>
      </c>
      <c r="B30" s="189">
        <v>362427</v>
      </c>
      <c r="C30" s="189">
        <v>345082</v>
      </c>
      <c r="D30" s="189">
        <v>1763727</v>
      </c>
      <c r="E30" s="189">
        <v>1793321</v>
      </c>
      <c r="F30" s="190">
        <v>1.677924077819299</v>
      </c>
    </row>
    <row r="31" spans="1:7" ht="15.6" customHeight="1">
      <c r="A31" s="188" t="s">
        <v>180</v>
      </c>
      <c r="B31" s="189">
        <v>2855573.8760000002</v>
      </c>
      <c r="C31" s="189">
        <v>2061979.7409999999</v>
      </c>
      <c r="D31" s="189">
        <v>13487443.997</v>
      </c>
      <c r="E31" s="189">
        <v>12005611.165999999</v>
      </c>
      <c r="F31" s="190">
        <v>-10.986757990095089</v>
      </c>
    </row>
    <row r="32" spans="1:7" ht="15.6" customHeight="1">
      <c r="A32" s="188" t="s">
        <v>181</v>
      </c>
      <c r="B32" s="189">
        <v>7768165.5599999996</v>
      </c>
      <c r="C32" s="189">
        <v>7415982.3470000001</v>
      </c>
      <c r="D32" s="189">
        <v>34179482.659000002</v>
      </c>
      <c r="E32" s="189">
        <v>34071948.847999997</v>
      </c>
      <c r="F32" s="190">
        <v>-0.3146150925478679</v>
      </c>
    </row>
    <row r="33" spans="1:6" ht="15.6" customHeight="1">
      <c r="A33" s="188" t="s">
        <v>182</v>
      </c>
      <c r="B33" s="189">
        <v>456299.92099999997</v>
      </c>
      <c r="C33" s="189">
        <v>516810.90100000001</v>
      </c>
      <c r="D33" s="189">
        <v>2169485.9070000001</v>
      </c>
      <c r="E33" s="189">
        <v>2212102</v>
      </c>
      <c r="F33" s="190">
        <v>1.9643406238545249</v>
      </c>
    </row>
    <row r="34" spans="1:6" ht="15.6" customHeight="1">
      <c r="A34" s="188" t="s">
        <v>183</v>
      </c>
      <c r="B34" s="189">
        <v>130214</v>
      </c>
      <c r="C34" s="189">
        <v>119353</v>
      </c>
      <c r="D34" s="189">
        <v>613696</v>
      </c>
      <c r="E34" s="189">
        <v>602941</v>
      </c>
      <c r="F34" s="190">
        <v>-1.7524963499843551</v>
      </c>
    </row>
    <row r="35" spans="1:6" ht="15.6" customHeight="1">
      <c r="A35" s="179" t="s">
        <v>153</v>
      </c>
      <c r="B35" s="178">
        <f>SUM(B7:B34)</f>
        <v>51164383.699999996</v>
      </c>
      <c r="C35" s="77">
        <f>SUM(C7:C34)</f>
        <v>47746676.803000011</v>
      </c>
      <c r="D35" s="76">
        <f>SUM(D7:D34)</f>
        <v>236488935.54200003</v>
      </c>
      <c r="E35" s="78">
        <f>SUM(E7:E34)</f>
        <v>230506550.43599999</v>
      </c>
      <c r="F35" s="177">
        <f>E35*100/D35-100</f>
        <v>-2.5296680761360903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8" priority="2">
      <formula>MOD(ROW(),2)=0</formula>
    </cfRule>
  </conditionalFormatting>
  <conditionalFormatting sqref="F7:F35">
    <cfRule type="expression" dxfId="6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84E70-679A-4CDA-A481-A2A20032B291}">
  <sheetPr codeName="Hoja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1329291</v>
      </c>
      <c r="C7" s="189">
        <v>1119682</v>
      </c>
      <c r="D7" s="189">
        <v>6267229</v>
      </c>
      <c r="E7" s="189">
        <v>5483172</v>
      </c>
      <c r="F7" s="190">
        <v>-12.51042526130767</v>
      </c>
      <c r="G7" s="13"/>
    </row>
    <row r="8" spans="1:14" ht="15.6" customHeight="1">
      <c r="A8" s="188" t="s">
        <v>11</v>
      </c>
      <c r="B8" s="189">
        <v>225710</v>
      </c>
      <c r="C8" s="189">
        <v>271599</v>
      </c>
      <c r="D8" s="189">
        <v>1324727</v>
      </c>
      <c r="E8" s="189">
        <v>1174432</v>
      </c>
      <c r="F8" s="190">
        <v>-11.34535643947771</v>
      </c>
      <c r="G8" s="6"/>
    </row>
    <row r="9" spans="1:14" ht="15.6" customHeight="1">
      <c r="A9" s="188" t="s">
        <v>8</v>
      </c>
      <c r="B9" s="189">
        <v>551367</v>
      </c>
      <c r="C9" s="189">
        <v>687629</v>
      </c>
      <c r="D9" s="189">
        <v>2177958</v>
      </c>
      <c r="E9" s="189">
        <v>2564181</v>
      </c>
      <c r="F9" s="190">
        <v>17.733262073924291</v>
      </c>
      <c r="G9" s="6"/>
    </row>
    <row r="10" spans="1:14" ht="15.6" customHeight="1">
      <c r="A10" s="188" t="s">
        <v>10</v>
      </c>
      <c r="B10" s="189">
        <v>480617</v>
      </c>
      <c r="C10" s="189">
        <v>402532</v>
      </c>
      <c r="D10" s="189">
        <v>1890526</v>
      </c>
      <c r="E10" s="189">
        <v>1869050</v>
      </c>
      <c r="F10" s="190">
        <v>-1.135980145208265</v>
      </c>
    </row>
    <row r="11" spans="1:14" ht="15.6" customHeight="1">
      <c r="A11" s="188" t="s">
        <v>9</v>
      </c>
      <c r="B11" s="189">
        <v>8569503</v>
      </c>
      <c r="C11" s="189">
        <v>8435982</v>
      </c>
      <c r="D11" s="189">
        <v>42169001</v>
      </c>
      <c r="E11" s="189">
        <v>40211023</v>
      </c>
      <c r="F11" s="190">
        <v>-4.6431690425865213</v>
      </c>
    </row>
    <row r="12" spans="1:14" ht="15.6" customHeight="1">
      <c r="A12" s="188" t="s">
        <v>6</v>
      </c>
      <c r="B12" s="189">
        <v>470624</v>
      </c>
      <c r="C12" s="189">
        <v>364067</v>
      </c>
      <c r="D12" s="189">
        <v>1999716</v>
      </c>
      <c r="E12" s="189">
        <v>2074775</v>
      </c>
      <c r="F12" s="190">
        <v>3.7534829945852271</v>
      </c>
    </row>
    <row r="13" spans="1:14" ht="15.6" customHeight="1">
      <c r="A13" s="188" t="s">
        <v>175</v>
      </c>
      <c r="B13" s="189">
        <v>1672519</v>
      </c>
      <c r="C13" s="189">
        <v>1670549</v>
      </c>
      <c r="D13" s="189">
        <v>6832604</v>
      </c>
      <c r="E13" s="189">
        <v>7131565</v>
      </c>
      <c r="F13" s="190">
        <v>4.3755060296191601</v>
      </c>
    </row>
    <row r="14" spans="1:14" ht="15.6" customHeight="1">
      <c r="A14" s="188" t="s">
        <v>148</v>
      </c>
      <c r="B14" s="189">
        <v>6269442</v>
      </c>
      <c r="C14" s="189">
        <v>6033910</v>
      </c>
      <c r="D14" s="189">
        <v>28611629</v>
      </c>
      <c r="E14" s="189">
        <v>28059607</v>
      </c>
      <c r="F14" s="190">
        <v>-1.9293623582215531</v>
      </c>
    </row>
    <row r="15" spans="1:14" ht="15.6" customHeight="1">
      <c r="A15" s="188" t="s">
        <v>145</v>
      </c>
      <c r="B15" s="189">
        <v>3368668</v>
      </c>
      <c r="C15" s="189">
        <v>2390616</v>
      </c>
      <c r="D15" s="189">
        <v>14889407</v>
      </c>
      <c r="E15" s="189">
        <v>13272545</v>
      </c>
      <c r="F15" s="190">
        <v>-10.85914301355319</v>
      </c>
    </row>
    <row r="16" spans="1:14" ht="15.6" customHeight="1">
      <c r="A16" s="188" t="s">
        <v>144</v>
      </c>
      <c r="B16" s="189">
        <v>3309809</v>
      </c>
      <c r="C16" s="189">
        <v>2613340</v>
      </c>
      <c r="D16" s="189">
        <v>15704577</v>
      </c>
      <c r="E16" s="189">
        <v>13845446</v>
      </c>
      <c r="F16" s="190">
        <v>-11.83814756678896</v>
      </c>
      <c r="G16" s="1"/>
    </row>
    <row r="17" spans="1:7" ht="15.6" customHeight="1">
      <c r="A17" s="188" t="s">
        <v>150</v>
      </c>
      <c r="B17" s="189">
        <v>1637321</v>
      </c>
      <c r="C17" s="189">
        <v>1510077</v>
      </c>
      <c r="D17" s="189">
        <v>7148928</v>
      </c>
      <c r="E17" s="189">
        <v>7446304</v>
      </c>
      <c r="F17" s="190">
        <v>4.1597285634993142</v>
      </c>
      <c r="G17" s="2"/>
    </row>
    <row r="18" spans="1:7" ht="15.6" customHeight="1">
      <c r="A18" s="188" t="s">
        <v>147</v>
      </c>
      <c r="B18" s="189">
        <v>121257</v>
      </c>
      <c r="C18" s="189">
        <v>124514</v>
      </c>
      <c r="D18" s="189">
        <v>467054</v>
      </c>
      <c r="E18" s="189">
        <v>557409</v>
      </c>
      <c r="F18" s="190">
        <v>19.34572875941539</v>
      </c>
    </row>
    <row r="19" spans="1:7" ht="15.6" customHeight="1">
      <c r="A19" s="188" t="s">
        <v>143</v>
      </c>
      <c r="B19" s="189">
        <v>714298</v>
      </c>
      <c r="C19" s="189">
        <v>637316</v>
      </c>
      <c r="D19" s="189">
        <v>3037120</v>
      </c>
      <c r="E19" s="189">
        <v>2765104</v>
      </c>
      <c r="F19" s="190">
        <v>-8.956379728163526</v>
      </c>
    </row>
    <row r="20" spans="1:7" ht="15.6" customHeight="1">
      <c r="A20" s="188" t="s">
        <v>142</v>
      </c>
      <c r="B20" s="189">
        <v>1569932</v>
      </c>
      <c r="C20" s="189">
        <v>1435441</v>
      </c>
      <c r="D20" s="189">
        <v>6487199</v>
      </c>
      <c r="E20" s="189">
        <v>7252357</v>
      </c>
      <c r="F20" s="190">
        <v>11.794890213788721</v>
      </c>
    </row>
    <row r="21" spans="1:7" ht="15.6" customHeight="1">
      <c r="A21" s="188" t="s">
        <v>149</v>
      </c>
      <c r="B21" s="189">
        <v>2570181</v>
      </c>
      <c r="C21" s="189">
        <v>2463040</v>
      </c>
      <c r="D21" s="189">
        <v>13247240</v>
      </c>
      <c r="E21" s="189">
        <v>11994386</v>
      </c>
      <c r="F21" s="190">
        <v>-9.4574718960326862</v>
      </c>
    </row>
    <row r="22" spans="1:7" ht="15.6" customHeight="1">
      <c r="A22" s="188" t="s">
        <v>146</v>
      </c>
      <c r="B22" s="189">
        <v>2424389</v>
      </c>
      <c r="C22" s="189">
        <v>2888209</v>
      </c>
      <c r="D22" s="189">
        <v>11699644</v>
      </c>
      <c r="E22" s="189">
        <v>13620268</v>
      </c>
      <c r="F22" s="190">
        <v>16.41608924168975</v>
      </c>
    </row>
    <row r="23" spans="1:7" ht="15.6" customHeight="1">
      <c r="A23" s="188" t="s">
        <v>165</v>
      </c>
      <c r="B23" s="189">
        <v>482410</v>
      </c>
      <c r="C23" s="189">
        <v>509330</v>
      </c>
      <c r="D23" s="189">
        <v>1767628</v>
      </c>
      <c r="E23" s="189">
        <v>2217611</v>
      </c>
      <c r="F23" s="190">
        <v>25.45688346190488</v>
      </c>
    </row>
    <row r="24" spans="1:7" ht="15.6" customHeight="1">
      <c r="A24" s="188" t="s">
        <v>141</v>
      </c>
      <c r="B24" s="189">
        <v>257393</v>
      </c>
      <c r="C24" s="189">
        <v>225782</v>
      </c>
      <c r="D24" s="189">
        <v>1043667</v>
      </c>
      <c r="E24" s="189">
        <v>966158</v>
      </c>
      <c r="F24" s="190">
        <v>-7.4266025465977199</v>
      </c>
    </row>
    <row r="25" spans="1:7" ht="15.6" customHeight="1">
      <c r="A25" s="188" t="s">
        <v>140</v>
      </c>
      <c r="B25" s="189">
        <v>49969</v>
      </c>
      <c r="C25" s="189">
        <v>44459</v>
      </c>
      <c r="D25" s="189">
        <v>219979</v>
      </c>
      <c r="E25" s="189">
        <v>219526</v>
      </c>
      <c r="F25" s="190">
        <v>-0.20592874774409611</v>
      </c>
    </row>
    <row r="26" spans="1:7" ht="15.6" customHeight="1">
      <c r="A26" s="188" t="s">
        <v>152</v>
      </c>
      <c r="B26" s="189">
        <v>267160</v>
      </c>
      <c r="C26" s="189">
        <v>274489</v>
      </c>
      <c r="D26" s="189">
        <v>1207884</v>
      </c>
      <c r="E26" s="189">
        <v>1216705</v>
      </c>
      <c r="F26" s="190">
        <v>0.73028535852780863</v>
      </c>
    </row>
    <row r="27" spans="1:7" ht="15.6" customHeight="1">
      <c r="A27" s="188" t="s">
        <v>173</v>
      </c>
      <c r="B27" s="189">
        <v>281120</v>
      </c>
      <c r="C27" s="189">
        <v>288556</v>
      </c>
      <c r="D27" s="189">
        <v>1386272</v>
      </c>
      <c r="E27" s="189">
        <v>1401737</v>
      </c>
      <c r="F27" s="190">
        <v>1.1155819348583831</v>
      </c>
    </row>
    <row r="28" spans="1:7" ht="15.6" customHeight="1">
      <c r="A28" s="188" t="s">
        <v>177</v>
      </c>
      <c r="B28" s="189">
        <v>1123570</v>
      </c>
      <c r="C28" s="189">
        <v>1113292</v>
      </c>
      <c r="D28" s="189">
        <v>5530532</v>
      </c>
      <c r="E28" s="189">
        <v>5841621</v>
      </c>
      <c r="F28" s="190">
        <v>5.6249380710571728</v>
      </c>
    </row>
    <row r="29" spans="1:7" ht="15.6" customHeight="1">
      <c r="A29" s="188" t="s">
        <v>178</v>
      </c>
      <c r="B29" s="189">
        <v>621505</v>
      </c>
      <c r="C29" s="189">
        <v>629504</v>
      </c>
      <c r="D29" s="189">
        <v>3031968</v>
      </c>
      <c r="E29" s="189">
        <v>2883144</v>
      </c>
      <c r="F29" s="190">
        <v>-4.9084950764651856</v>
      </c>
    </row>
    <row r="30" spans="1:7" ht="15.6" customHeight="1">
      <c r="A30" s="188" t="s">
        <v>179</v>
      </c>
      <c r="B30" s="189">
        <v>359972</v>
      </c>
      <c r="C30" s="189">
        <v>341602</v>
      </c>
      <c r="D30" s="189">
        <v>1750429</v>
      </c>
      <c r="E30" s="189">
        <v>1777305</v>
      </c>
      <c r="F30" s="190">
        <v>1.5353950374451131</v>
      </c>
    </row>
    <row r="31" spans="1:7" ht="15.6" customHeight="1">
      <c r="A31" s="188" t="s">
        <v>180</v>
      </c>
      <c r="B31" s="189">
        <v>2795435</v>
      </c>
      <c r="C31" s="189">
        <v>2051784</v>
      </c>
      <c r="D31" s="189">
        <v>13388301</v>
      </c>
      <c r="E31" s="189">
        <v>11893377</v>
      </c>
      <c r="F31" s="190">
        <v>-11.165897749087049</v>
      </c>
    </row>
    <row r="32" spans="1:7" ht="15.6" customHeight="1">
      <c r="A32" s="188" t="s">
        <v>181</v>
      </c>
      <c r="B32" s="189">
        <v>7721620</v>
      </c>
      <c r="C32" s="189">
        <v>7357542</v>
      </c>
      <c r="D32" s="189">
        <v>33922240</v>
      </c>
      <c r="E32" s="189">
        <v>33842325</v>
      </c>
      <c r="F32" s="190">
        <v>-0.2355829096191826</v>
      </c>
    </row>
    <row r="33" spans="1:6" ht="15.6" customHeight="1">
      <c r="A33" s="188" t="s">
        <v>182</v>
      </c>
      <c r="B33" s="189">
        <v>437530</v>
      </c>
      <c r="C33" s="189">
        <v>501197</v>
      </c>
      <c r="D33" s="189">
        <v>2107373</v>
      </c>
      <c r="E33" s="189">
        <v>2150717</v>
      </c>
      <c r="F33" s="190">
        <v>2.056778747758472</v>
      </c>
    </row>
    <row r="34" spans="1:6" ht="15.6" customHeight="1">
      <c r="A34" s="188" t="s">
        <v>183</v>
      </c>
      <c r="B34" s="189">
        <v>129481</v>
      </c>
      <c r="C34" s="189">
        <v>119168</v>
      </c>
      <c r="D34" s="189">
        <v>609518</v>
      </c>
      <c r="E34" s="189">
        <v>600323</v>
      </c>
      <c r="F34" s="190">
        <v>-1.5085690660489059</v>
      </c>
    </row>
    <row r="35" spans="1:6" ht="15.6" customHeight="1">
      <c r="A35" s="156" t="s">
        <v>153</v>
      </c>
      <c r="B35" s="178">
        <f>SUM(B7:B34)</f>
        <v>49812093</v>
      </c>
      <c r="C35" s="178">
        <f>SUM(C7:C34)</f>
        <v>46505208</v>
      </c>
      <c r="D35" s="76">
        <f>SUM(D7:D34)</f>
        <v>229920350</v>
      </c>
      <c r="E35" s="78">
        <f>SUM(E7:E34)</f>
        <v>224332173</v>
      </c>
      <c r="F35" s="140">
        <f>E35*100/D35-100</f>
        <v>-2.4304838610414379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6" priority="2">
      <formula>MOD(ROW(),2)=0</formula>
    </cfRule>
  </conditionalFormatting>
  <conditionalFormatting sqref="F7:F35">
    <cfRule type="expression" dxfId="6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46126-F4BB-45C5-B424-37A25BF7DF25}">
  <sheetPr codeName="Hoja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914569</v>
      </c>
      <c r="C7" s="189">
        <v>815476</v>
      </c>
      <c r="D7" s="189">
        <v>4268301</v>
      </c>
      <c r="E7" s="189">
        <v>3783570</v>
      </c>
      <c r="F7" s="190">
        <v>-11.356532728127659</v>
      </c>
      <c r="G7" s="37"/>
    </row>
    <row r="8" spans="1:14" ht="15.6" customHeight="1">
      <c r="A8" s="188" t="s">
        <v>11</v>
      </c>
      <c r="B8" s="189">
        <v>4034</v>
      </c>
      <c r="C8" s="189">
        <v>4001</v>
      </c>
      <c r="D8" s="189">
        <v>26143</v>
      </c>
      <c r="E8" s="189">
        <v>21040</v>
      </c>
      <c r="F8" s="190">
        <v>-19.519565466855369</v>
      </c>
      <c r="G8" s="6"/>
    </row>
    <row r="9" spans="1:14" ht="15.6" customHeight="1">
      <c r="A9" s="188" t="s">
        <v>8</v>
      </c>
      <c r="B9" s="189">
        <v>12365</v>
      </c>
      <c r="C9" s="189">
        <v>5400</v>
      </c>
      <c r="D9" s="189">
        <v>75633</v>
      </c>
      <c r="E9" s="189">
        <v>31663</v>
      </c>
      <c r="F9" s="190">
        <v>-58.135998836486721</v>
      </c>
      <c r="G9" s="6"/>
    </row>
    <row r="10" spans="1:14" ht="15.6" customHeight="1">
      <c r="A10" s="188" t="s">
        <v>10</v>
      </c>
      <c r="B10" s="189">
        <v>54495</v>
      </c>
      <c r="C10" s="189">
        <v>48362</v>
      </c>
      <c r="D10" s="189">
        <v>275189</v>
      </c>
      <c r="E10" s="189">
        <v>262640</v>
      </c>
      <c r="F10" s="190">
        <v>-4.5601386683333942</v>
      </c>
    </row>
    <row r="11" spans="1:14" ht="15.6" customHeight="1">
      <c r="A11" s="188" t="s">
        <v>9</v>
      </c>
      <c r="B11" s="189">
        <v>2326453</v>
      </c>
      <c r="C11" s="189">
        <v>2252099</v>
      </c>
      <c r="D11" s="189">
        <v>12433979</v>
      </c>
      <c r="E11" s="189">
        <v>11903966</v>
      </c>
      <c r="F11" s="190">
        <v>-4.2626177830926082</v>
      </c>
    </row>
    <row r="12" spans="1:14" ht="15.6" customHeight="1">
      <c r="A12" s="188" t="s">
        <v>6</v>
      </c>
      <c r="B12" s="189">
        <v>117610</v>
      </c>
      <c r="C12" s="189">
        <v>115054</v>
      </c>
      <c r="D12" s="189">
        <v>286065</v>
      </c>
      <c r="E12" s="189">
        <v>366446</v>
      </c>
      <c r="F12" s="190">
        <v>28.09885865100588</v>
      </c>
    </row>
    <row r="13" spans="1:14" ht="15.6" customHeight="1">
      <c r="A13" s="188" t="s">
        <v>175</v>
      </c>
      <c r="B13" s="189">
        <v>157978</v>
      </c>
      <c r="C13" s="189">
        <v>136694</v>
      </c>
      <c r="D13" s="189">
        <v>576490</v>
      </c>
      <c r="E13" s="189">
        <v>579686</v>
      </c>
      <c r="F13" s="190">
        <v>0.55438949504761581</v>
      </c>
    </row>
    <row r="14" spans="1:14" ht="15.6" customHeight="1">
      <c r="A14" s="188" t="s">
        <v>148</v>
      </c>
      <c r="B14" s="189">
        <v>1389570</v>
      </c>
      <c r="C14" s="189">
        <v>1778284</v>
      </c>
      <c r="D14" s="189">
        <v>5410828</v>
      </c>
      <c r="E14" s="189">
        <v>6677118</v>
      </c>
      <c r="F14" s="190">
        <v>23.402887691126011</v>
      </c>
    </row>
    <row r="15" spans="1:14" ht="15.6" customHeight="1">
      <c r="A15" s="188" t="s">
        <v>145</v>
      </c>
      <c r="B15" s="189">
        <v>2072136</v>
      </c>
      <c r="C15" s="189">
        <v>1190443</v>
      </c>
      <c r="D15" s="189">
        <v>9684411</v>
      </c>
      <c r="E15" s="189">
        <v>8017265</v>
      </c>
      <c r="F15" s="190">
        <v>-17.21473820142495</v>
      </c>
    </row>
    <row r="16" spans="1:14" ht="15.6" customHeight="1">
      <c r="A16" s="188" t="s">
        <v>144</v>
      </c>
      <c r="B16" s="189">
        <v>2260438</v>
      </c>
      <c r="C16" s="189">
        <v>2100519</v>
      </c>
      <c r="D16" s="189">
        <v>11428623</v>
      </c>
      <c r="E16" s="189">
        <v>10630951</v>
      </c>
      <c r="F16" s="190">
        <v>-6.9795985045617499</v>
      </c>
      <c r="G16" s="1"/>
    </row>
    <row r="17" spans="1:7" ht="15.6" customHeight="1">
      <c r="A17" s="188" t="s">
        <v>150</v>
      </c>
      <c r="B17" s="189">
        <v>763725</v>
      </c>
      <c r="C17" s="189">
        <v>861244</v>
      </c>
      <c r="D17" s="189">
        <v>3704002</v>
      </c>
      <c r="E17" s="189">
        <v>3869099</v>
      </c>
      <c r="F17" s="190">
        <v>4.4572600122786099</v>
      </c>
      <c r="G17" s="2"/>
    </row>
    <row r="18" spans="1:7" ht="15.6" customHeight="1">
      <c r="A18" s="188" t="s">
        <v>147</v>
      </c>
      <c r="B18" s="189">
        <v>62311</v>
      </c>
      <c r="C18" s="189">
        <v>73966</v>
      </c>
      <c r="D18" s="189">
        <v>222967</v>
      </c>
      <c r="E18" s="189">
        <v>311968</v>
      </c>
      <c r="F18" s="190">
        <v>39.916669282898368</v>
      </c>
    </row>
    <row r="19" spans="1:7" ht="15.6" customHeight="1">
      <c r="A19" s="188" t="s">
        <v>143</v>
      </c>
      <c r="B19" s="189">
        <v>348677</v>
      </c>
      <c r="C19" s="189">
        <v>241054</v>
      </c>
      <c r="D19" s="189">
        <v>1009324</v>
      </c>
      <c r="E19" s="189">
        <v>1000957</v>
      </c>
      <c r="F19" s="190">
        <v>-0.82897067740388763</v>
      </c>
    </row>
    <row r="20" spans="1:7" ht="15.6" customHeight="1">
      <c r="A20" s="188" t="s">
        <v>142</v>
      </c>
      <c r="B20" s="189">
        <v>182827</v>
      </c>
      <c r="C20" s="189">
        <v>102639</v>
      </c>
      <c r="D20" s="189">
        <v>694134</v>
      </c>
      <c r="E20" s="189">
        <v>643826</v>
      </c>
      <c r="F20" s="190">
        <v>-7.2475919635113693</v>
      </c>
    </row>
    <row r="21" spans="1:7" ht="15.6" customHeight="1">
      <c r="A21" s="188" t="s">
        <v>149</v>
      </c>
      <c r="B21" s="189">
        <v>2034421</v>
      </c>
      <c r="C21" s="189">
        <v>1762451</v>
      </c>
      <c r="D21" s="189">
        <v>10362216</v>
      </c>
      <c r="E21" s="189">
        <v>9043702</v>
      </c>
      <c r="F21" s="190">
        <v>-12.72424740036301</v>
      </c>
    </row>
    <row r="22" spans="1:7" ht="15.6" customHeight="1">
      <c r="A22" s="188" t="s">
        <v>146</v>
      </c>
      <c r="B22" s="189">
        <v>631990</v>
      </c>
      <c r="C22" s="189">
        <v>1056312</v>
      </c>
      <c r="D22" s="189">
        <v>3328689</v>
      </c>
      <c r="E22" s="189">
        <v>4521858</v>
      </c>
      <c r="F22" s="190">
        <v>35.845012856412843</v>
      </c>
    </row>
    <row r="23" spans="1:7" ht="15.6" customHeight="1">
      <c r="A23" s="188" t="s">
        <v>165</v>
      </c>
      <c r="B23" s="189">
        <v>3607</v>
      </c>
      <c r="C23" s="189">
        <v>2320</v>
      </c>
      <c r="D23" s="189">
        <v>51256</v>
      </c>
      <c r="E23" s="189">
        <v>40364</v>
      </c>
      <c r="F23" s="190">
        <v>-21.250195099110339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4359</v>
      </c>
      <c r="C25" s="189">
        <v>4115</v>
      </c>
      <c r="D25" s="189">
        <v>25210</v>
      </c>
      <c r="E25" s="189">
        <v>25311</v>
      </c>
      <c r="F25" s="190">
        <v>0.40063466878223147</v>
      </c>
    </row>
    <row r="26" spans="1:7" ht="15.6" customHeight="1">
      <c r="A26" s="188" t="s">
        <v>152</v>
      </c>
      <c r="B26" s="189">
        <v>120415</v>
      </c>
      <c r="C26" s="189">
        <v>154277</v>
      </c>
      <c r="D26" s="189">
        <v>563523</v>
      </c>
      <c r="E26" s="189">
        <v>579878</v>
      </c>
      <c r="F26" s="190">
        <v>2.90227728060789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307693</v>
      </c>
      <c r="C28" s="189">
        <v>278090</v>
      </c>
      <c r="D28" s="189">
        <v>1719057</v>
      </c>
      <c r="E28" s="189">
        <v>1472593</v>
      </c>
      <c r="F28" s="190">
        <v>-14.3371627584193</v>
      </c>
    </row>
    <row r="29" spans="1:7" ht="15.6" customHeight="1">
      <c r="A29" s="188" t="s">
        <v>178</v>
      </c>
      <c r="B29" s="189">
        <v>8685</v>
      </c>
      <c r="C29" s="189">
        <v>10588</v>
      </c>
      <c r="D29" s="189">
        <v>71541</v>
      </c>
      <c r="E29" s="189">
        <v>79845</v>
      </c>
      <c r="F29" s="190">
        <v>11.607330062481649</v>
      </c>
    </row>
    <row r="30" spans="1:7" ht="15.6" customHeight="1">
      <c r="A30" s="188" t="s">
        <v>179</v>
      </c>
      <c r="B30" s="189">
        <v>72003</v>
      </c>
      <c r="C30" s="189">
        <v>55137</v>
      </c>
      <c r="D30" s="189">
        <v>266018</v>
      </c>
      <c r="E30" s="189">
        <v>193610</v>
      </c>
      <c r="F30" s="190">
        <v>-27.219210730100968</v>
      </c>
    </row>
    <row r="31" spans="1:7" ht="15.6" customHeight="1">
      <c r="A31" s="188" t="s">
        <v>180</v>
      </c>
      <c r="B31" s="189">
        <v>1902486</v>
      </c>
      <c r="C31" s="189">
        <v>1334322</v>
      </c>
      <c r="D31" s="189">
        <v>8768037</v>
      </c>
      <c r="E31" s="189">
        <v>7707380</v>
      </c>
      <c r="F31" s="190">
        <v>-12.096858167911479</v>
      </c>
    </row>
    <row r="32" spans="1:7" ht="15.6" customHeight="1">
      <c r="A32" s="188" t="s">
        <v>181</v>
      </c>
      <c r="B32" s="189">
        <v>197616</v>
      </c>
      <c r="C32" s="189">
        <v>410272</v>
      </c>
      <c r="D32" s="189">
        <v>1447905</v>
      </c>
      <c r="E32" s="189">
        <v>1675875</v>
      </c>
      <c r="F32" s="190">
        <v>15.74481751219867</v>
      </c>
    </row>
    <row r="33" spans="1:6" ht="15.6" customHeight="1">
      <c r="A33" s="188" t="s">
        <v>182</v>
      </c>
      <c r="B33" s="189">
        <v>6000</v>
      </c>
      <c r="C33" s="189">
        <v>4</v>
      </c>
      <c r="D33" s="189">
        <v>15000</v>
      </c>
      <c r="E33" s="189">
        <v>6458</v>
      </c>
      <c r="F33" s="190">
        <v>-56.946666666666673</v>
      </c>
    </row>
    <row r="34" spans="1:6" ht="15.6" customHeight="1">
      <c r="A34" s="188" t="s">
        <v>183</v>
      </c>
      <c r="B34" s="189">
        <v>23817</v>
      </c>
      <c r="C34" s="189">
        <v>28118</v>
      </c>
      <c r="D34" s="189">
        <v>127620</v>
      </c>
      <c r="E34" s="189">
        <v>139638</v>
      </c>
      <c r="F34" s="190">
        <v>9.417019275975548</v>
      </c>
    </row>
    <row r="35" spans="1:6" ht="15.6" customHeight="1">
      <c r="A35" s="156" t="s">
        <v>153</v>
      </c>
      <c r="B35" s="76">
        <f>SUM(B7:B34)</f>
        <v>15980280</v>
      </c>
      <c r="C35" s="77">
        <f>SUM(C7:C34)</f>
        <v>14821241</v>
      </c>
      <c r="D35" s="76">
        <f>SUM(D7:D34)</f>
        <v>76842161</v>
      </c>
      <c r="E35" s="78">
        <f>SUM(E7:E34)</f>
        <v>73586707</v>
      </c>
      <c r="F35" s="140">
        <f>E35*100/D35-100</f>
        <v>-4.2365466530801967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4" priority="2">
      <formula>MOD(ROW(),2)=0</formula>
    </cfRule>
  </conditionalFormatting>
  <conditionalFormatting sqref="F7:F35">
    <cfRule type="expression" dxfId="6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A9E89-76E2-4222-9475-022F83AAFB43}">
  <sheetPr codeName="Hoja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361415</v>
      </c>
      <c r="C7" s="189">
        <v>273858</v>
      </c>
      <c r="D7" s="189">
        <v>1773822</v>
      </c>
      <c r="E7" s="189">
        <v>1547053</v>
      </c>
      <c r="F7" s="190">
        <v>-12.78420269903069</v>
      </c>
      <c r="G7" s="37"/>
    </row>
    <row r="8" spans="1:14" ht="15.6" customHeight="1">
      <c r="A8" s="188" t="s">
        <v>11</v>
      </c>
      <c r="B8" s="189">
        <v>120786</v>
      </c>
      <c r="C8" s="189">
        <v>146670</v>
      </c>
      <c r="D8" s="189">
        <v>820093</v>
      </c>
      <c r="E8" s="189">
        <v>574412</v>
      </c>
      <c r="F8" s="190">
        <v>-29.957699919399381</v>
      </c>
      <c r="G8" s="6"/>
    </row>
    <row r="9" spans="1:14" ht="15.6" customHeight="1">
      <c r="A9" s="188" t="s">
        <v>8</v>
      </c>
      <c r="B9" s="189">
        <v>398859</v>
      </c>
      <c r="C9" s="189">
        <v>514992</v>
      </c>
      <c r="D9" s="189">
        <v>1510281</v>
      </c>
      <c r="E9" s="189">
        <v>1806860</v>
      </c>
      <c r="F9" s="190">
        <v>19.637339011746821</v>
      </c>
      <c r="G9" s="6"/>
    </row>
    <row r="10" spans="1:14" ht="15.6" customHeight="1">
      <c r="A10" s="188" t="s">
        <v>10</v>
      </c>
      <c r="B10" s="189">
        <v>298319</v>
      </c>
      <c r="C10" s="189">
        <v>246184</v>
      </c>
      <c r="D10" s="189">
        <v>1090484</v>
      </c>
      <c r="E10" s="189">
        <v>1066004</v>
      </c>
      <c r="F10" s="190">
        <v>-2.2448747528620321</v>
      </c>
    </row>
    <row r="11" spans="1:14" ht="15.6" customHeight="1">
      <c r="A11" s="188" t="s">
        <v>9</v>
      </c>
      <c r="B11" s="189">
        <v>1248</v>
      </c>
      <c r="C11" s="189">
        <v>33421</v>
      </c>
      <c r="D11" s="189">
        <v>70158</v>
      </c>
      <c r="E11" s="189">
        <v>154941</v>
      </c>
      <c r="F11" s="190">
        <v>120.8458051825879</v>
      </c>
    </row>
    <row r="12" spans="1:14" ht="15.6" customHeight="1">
      <c r="A12" s="188" t="s">
        <v>6</v>
      </c>
      <c r="B12" s="189">
        <v>145088</v>
      </c>
      <c r="C12" s="189">
        <v>37474</v>
      </c>
      <c r="D12" s="189">
        <v>762127</v>
      </c>
      <c r="E12" s="189">
        <v>668018</v>
      </c>
      <c r="F12" s="190">
        <v>-12.34820443311942</v>
      </c>
    </row>
    <row r="13" spans="1:14" ht="15.6" customHeight="1">
      <c r="A13" s="188" t="s">
        <v>175</v>
      </c>
      <c r="B13" s="189">
        <v>38341</v>
      </c>
      <c r="C13" s="189">
        <v>26699</v>
      </c>
      <c r="D13" s="189">
        <v>154769</v>
      </c>
      <c r="E13" s="189">
        <v>145130</v>
      </c>
      <c r="F13" s="190">
        <v>-6.227991393625345</v>
      </c>
    </row>
    <row r="14" spans="1:14" ht="15.6" customHeight="1">
      <c r="A14" s="188" t="s">
        <v>148</v>
      </c>
      <c r="B14" s="189">
        <v>444974</v>
      </c>
      <c r="C14" s="189">
        <v>260285</v>
      </c>
      <c r="D14" s="189">
        <v>1841971</v>
      </c>
      <c r="E14" s="189">
        <v>1495746</v>
      </c>
      <c r="F14" s="190">
        <v>-18.796441420630401</v>
      </c>
    </row>
    <row r="15" spans="1:14" ht="15.6" customHeight="1">
      <c r="A15" s="188" t="s">
        <v>145</v>
      </c>
      <c r="B15" s="189">
        <v>468342</v>
      </c>
      <c r="C15" s="189">
        <v>424998</v>
      </c>
      <c r="D15" s="189">
        <v>1721828</v>
      </c>
      <c r="E15" s="189">
        <v>1862800</v>
      </c>
      <c r="F15" s="190">
        <v>8.187345077440952</v>
      </c>
    </row>
    <row r="16" spans="1:14" ht="15.6" customHeight="1">
      <c r="A16" s="188" t="s">
        <v>144</v>
      </c>
      <c r="B16" s="189">
        <v>873738</v>
      </c>
      <c r="C16" s="189">
        <v>416832</v>
      </c>
      <c r="D16" s="189">
        <v>3799406</v>
      </c>
      <c r="E16" s="189">
        <v>2818998</v>
      </c>
      <c r="F16" s="190">
        <v>-25.804244137109851</v>
      </c>
      <c r="G16" s="1"/>
    </row>
    <row r="17" spans="1:7" ht="15.6" customHeight="1">
      <c r="A17" s="188" t="s">
        <v>150</v>
      </c>
      <c r="B17" s="189">
        <v>761631</v>
      </c>
      <c r="C17" s="189">
        <v>548048</v>
      </c>
      <c r="D17" s="189">
        <v>3002777</v>
      </c>
      <c r="E17" s="189">
        <v>3056894</v>
      </c>
      <c r="F17" s="190">
        <v>1.802231734158084</v>
      </c>
      <c r="G17" s="2"/>
    </row>
    <row r="18" spans="1:7" ht="15.6" customHeight="1">
      <c r="A18" s="188" t="s">
        <v>147</v>
      </c>
      <c r="B18" s="189">
        <v>1300</v>
      </c>
      <c r="C18" s="189">
        <v>0</v>
      </c>
      <c r="D18" s="189">
        <v>2726</v>
      </c>
      <c r="E18" s="189">
        <v>2700</v>
      </c>
      <c r="F18" s="190">
        <v>-0.95377842993397621</v>
      </c>
    </row>
    <row r="19" spans="1:7" ht="15.6" customHeight="1">
      <c r="A19" s="188" t="s">
        <v>143</v>
      </c>
      <c r="B19" s="189">
        <v>309158</v>
      </c>
      <c r="C19" s="189">
        <v>293876</v>
      </c>
      <c r="D19" s="189">
        <v>1735714</v>
      </c>
      <c r="E19" s="189">
        <v>1352768</v>
      </c>
      <c r="F19" s="190">
        <v>-22.06273614201417</v>
      </c>
    </row>
    <row r="20" spans="1:7" ht="15.6" customHeight="1">
      <c r="A20" s="188" t="s">
        <v>142</v>
      </c>
      <c r="B20" s="189">
        <v>1195847</v>
      </c>
      <c r="C20" s="189">
        <v>1152196</v>
      </c>
      <c r="D20" s="189">
        <v>4942109</v>
      </c>
      <c r="E20" s="189">
        <v>5906945</v>
      </c>
      <c r="F20" s="190">
        <v>19.522758401322189</v>
      </c>
    </row>
    <row r="21" spans="1:7" ht="15.6" customHeight="1">
      <c r="A21" s="188" t="s">
        <v>149</v>
      </c>
      <c r="B21" s="189">
        <v>388484</v>
      </c>
      <c r="C21" s="189">
        <v>467805</v>
      </c>
      <c r="D21" s="189">
        <v>2114533</v>
      </c>
      <c r="E21" s="189">
        <v>2169109</v>
      </c>
      <c r="F21" s="190">
        <v>2.5809954254674641</v>
      </c>
    </row>
    <row r="22" spans="1:7" ht="15.6" customHeight="1">
      <c r="A22" s="188" t="s">
        <v>146</v>
      </c>
      <c r="B22" s="189">
        <v>26993</v>
      </c>
      <c r="C22" s="189">
        <v>38984</v>
      </c>
      <c r="D22" s="189">
        <v>149103</v>
      </c>
      <c r="E22" s="189">
        <v>185591</v>
      </c>
      <c r="F22" s="190">
        <v>24.471673943515551</v>
      </c>
    </row>
    <row r="23" spans="1:7" ht="15.6" customHeight="1">
      <c r="A23" s="188" t="s">
        <v>165</v>
      </c>
      <c r="B23" s="189">
        <v>81092</v>
      </c>
      <c r="C23" s="189">
        <v>53075</v>
      </c>
      <c r="D23" s="189">
        <v>621186</v>
      </c>
      <c r="E23" s="189">
        <v>408071</v>
      </c>
      <c r="F23" s="190">
        <v>-34.307759672626233</v>
      </c>
    </row>
    <row r="24" spans="1:7" ht="15.6" customHeight="1">
      <c r="A24" s="188" t="s">
        <v>141</v>
      </c>
      <c r="B24" s="189">
        <v>171036</v>
      </c>
      <c r="C24" s="189">
        <v>108657</v>
      </c>
      <c r="D24" s="189">
        <v>576740</v>
      </c>
      <c r="E24" s="189">
        <v>489564</v>
      </c>
      <c r="F24" s="190">
        <v>-15.11530325623332</v>
      </c>
    </row>
    <row r="25" spans="1:7" ht="15.6" customHeight="1">
      <c r="A25" s="188" t="s">
        <v>140</v>
      </c>
      <c r="B25" s="189">
        <v>7000</v>
      </c>
      <c r="C25" s="189">
        <v>157</v>
      </c>
      <c r="D25" s="189">
        <v>7000</v>
      </c>
      <c r="E25" s="189">
        <v>3757</v>
      </c>
      <c r="F25" s="190">
        <v>-46.328571428571429</v>
      </c>
    </row>
    <row r="26" spans="1:7" ht="15.6" customHeight="1">
      <c r="A26" s="188" t="s">
        <v>152</v>
      </c>
      <c r="B26" s="189">
        <v>85882</v>
      </c>
      <c r="C26" s="189">
        <v>44043</v>
      </c>
      <c r="D26" s="189">
        <v>370086</v>
      </c>
      <c r="E26" s="189">
        <v>294887</v>
      </c>
      <c r="F26" s="190">
        <v>-20.3193311824819</v>
      </c>
    </row>
    <row r="27" spans="1:7" ht="15.6" customHeight="1">
      <c r="A27" s="188" t="s">
        <v>173</v>
      </c>
      <c r="B27" s="189">
        <v>66028</v>
      </c>
      <c r="C27" s="189">
        <v>82850</v>
      </c>
      <c r="D27" s="189">
        <v>321132</v>
      </c>
      <c r="E27" s="189">
        <v>425695</v>
      </c>
      <c r="F27" s="190">
        <v>32.560753833314664</v>
      </c>
    </row>
    <row r="28" spans="1:7" ht="15.6" customHeight="1">
      <c r="A28" s="188" t="s">
        <v>177</v>
      </c>
      <c r="B28" s="189">
        <v>32610</v>
      </c>
      <c r="C28" s="189">
        <v>33533</v>
      </c>
      <c r="D28" s="189">
        <v>127676</v>
      </c>
      <c r="E28" s="189">
        <v>163934</v>
      </c>
      <c r="F28" s="190">
        <v>28.398446066606081</v>
      </c>
    </row>
    <row r="29" spans="1:7" ht="15.6" customHeight="1">
      <c r="A29" s="188" t="s">
        <v>178</v>
      </c>
      <c r="B29" s="189">
        <v>261861</v>
      </c>
      <c r="C29" s="189">
        <v>263094</v>
      </c>
      <c r="D29" s="189">
        <v>1422083</v>
      </c>
      <c r="E29" s="189">
        <v>1234114</v>
      </c>
      <c r="F29" s="190">
        <v>-13.217864217489421</v>
      </c>
    </row>
    <row r="30" spans="1:7" ht="15.6" customHeight="1">
      <c r="A30" s="188" t="s">
        <v>179</v>
      </c>
      <c r="B30" s="189">
        <v>151001</v>
      </c>
      <c r="C30" s="189">
        <v>144029</v>
      </c>
      <c r="D30" s="189">
        <v>771563</v>
      </c>
      <c r="E30" s="189">
        <v>891029</v>
      </c>
      <c r="F30" s="190">
        <v>15.48363516653858</v>
      </c>
    </row>
    <row r="31" spans="1:7" ht="15.6" customHeight="1">
      <c r="A31" s="188" t="s">
        <v>180</v>
      </c>
      <c r="B31" s="189">
        <v>725405</v>
      </c>
      <c r="C31" s="189">
        <v>552222</v>
      </c>
      <c r="D31" s="189">
        <v>3897045</v>
      </c>
      <c r="E31" s="189">
        <v>3362820</v>
      </c>
      <c r="F31" s="190">
        <v>-13.7084637205883</v>
      </c>
    </row>
    <row r="32" spans="1:7" ht="15.6" customHeight="1">
      <c r="A32" s="188" t="s">
        <v>181</v>
      </c>
      <c r="B32" s="189">
        <v>319150</v>
      </c>
      <c r="C32" s="189">
        <v>288639</v>
      </c>
      <c r="D32" s="189">
        <v>1145061</v>
      </c>
      <c r="E32" s="189">
        <v>1117317</v>
      </c>
      <c r="F32" s="190">
        <v>-2.4229276868219221</v>
      </c>
    </row>
    <row r="33" spans="1:6" ht="15.6" customHeight="1">
      <c r="A33" s="188" t="s">
        <v>182</v>
      </c>
      <c r="B33" s="189">
        <v>20100</v>
      </c>
      <c r="C33" s="189">
        <v>31785</v>
      </c>
      <c r="D33" s="189">
        <v>96452</v>
      </c>
      <c r="E33" s="189">
        <v>118583</v>
      </c>
      <c r="F33" s="190">
        <v>22.94509185916311</v>
      </c>
    </row>
    <row r="34" spans="1:6" ht="15.6" customHeight="1">
      <c r="A34" s="188" t="s">
        <v>183</v>
      </c>
      <c r="B34" s="189">
        <v>40488</v>
      </c>
      <c r="C34" s="189">
        <v>26963</v>
      </c>
      <c r="D34" s="189">
        <v>165263</v>
      </c>
      <c r="E34" s="189">
        <v>138401</v>
      </c>
      <c r="F34" s="190">
        <v>-16.254091962508241</v>
      </c>
    </row>
    <row r="35" spans="1:6" ht="15.6" customHeight="1">
      <c r="A35" s="156" t="s">
        <v>153</v>
      </c>
      <c r="B35" s="76">
        <f>SUM(B7:B34)</f>
        <v>7796176</v>
      </c>
      <c r="C35" s="77">
        <f>SUM(C7:C34)</f>
        <v>6511369</v>
      </c>
      <c r="D35" s="76">
        <f>SUM(D7:D34)</f>
        <v>35013188</v>
      </c>
      <c r="E35" s="78">
        <f>SUM(E7:E34)</f>
        <v>33462141</v>
      </c>
      <c r="F35" s="140">
        <f>E35*100/D35-100</f>
        <v>-4.4298936732067915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2" priority="2">
      <formula>MOD(ROW(),2)=0</formula>
    </cfRule>
  </conditionalFormatting>
  <conditionalFormatting sqref="F7:F35">
    <cfRule type="expression" dxfId="6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Tables>
{
  "Settings": [],
  "tables": []
}
</seTables>
</json>
</file>

<file path=customXml/item2.xml><?xml version="1.0" encoding="utf-8"?>
<json>
  <seSettings>
{
  "Settings": [
    {
      "Key": "seAutoReconnect",
      "Value": "true"
    }
  ]
}
</seSettings>
</json>
</file>

<file path=customXml/itemProps1.xml><?xml version="1.0" encoding="utf-8"?>
<ds:datastoreItem xmlns:ds="http://schemas.openxmlformats.org/officeDocument/2006/customXml" ds:itemID="{1DF40704-024A-4A26-9DC1-3207D90A6339}">
  <ds:schemaRefs/>
</ds:datastoreItem>
</file>

<file path=customXml/itemProps2.xml><?xml version="1.0" encoding="utf-8"?>
<ds:datastoreItem xmlns:ds="http://schemas.openxmlformats.org/officeDocument/2006/customXml" ds:itemID="{635FB22F-BDB4-4FD1-AFF0-CD2A6598EAE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dcterms:created xsi:type="dcterms:W3CDTF">2014-04-30T10:51:23Z</dcterms:created>
  <dcterms:modified xsi:type="dcterms:W3CDTF">2026-01-26T09:32:13Z</dcterms:modified>
  <cp:category/>
</cp:coreProperties>
</file>