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77BA240B-E8E0-4ECA-9B82-DE6AEE28C44D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D35" i="6" s="1" a="1"/>
  <c r="F35" i="30"/>
  <c r="E35" i="30"/>
  <c r="D35" i="30"/>
  <c r="C35" i="30"/>
  <c r="B35" i="30"/>
  <c r="F35" i="29"/>
  <c r="E35" i="29"/>
  <c r="D35" i="29"/>
  <c r="C35" i="29"/>
  <c r="B35" i="29"/>
  <c r="D33" i="6" s="1" a="1"/>
  <c r="E35" i="38"/>
  <c r="F35" i="38" s="1"/>
  <c r="D35" i="38"/>
  <c r="D32" i="6" s="1" a="1"/>
  <c r="C35" i="38"/>
  <c r="B35" i="38"/>
  <c r="F35" i="28"/>
  <c r="E35" i="28"/>
  <c r="D35" i="28"/>
  <c r="C35" i="28"/>
  <c r="B35" i="28"/>
  <c r="E35" i="34"/>
  <c r="F35" i="34" s="1"/>
  <c r="D35" i="34"/>
  <c r="C35" i="34"/>
  <c r="B35" i="34"/>
  <c r="D30" i="6" s="1" a="1"/>
  <c r="E35" i="33"/>
  <c r="D35" i="33"/>
  <c r="F35" i="33" s="1"/>
  <c r="C35" i="33"/>
  <c r="B35" i="33"/>
  <c r="F35" i="32"/>
  <c r="E35" i="32"/>
  <c r="D35" i="32"/>
  <c r="C35" i="32"/>
  <c r="B35" i="32"/>
  <c r="F35" i="26"/>
  <c r="E35" i="26"/>
  <c r="D27" i="6" s="1" a="1"/>
  <c r="D35" i="26"/>
  <c r="C35" i="26"/>
  <c r="B35" i="26"/>
  <c r="F35" i="25"/>
  <c r="E35" i="25"/>
  <c r="D35" i="25"/>
  <c r="C35" i="25"/>
  <c r="B35" i="25"/>
  <c r="E35" i="24"/>
  <c r="D35" i="24"/>
  <c r="F35" i="24" s="1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D23" i="6" s="1" a="1"/>
  <c r="F35" i="20"/>
  <c r="E35" i="20"/>
  <c r="D35" i="20"/>
  <c r="C35" i="20"/>
  <c r="B35" i="20"/>
  <c r="F35" i="19"/>
  <c r="E35" i="19"/>
  <c r="D35" i="19"/>
  <c r="C35" i="19"/>
  <c r="B35" i="19"/>
  <c r="D21" i="6" s="1" a="1"/>
  <c r="E35" i="18"/>
  <c r="F35" i="18" s="1"/>
  <c r="D35" i="18"/>
  <c r="D20" i="6" s="1" a="1"/>
  <c r="C35" i="18"/>
  <c r="B35" i="18"/>
  <c r="F35" i="17"/>
  <c r="E35" i="17"/>
  <c r="D35" i="17"/>
  <c r="C35" i="17"/>
  <c r="B35" i="17"/>
  <c r="E35" i="16"/>
  <c r="F35" i="16" s="1"/>
  <c r="D35" i="16"/>
  <c r="C35" i="16"/>
  <c r="B35" i="16"/>
  <c r="D15" i="6" s="1" a="1"/>
  <c r="E35" i="15"/>
  <c r="D35" i="15"/>
  <c r="F35" i="15" s="1"/>
  <c r="C35" i="15"/>
  <c r="B35" i="15"/>
  <c r="E35" i="14"/>
  <c r="F35" i="14" s="1"/>
  <c r="D35" i="14"/>
  <c r="C35" i="14"/>
  <c r="B35" i="14"/>
  <c r="E35" i="13"/>
  <c r="D10" i="6" s="1" a="1"/>
  <c r="D35" i="13"/>
  <c r="C35" i="13"/>
  <c r="B35" i="13"/>
  <c r="F35" i="12"/>
  <c r="E35" i="12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E35" i="9"/>
  <c r="D35" i="9"/>
  <c r="F35" i="9" s="1"/>
  <c r="C35" i="9"/>
  <c r="B35" i="9"/>
  <c r="F35" i="7"/>
  <c r="E35" i="7"/>
  <c r="D35" i="7"/>
  <c r="C35" i="7"/>
  <c r="B35" i="7"/>
  <c r="AA2" i="7"/>
  <c r="AA1" i="7"/>
  <c r="L48" i="40"/>
  <c r="N48" i="40" s="1"/>
  <c r="K48" i="40"/>
  <c r="J48" i="40"/>
  <c r="I48" i="40"/>
  <c r="H48" i="40"/>
  <c r="G48" i="40"/>
  <c r="F48" i="40"/>
  <c r="E48" i="40"/>
  <c r="D48" i="40"/>
  <c r="C48" i="40"/>
  <c r="L48" i="39"/>
  <c r="N48" i="39" s="1"/>
  <c r="K48" i="39"/>
  <c r="J48" i="39"/>
  <c r="I48" i="39"/>
  <c r="H48" i="39"/>
  <c r="G48" i="39"/>
  <c r="F48" i="39"/>
  <c r="E48" i="39"/>
  <c r="D48" i="39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H34" i="6" s="1"/>
  <c r="D31" i="6" a="1"/>
  <c r="I31" i="6" s="1"/>
  <c r="D29" i="6" a="1"/>
  <c r="I29" i="6" s="1"/>
  <c r="D29" i="6"/>
  <c r="D28" i="6" a="1"/>
  <c r="H28" i="6" s="1"/>
  <c r="D26" i="6" a="1"/>
  <c r="I26" i="6" s="1"/>
  <c r="D26" i="6"/>
  <c r="D25" i="6" a="1"/>
  <c r="D25" i="6" s="1"/>
  <c r="H24" i="6"/>
  <c r="D24" i="6" a="1"/>
  <c r="I24" i="6" s="1"/>
  <c r="D22" i="6" a="1"/>
  <c r="D22" i="6" s="1"/>
  <c r="D16" i="6" a="1"/>
  <c r="I16" i="6" s="1"/>
  <c r="D14" i="6" a="1"/>
  <c r="I14" i="6" s="1"/>
  <c r="D14" i="6"/>
  <c r="D13" i="6" a="1"/>
  <c r="G17" i="6" s="1"/>
  <c r="D9" i="6" a="1"/>
  <c r="I9" i="6" s="1"/>
  <c r="D9" i="6"/>
  <c r="D8" i="6" a="1"/>
  <c r="I8" i="6" s="1"/>
  <c r="H7" i="6"/>
  <c r="D7" i="6" a="1"/>
  <c r="E12" i="6" s="1"/>
  <c r="I20" i="6" l="1"/>
  <c r="H20" i="6"/>
  <c r="D20" i="6"/>
  <c r="I23" i="6"/>
  <c r="D23" i="6"/>
  <c r="H23" i="6"/>
  <c r="H15" i="6"/>
  <c r="I15" i="6"/>
  <c r="D15" i="6"/>
  <c r="I17" i="6"/>
  <c r="H17" i="6"/>
  <c r="I21" i="6"/>
  <c r="H21" i="6"/>
  <c r="D21" i="6"/>
  <c r="G11" i="6"/>
  <c r="E11" i="6"/>
  <c r="H10" i="6"/>
  <c r="I10" i="6"/>
  <c r="D10" i="6"/>
  <c r="F11" i="6"/>
  <c r="I32" i="6"/>
  <c r="H32" i="6"/>
  <c r="D32" i="6"/>
  <c r="I35" i="6"/>
  <c r="H35" i="6"/>
  <c r="D35" i="6"/>
  <c r="H30" i="6"/>
  <c r="I30" i="6"/>
  <c r="D30" i="6"/>
  <c r="I27" i="6"/>
  <c r="H27" i="6"/>
  <c r="D27" i="6"/>
  <c r="I33" i="6"/>
  <c r="H33" i="6"/>
  <c r="D33" i="6"/>
  <c r="D11" i="6"/>
  <c r="F35" i="13"/>
  <c r="D7" i="6"/>
  <c r="D12" i="6" s="1"/>
  <c r="F12" i="6"/>
  <c r="D24" i="6"/>
  <c r="I22" i="6"/>
  <c r="G12" i="6"/>
  <c r="I25" i="6"/>
  <c r="H22" i="6"/>
  <c r="I7" i="6"/>
  <c r="H25" i="6"/>
  <c r="I28" i="6"/>
  <c r="D8" i="6"/>
  <c r="D13" i="6"/>
  <c r="D16" i="6"/>
  <c r="D28" i="6"/>
  <c r="D31" i="6"/>
  <c r="D34" i="6"/>
  <c r="H31" i="6"/>
  <c r="I34" i="6"/>
  <c r="I13" i="6"/>
  <c r="E17" i="6"/>
  <c r="E18" i="6" s="1"/>
  <c r="M48" i="39"/>
  <c r="M48" i="40"/>
  <c r="H8" i="6"/>
  <c r="H13" i="6"/>
  <c r="H16" i="6"/>
  <c r="H9" i="6"/>
  <c r="H14" i="6"/>
  <c r="F17" i="6"/>
  <c r="H26" i="6"/>
  <c r="H29" i="6"/>
  <c r="F18" i="6" l="1"/>
  <c r="G18" i="6"/>
  <c r="I12" i="6"/>
  <c r="H12" i="6"/>
  <c r="I11" i="6"/>
  <c r="H11" i="6"/>
  <c r="D17" i="6"/>
  <c r="D18" i="6" s="1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<sst xmlns="http://schemas.openxmlformats.org/spreadsheetml/2006/main" count="1866" uniqueCount="244">
  <si>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</si>
  <si>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</si>
  <si>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</si>
  <si>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</si>
  <si>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</si>
  <si>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</si>
  <si>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</si>
  <si>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</si>
  <si>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</si>
  <si>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</si>
  <si>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</si>
  <si>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</si>
  <si>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</si>
  <si>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</si>
  <si>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</si>
  <si>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</si>
  <si>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</si>
  <si>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</si>
  <si>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</si>
  <si>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</si>
  <si>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</si>
  <si>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</si>
  <si>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</si>
  <si>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</si>
  <si>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</si>
  <si>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</si>
  <si>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</si>
  <si>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</si>
  <si>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</si>
  <si>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</si>
  <si>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</si>
  <si>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</si>
  <si>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</si>
  <si>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</si>
  <si>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</si>
  <si>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</si>
  <si>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</si>
  <si>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</si>
  <si>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</si>
  <si>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</si>
  <si>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</si>
  <si>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</si>
  <si>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</si>
  <si>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</si>
  <si>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</si>
  <si>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</si>
  <si>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</si>
  <si>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</si>
  <si>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</si>
  <si>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</si>
  <si>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</si>
  <si>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</si>
  <si>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</si>
  <si>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</si>
  <si>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</si>
  <si>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</si>
  <si>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</si>
  <si>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</si>
  <si>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</si>
  <si>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</si>
  <si>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</si>
  <si>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</si>
  <si>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</si>
  <si>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</si>
  <si>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</si>
  <si>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</si>
  <si>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</si>
  <si>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</si>
  <si>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</si>
  <si>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</si>
  <si>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</si>
  <si>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</si>
  <si>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</si>
  <si>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</si>
  <si>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</si>
  <si>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</si>
  <si>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</si>
  <si>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</si>
  <si>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</si>
  <si>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</si>
  <si>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</si>
  <si>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</si>
  <si>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</si>
  <si>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</si>
  <si>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</si>
  <si>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</si>
  <si>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</si>
  <si>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</si>
  <si>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</si>
  <si>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</si>
  <si>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</si>
  <si>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</si>
  <si>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</si>
  <si>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</si>
  <si>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</si>
  <si>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</si>
  <si>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</si>
  <si>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</si>
  <si>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</si>
  <si>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</si>
  <si>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</si>
  <si>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</si>
  <si>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</si>
  <si>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</si>
  <si>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</si>
  <si>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</si>
  <si>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</si>
  <si>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</si>
  <si>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</si>
  <si>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</si>
  <si>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</si>
  <si>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</si>
  <si>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</si>
  <si>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</si>
  <si>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</si>
  <si>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</si>
  <si>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</si>
  <si>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</si>
  <si>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</si>
  <si>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</si>
  <si>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</si>
  <si>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</si>
  <si>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</si>
  <si>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</si>
  <si>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</si>
  <si>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</si>
  <si>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</si>
  <si>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</si>
  <si>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</si>
  <si>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</si>
  <si>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</si>
  <si>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</si>
  <si>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</si>
  <si>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</si>
  <si>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</si>
  <si>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</si>
  <si>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</si>
  <si>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</si>
  <si>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</si>
  <si>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</si>
  <si>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</si>
  <si>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</si>
  <si>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</si>
  <si>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</si>
  <si>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</si>
  <si>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</si>
  <si>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</si>
  <si>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</si>
  <si>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</si>
  <si>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</si>
  <si>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</si>
  <si>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</si>
  <si>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</si>
  <si>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</si>
  <si>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Agosto </t>
  </si>
  <si>
    <t xml:space="preserve"> Agosto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</si>
  <si>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</si>
  <si>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</si>
  <si>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</si>
  <si>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</si>
  <si>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</si>
  <si>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</si>
  <si>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</si>
  <si>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Agosto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</si>
  <si>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</si>
  <si>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</si>
  <si>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</si>
  <si>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</si>
  <si>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</si>
  <si>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</si>
  <si>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</si>
  <si>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</si>
  <si>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</si>
  <si>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</si>
  <si>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</si>
  <si>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</si>
  <si>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Agosto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</si>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</sst>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9BFC384F-91F7-447C-9EA2-FC191CED1DA0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8992908.8560000006</c:v>
                </c:pt>
                <c:pt idx="1">
                  <c:v>1826306.953</c:v>
                </c:pt>
                <c:pt idx="2">
                  <c:v>4059934.753</c:v>
                </c:pt>
                <c:pt idx="3">
                  <c:v>3063752.0060000001</c:v>
                </c:pt>
                <c:pt idx="4">
                  <c:v>67528348.655000001</c:v>
                </c:pt>
                <c:pt idx="5">
                  <c:v>3457952.4169999999</c:v>
                </c:pt>
                <c:pt idx="6">
                  <c:v>12097693.577</c:v>
                </c:pt>
                <c:pt idx="7">
                  <c:v>46831145.251000002</c:v>
                </c:pt>
                <c:pt idx="8">
                  <c:v>20997982</c:v>
                </c:pt>
                <c:pt idx="9">
                  <c:v>22218063.609999999</c:v>
                </c:pt>
                <c:pt idx="10">
                  <c:v>12114418.9</c:v>
                </c:pt>
                <c:pt idx="11">
                  <c:v>1392874.449</c:v>
                </c:pt>
                <c:pt idx="12">
                  <c:v>4561224.9519999996</c:v>
                </c:pt>
                <c:pt idx="13">
                  <c:v>11016704.209000001</c:v>
                </c:pt>
                <c:pt idx="14">
                  <c:v>19732442.526000001</c:v>
                </c:pt>
                <c:pt idx="15">
                  <c:v>24512667.734000001</c:v>
                </c:pt>
                <c:pt idx="16">
                  <c:v>3619464.3629999999</c:v>
                </c:pt>
                <c:pt idx="17">
                  <c:v>1439891.047</c:v>
                </c:pt>
                <c:pt idx="18">
                  <c:v>357941</c:v>
                </c:pt>
                <c:pt idx="19">
                  <c:v>1932315.084</c:v>
                </c:pt>
                <c:pt idx="20">
                  <c:v>2257362.5159999998</c:v>
                </c:pt>
                <c:pt idx="21">
                  <c:v>9429148.318</c:v>
                </c:pt>
                <c:pt idx="22">
                  <c:v>4652464.9179999996</c:v>
                </c:pt>
                <c:pt idx="23">
                  <c:v>2743177</c:v>
                </c:pt>
                <c:pt idx="24">
                  <c:v>19045559.305</c:v>
                </c:pt>
                <c:pt idx="25">
                  <c:v>54476356.351999998</c:v>
                </c:pt>
                <c:pt idx="26">
                  <c:v>3593882.7170000002</c:v>
                </c:pt>
                <c:pt idx="27">
                  <c:v>1028180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10059828.352</c:v>
                </c:pt>
                <c:pt idx="1">
                  <c:v>2104186.003</c:v>
                </c:pt>
                <c:pt idx="2">
                  <c:v>3537760.4210000001</c:v>
                </c:pt>
                <c:pt idx="3">
                  <c:v>3057536.3620000002</c:v>
                </c:pt>
                <c:pt idx="4">
                  <c:v>70853172.603</c:v>
                </c:pt>
                <c:pt idx="5">
                  <c:v>3278113.9640000002</c:v>
                </c:pt>
                <c:pt idx="6">
                  <c:v>11738812.635</c:v>
                </c:pt>
                <c:pt idx="7">
                  <c:v>47657868.438000001</c:v>
                </c:pt>
                <c:pt idx="8">
                  <c:v>23398310</c:v>
                </c:pt>
                <c:pt idx="9">
                  <c:v>24584174.517999999</c:v>
                </c:pt>
                <c:pt idx="10">
                  <c:v>11939570.066</c:v>
                </c:pt>
                <c:pt idx="11">
                  <c:v>1116524.31</c:v>
                </c:pt>
                <c:pt idx="12">
                  <c:v>4690805.2290000003</c:v>
                </c:pt>
                <c:pt idx="13">
                  <c:v>10567585.987</c:v>
                </c:pt>
                <c:pt idx="14">
                  <c:v>21149775.151000001</c:v>
                </c:pt>
                <c:pt idx="15">
                  <c:v>20996902.708999999</c:v>
                </c:pt>
                <c:pt idx="16">
                  <c:v>3127809.3960000002</c:v>
                </c:pt>
                <c:pt idx="17">
                  <c:v>1698795.1580000001</c:v>
                </c:pt>
                <c:pt idx="18">
                  <c:v>348767</c:v>
                </c:pt>
                <c:pt idx="19">
                  <c:v>1811585.67</c:v>
                </c:pt>
                <c:pt idx="20">
                  <c:v>2208303.4029999999</c:v>
                </c:pt>
                <c:pt idx="21">
                  <c:v>9223464.148</c:v>
                </c:pt>
                <c:pt idx="22">
                  <c:v>4706526.8770000003</c:v>
                </c:pt>
                <c:pt idx="23">
                  <c:v>2799715</c:v>
                </c:pt>
                <c:pt idx="24">
                  <c:v>21381580.146000002</c:v>
                </c:pt>
                <c:pt idx="25">
                  <c:v>54665021.659999996</c:v>
                </c:pt>
                <c:pt idx="26">
                  <c:v>3604443.0750000002</c:v>
                </c:pt>
                <c:pt idx="27">
                  <c:v>957198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730905"/>
        <c:axId val="17469516"/>
      </c:barChart>
      <c:catAx>
        <c:axId val="307309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69516"/>
        <c:crosses val="autoZero"/>
        <c:auto val="1"/>
        <c:lblAlgn val="ctr"/>
        <c:lblOffset val="100"/>
        <c:noMultiLvlLbl val="0"/>
      </c:catAx>
      <c:valAx>
        <c:axId val="174695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30905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2127289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185613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1337</c:v>
                </c:pt>
                <c:pt idx="22">
                  <c:v>0</c:v>
                </c:pt>
                <c:pt idx="23">
                  <c:v>0</c:v>
                </c:pt>
                <c:pt idx="24">
                  <c:v>93483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2436791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1148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419350"/>
        <c:axId val="33044260"/>
      </c:barChart>
      <c:catAx>
        <c:axId val="344193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44260"/>
        <c:crosses val="autoZero"/>
        <c:auto val="1"/>
        <c:lblAlgn val="ctr"/>
        <c:lblOffset val="100"/>
        <c:noMultiLvlLbl val="0"/>
      </c:catAx>
      <c:valAx>
        <c:axId val="330442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193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181959</c:v>
                </c:pt>
                <c:pt idx="1">
                  <c:v>9619</c:v>
                </c:pt>
                <c:pt idx="2">
                  <c:v>197</c:v>
                </c:pt>
                <c:pt idx="3">
                  <c:v>16768</c:v>
                </c:pt>
                <c:pt idx="4">
                  <c:v>41135222</c:v>
                </c:pt>
                <c:pt idx="5">
                  <c:v>800605</c:v>
                </c:pt>
                <c:pt idx="6">
                  <c:v>10113</c:v>
                </c:pt>
                <c:pt idx="7">
                  <c:v>16415321</c:v>
                </c:pt>
                <c:pt idx="8">
                  <c:v>49511</c:v>
                </c:pt>
                <c:pt idx="9">
                  <c:v>14631</c:v>
                </c:pt>
                <c:pt idx="10">
                  <c:v>80220</c:v>
                </c:pt>
                <c:pt idx="11">
                  <c:v>0</c:v>
                </c:pt>
                <c:pt idx="12">
                  <c:v>257729</c:v>
                </c:pt>
                <c:pt idx="13">
                  <c:v>362247</c:v>
                </c:pt>
                <c:pt idx="14">
                  <c:v>1721781</c:v>
                </c:pt>
                <c:pt idx="15">
                  <c:v>12143323</c:v>
                </c:pt>
                <c:pt idx="16">
                  <c:v>2298545</c:v>
                </c:pt>
                <c:pt idx="17">
                  <c:v>693</c:v>
                </c:pt>
                <c:pt idx="18">
                  <c:v>0</c:v>
                </c:pt>
                <c:pt idx="19">
                  <c:v>25559</c:v>
                </c:pt>
                <c:pt idx="20">
                  <c:v>17787</c:v>
                </c:pt>
                <c:pt idx="21">
                  <c:v>775073</c:v>
                </c:pt>
                <c:pt idx="22">
                  <c:v>223321</c:v>
                </c:pt>
                <c:pt idx="23">
                  <c:v>0</c:v>
                </c:pt>
                <c:pt idx="24">
                  <c:v>1291678</c:v>
                </c:pt>
                <c:pt idx="25">
                  <c:v>21588407</c:v>
                </c:pt>
                <c:pt idx="26">
                  <c:v>295940</c:v>
                </c:pt>
                <c:pt idx="27">
                  <c:v>20783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11298</c:v>
                </c:pt>
                <c:pt idx="2">
                  <c:v>1953</c:v>
                </c:pt>
                <c:pt idx="3">
                  <c:v>0</c:v>
                </c:pt>
                <c:pt idx="4">
                  <c:v>43547281</c:v>
                </c:pt>
                <c:pt idx="5">
                  <c:v>614034</c:v>
                </c:pt>
                <c:pt idx="6">
                  <c:v>8502</c:v>
                </c:pt>
                <c:pt idx="7">
                  <c:v>18232241</c:v>
                </c:pt>
                <c:pt idx="8">
                  <c:v>99765</c:v>
                </c:pt>
                <c:pt idx="9">
                  <c:v>88599</c:v>
                </c:pt>
                <c:pt idx="10">
                  <c:v>49022</c:v>
                </c:pt>
                <c:pt idx="11">
                  <c:v>986</c:v>
                </c:pt>
                <c:pt idx="12">
                  <c:v>342630</c:v>
                </c:pt>
                <c:pt idx="13">
                  <c:v>1038202</c:v>
                </c:pt>
                <c:pt idx="14">
                  <c:v>1753271</c:v>
                </c:pt>
                <c:pt idx="15">
                  <c:v>9611692</c:v>
                </c:pt>
                <c:pt idx="16">
                  <c:v>1566628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26316</c:v>
                </c:pt>
                <c:pt idx="21">
                  <c:v>585646</c:v>
                </c:pt>
                <c:pt idx="22">
                  <c:v>237544</c:v>
                </c:pt>
                <c:pt idx="23">
                  <c:v>0</c:v>
                </c:pt>
                <c:pt idx="24">
                  <c:v>758396</c:v>
                </c:pt>
                <c:pt idx="25">
                  <c:v>23066197</c:v>
                </c:pt>
                <c:pt idx="26">
                  <c:v>356530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380054"/>
        <c:axId val="28643710"/>
      </c:barChart>
      <c:catAx>
        <c:axId val="613800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43710"/>
        <c:crosses val="autoZero"/>
        <c:auto val="1"/>
        <c:lblAlgn val="ctr"/>
        <c:lblOffset val="100"/>
        <c:noMultiLvlLbl val="0"/>
      </c:catAx>
      <c:valAx>
        <c:axId val="286437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800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9619</c:v>
                </c:pt>
                <c:pt idx="2">
                  <c:v>197</c:v>
                </c:pt>
                <c:pt idx="3">
                  <c:v>0</c:v>
                </c:pt>
                <c:pt idx="4">
                  <c:v>31472855</c:v>
                </c:pt>
                <c:pt idx="5">
                  <c:v>155591</c:v>
                </c:pt>
                <c:pt idx="6">
                  <c:v>46</c:v>
                </c:pt>
                <c:pt idx="7">
                  <c:v>10729237</c:v>
                </c:pt>
                <c:pt idx="8">
                  <c:v>23389</c:v>
                </c:pt>
                <c:pt idx="9">
                  <c:v>3494</c:v>
                </c:pt>
                <c:pt idx="10">
                  <c:v>80220</c:v>
                </c:pt>
                <c:pt idx="11">
                  <c:v>0</c:v>
                </c:pt>
                <c:pt idx="12">
                  <c:v>107955</c:v>
                </c:pt>
                <c:pt idx="13">
                  <c:v>534</c:v>
                </c:pt>
                <c:pt idx="14">
                  <c:v>235008</c:v>
                </c:pt>
                <c:pt idx="15">
                  <c:v>8071250</c:v>
                </c:pt>
                <c:pt idx="16">
                  <c:v>2285618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743478</c:v>
                </c:pt>
                <c:pt idx="22">
                  <c:v>214769</c:v>
                </c:pt>
                <c:pt idx="23">
                  <c:v>0</c:v>
                </c:pt>
                <c:pt idx="24">
                  <c:v>0</c:v>
                </c:pt>
                <c:pt idx="25">
                  <c:v>21237080</c:v>
                </c:pt>
                <c:pt idx="26">
                  <c:v>216464</c:v>
                </c:pt>
                <c:pt idx="2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11298</c:v>
                </c:pt>
                <c:pt idx="2">
                  <c:v>7</c:v>
                </c:pt>
                <c:pt idx="3">
                  <c:v>0</c:v>
                </c:pt>
                <c:pt idx="4">
                  <c:v>34265629</c:v>
                </c:pt>
                <c:pt idx="5">
                  <c:v>150682</c:v>
                </c:pt>
                <c:pt idx="6">
                  <c:v>6</c:v>
                </c:pt>
                <c:pt idx="7">
                  <c:v>13642677</c:v>
                </c:pt>
                <c:pt idx="8">
                  <c:v>70953</c:v>
                </c:pt>
                <c:pt idx="9">
                  <c:v>0</c:v>
                </c:pt>
                <c:pt idx="10">
                  <c:v>45022</c:v>
                </c:pt>
                <c:pt idx="11">
                  <c:v>0</c:v>
                </c:pt>
                <c:pt idx="12">
                  <c:v>1851</c:v>
                </c:pt>
                <c:pt idx="13">
                  <c:v>540</c:v>
                </c:pt>
                <c:pt idx="14">
                  <c:v>128283</c:v>
                </c:pt>
                <c:pt idx="15">
                  <c:v>7019470</c:v>
                </c:pt>
                <c:pt idx="16">
                  <c:v>1519354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568255</c:v>
                </c:pt>
                <c:pt idx="22">
                  <c:v>215340</c:v>
                </c:pt>
                <c:pt idx="23">
                  <c:v>0</c:v>
                </c:pt>
                <c:pt idx="24">
                  <c:v>910</c:v>
                </c:pt>
                <c:pt idx="25">
                  <c:v>22722634</c:v>
                </c:pt>
                <c:pt idx="26">
                  <c:v>254228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955614"/>
        <c:axId val="54554337"/>
      </c:barChart>
      <c:catAx>
        <c:axId val="329556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54337"/>
        <c:crosses val="autoZero"/>
        <c:auto val="1"/>
        <c:lblAlgn val="ctr"/>
        <c:lblOffset val="100"/>
        <c:noMultiLvlLbl val="0"/>
      </c:catAx>
      <c:valAx>
        <c:axId val="545543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556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54983</c:v>
                </c:pt>
                <c:pt idx="2">
                  <c:v>687767</c:v>
                </c:pt>
                <c:pt idx="3">
                  <c:v>0</c:v>
                </c:pt>
                <c:pt idx="4">
                  <c:v>8504710</c:v>
                </c:pt>
                <c:pt idx="5">
                  <c:v>608188</c:v>
                </c:pt>
                <c:pt idx="6">
                  <c:v>10602844</c:v>
                </c:pt>
                <c:pt idx="7">
                  <c:v>7996772</c:v>
                </c:pt>
                <c:pt idx="8">
                  <c:v>854457</c:v>
                </c:pt>
                <c:pt idx="9">
                  <c:v>366</c:v>
                </c:pt>
                <c:pt idx="10">
                  <c:v>231</c:v>
                </c:pt>
                <c:pt idx="11">
                  <c:v>389475</c:v>
                </c:pt>
                <c:pt idx="12">
                  <c:v>11843</c:v>
                </c:pt>
                <c:pt idx="13">
                  <c:v>0</c:v>
                </c:pt>
                <c:pt idx="14">
                  <c:v>418906</c:v>
                </c:pt>
                <c:pt idx="15">
                  <c:v>3834756</c:v>
                </c:pt>
                <c:pt idx="16">
                  <c:v>289267</c:v>
                </c:pt>
                <c:pt idx="17">
                  <c:v>0</c:v>
                </c:pt>
                <c:pt idx="18">
                  <c:v>304515</c:v>
                </c:pt>
                <c:pt idx="19">
                  <c:v>375882</c:v>
                </c:pt>
                <c:pt idx="20">
                  <c:v>343479</c:v>
                </c:pt>
                <c:pt idx="21">
                  <c:v>3119384</c:v>
                </c:pt>
                <c:pt idx="22">
                  <c:v>1412219</c:v>
                </c:pt>
                <c:pt idx="23">
                  <c:v>110096</c:v>
                </c:pt>
                <c:pt idx="24">
                  <c:v>232235</c:v>
                </c:pt>
                <c:pt idx="25">
                  <c:v>9340921</c:v>
                </c:pt>
                <c:pt idx="26">
                  <c:v>896572</c:v>
                </c:pt>
                <c:pt idx="27">
                  <c:v>69647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20292</c:v>
                </c:pt>
                <c:pt idx="2">
                  <c:v>565623</c:v>
                </c:pt>
                <c:pt idx="3">
                  <c:v>0</c:v>
                </c:pt>
                <c:pt idx="4">
                  <c:v>7878128</c:v>
                </c:pt>
                <c:pt idx="5">
                  <c:v>574451</c:v>
                </c:pt>
                <c:pt idx="6">
                  <c:v>10218643</c:v>
                </c:pt>
                <c:pt idx="7">
                  <c:v>7990684</c:v>
                </c:pt>
                <c:pt idx="8">
                  <c:v>801683</c:v>
                </c:pt>
                <c:pt idx="9">
                  <c:v>2462</c:v>
                </c:pt>
                <c:pt idx="10">
                  <c:v>17634</c:v>
                </c:pt>
                <c:pt idx="11">
                  <c:v>381273</c:v>
                </c:pt>
                <c:pt idx="12">
                  <c:v>14713</c:v>
                </c:pt>
                <c:pt idx="13">
                  <c:v>27</c:v>
                </c:pt>
                <c:pt idx="14">
                  <c:v>400203</c:v>
                </c:pt>
                <c:pt idx="15">
                  <c:v>3362181</c:v>
                </c:pt>
                <c:pt idx="16">
                  <c:v>337137</c:v>
                </c:pt>
                <c:pt idx="17">
                  <c:v>0</c:v>
                </c:pt>
                <c:pt idx="18">
                  <c:v>297227</c:v>
                </c:pt>
                <c:pt idx="19">
                  <c:v>323137</c:v>
                </c:pt>
                <c:pt idx="20">
                  <c:v>382920</c:v>
                </c:pt>
                <c:pt idx="21">
                  <c:v>3052058</c:v>
                </c:pt>
                <c:pt idx="22">
                  <c:v>1555490</c:v>
                </c:pt>
                <c:pt idx="23">
                  <c:v>111157</c:v>
                </c:pt>
                <c:pt idx="24">
                  <c:v>215573</c:v>
                </c:pt>
                <c:pt idx="25">
                  <c:v>9446997</c:v>
                </c:pt>
                <c:pt idx="26">
                  <c:v>1073465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026729"/>
        <c:axId val="58655444"/>
      </c:barChart>
      <c:catAx>
        <c:axId val="600267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55444"/>
        <c:crosses val="autoZero"/>
        <c:auto val="1"/>
        <c:lblAlgn val="ctr"/>
        <c:lblOffset val="100"/>
        <c:noMultiLvlLbl val="0"/>
      </c:catAx>
      <c:valAx>
        <c:axId val="586554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0267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1394</c:v>
                </c:pt>
                <c:pt idx="2">
                  <c:v>36402</c:v>
                </c:pt>
                <c:pt idx="3">
                  <c:v>0</c:v>
                </c:pt>
                <c:pt idx="4">
                  <c:v>357157</c:v>
                </c:pt>
                <c:pt idx="5">
                  <c:v>22336</c:v>
                </c:pt>
                <c:pt idx="6">
                  <c:v>493080</c:v>
                </c:pt>
                <c:pt idx="7">
                  <c:v>291876</c:v>
                </c:pt>
                <c:pt idx="8">
                  <c:v>31869</c:v>
                </c:pt>
                <c:pt idx="9">
                  <c:v>0</c:v>
                </c:pt>
                <c:pt idx="10">
                  <c:v>0</c:v>
                </c:pt>
                <c:pt idx="11">
                  <c:v>21560</c:v>
                </c:pt>
                <c:pt idx="12">
                  <c:v>26</c:v>
                </c:pt>
                <c:pt idx="13">
                  <c:v>0</c:v>
                </c:pt>
                <c:pt idx="14">
                  <c:v>22917</c:v>
                </c:pt>
                <c:pt idx="15">
                  <c:v>234391</c:v>
                </c:pt>
                <c:pt idx="16">
                  <c:v>14361</c:v>
                </c:pt>
                <c:pt idx="17">
                  <c:v>0</c:v>
                </c:pt>
                <c:pt idx="18">
                  <c:v>19176</c:v>
                </c:pt>
                <c:pt idx="19">
                  <c:v>16097</c:v>
                </c:pt>
                <c:pt idx="20">
                  <c:v>2072</c:v>
                </c:pt>
                <c:pt idx="21">
                  <c:v>200604</c:v>
                </c:pt>
                <c:pt idx="22">
                  <c:v>31323</c:v>
                </c:pt>
                <c:pt idx="23">
                  <c:v>5841</c:v>
                </c:pt>
                <c:pt idx="24">
                  <c:v>0</c:v>
                </c:pt>
                <c:pt idx="25">
                  <c:v>356087</c:v>
                </c:pt>
                <c:pt idx="26">
                  <c:v>11408</c:v>
                </c:pt>
                <c:pt idx="27">
                  <c:v>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30424</c:v>
                </c:pt>
                <c:pt idx="3">
                  <c:v>0</c:v>
                </c:pt>
                <c:pt idx="4">
                  <c:v>333943</c:v>
                </c:pt>
                <c:pt idx="5">
                  <c:v>19093</c:v>
                </c:pt>
                <c:pt idx="6">
                  <c:v>476280</c:v>
                </c:pt>
                <c:pt idx="7">
                  <c:v>292623</c:v>
                </c:pt>
                <c:pt idx="8">
                  <c:v>29943</c:v>
                </c:pt>
                <c:pt idx="9">
                  <c:v>0</c:v>
                </c:pt>
                <c:pt idx="10">
                  <c:v>0</c:v>
                </c:pt>
                <c:pt idx="11">
                  <c:v>22237</c:v>
                </c:pt>
                <c:pt idx="12">
                  <c:v>34</c:v>
                </c:pt>
                <c:pt idx="13">
                  <c:v>0</c:v>
                </c:pt>
                <c:pt idx="14">
                  <c:v>20939</c:v>
                </c:pt>
                <c:pt idx="15">
                  <c:v>223404</c:v>
                </c:pt>
                <c:pt idx="16">
                  <c:v>16753</c:v>
                </c:pt>
                <c:pt idx="17">
                  <c:v>0</c:v>
                </c:pt>
                <c:pt idx="18">
                  <c:v>19583</c:v>
                </c:pt>
                <c:pt idx="19">
                  <c:v>13423</c:v>
                </c:pt>
                <c:pt idx="20">
                  <c:v>2173</c:v>
                </c:pt>
                <c:pt idx="21">
                  <c:v>203800</c:v>
                </c:pt>
                <c:pt idx="22">
                  <c:v>37370</c:v>
                </c:pt>
                <c:pt idx="23">
                  <c:v>6010</c:v>
                </c:pt>
                <c:pt idx="24">
                  <c:v>0</c:v>
                </c:pt>
                <c:pt idx="25">
                  <c:v>344432</c:v>
                </c:pt>
                <c:pt idx="26">
                  <c:v>16468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380607"/>
        <c:axId val="20169910"/>
      </c:barChart>
      <c:catAx>
        <c:axId val="333806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69910"/>
        <c:crosses val="autoZero"/>
        <c:auto val="1"/>
        <c:lblAlgn val="ctr"/>
        <c:lblOffset val="100"/>
        <c:noMultiLvlLbl val="0"/>
      </c:catAx>
      <c:valAx>
        <c:axId val="201699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806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125889.5</c:v>
                </c:pt>
                <c:pt idx="2">
                  <c:v>14250</c:v>
                </c:pt>
                <c:pt idx="3">
                  <c:v>0</c:v>
                </c:pt>
                <c:pt idx="4">
                  <c:v>3128750</c:v>
                </c:pt>
                <c:pt idx="5">
                  <c:v>141728.5</c:v>
                </c:pt>
                <c:pt idx="6">
                  <c:v>57943</c:v>
                </c:pt>
                <c:pt idx="7">
                  <c:v>2535531.75</c:v>
                </c:pt>
                <c:pt idx="8">
                  <c:v>282173</c:v>
                </c:pt>
                <c:pt idx="9">
                  <c:v>27702</c:v>
                </c:pt>
                <c:pt idx="10">
                  <c:v>70417.75</c:v>
                </c:pt>
                <c:pt idx="11">
                  <c:v>3672</c:v>
                </c:pt>
                <c:pt idx="12">
                  <c:v>20080.75</c:v>
                </c:pt>
                <c:pt idx="13">
                  <c:v>46043</c:v>
                </c:pt>
                <c:pt idx="14">
                  <c:v>107151.25</c:v>
                </c:pt>
                <c:pt idx="15">
                  <c:v>1015304</c:v>
                </c:pt>
                <c:pt idx="16">
                  <c:v>239511.25</c:v>
                </c:pt>
                <c:pt idx="17">
                  <c:v>26721.5</c:v>
                </c:pt>
                <c:pt idx="18">
                  <c:v>3039.75</c:v>
                </c:pt>
                <c:pt idx="19">
                  <c:v>154</c:v>
                </c:pt>
                <c:pt idx="20">
                  <c:v>2</c:v>
                </c:pt>
                <c:pt idx="21">
                  <c:v>362661</c:v>
                </c:pt>
                <c:pt idx="22">
                  <c:v>106525.25</c:v>
                </c:pt>
                <c:pt idx="23">
                  <c:v>99979.75</c:v>
                </c:pt>
                <c:pt idx="24">
                  <c:v>10314</c:v>
                </c:pt>
                <c:pt idx="25">
                  <c:v>3811020</c:v>
                </c:pt>
                <c:pt idx="26">
                  <c:v>207345</c:v>
                </c:pt>
                <c:pt idx="27">
                  <c:v>23744.75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115547.25</c:v>
                </c:pt>
                <c:pt idx="2">
                  <c:v>11304</c:v>
                </c:pt>
                <c:pt idx="3">
                  <c:v>0</c:v>
                </c:pt>
                <c:pt idx="4">
                  <c:v>3201201</c:v>
                </c:pt>
                <c:pt idx="5">
                  <c:v>145214.5</c:v>
                </c:pt>
                <c:pt idx="6">
                  <c:v>59160</c:v>
                </c:pt>
                <c:pt idx="7">
                  <c:v>2666173.5</c:v>
                </c:pt>
                <c:pt idx="8">
                  <c:v>309337.25</c:v>
                </c:pt>
                <c:pt idx="9">
                  <c:v>34119.5</c:v>
                </c:pt>
                <c:pt idx="10">
                  <c:v>56240.75</c:v>
                </c:pt>
                <c:pt idx="11">
                  <c:v>3605</c:v>
                </c:pt>
                <c:pt idx="12">
                  <c:v>9501.25</c:v>
                </c:pt>
                <c:pt idx="13">
                  <c:v>52415</c:v>
                </c:pt>
                <c:pt idx="14">
                  <c:v>71846.5</c:v>
                </c:pt>
                <c:pt idx="15">
                  <c:v>896425</c:v>
                </c:pt>
                <c:pt idx="16">
                  <c:v>142045.5</c:v>
                </c:pt>
                <c:pt idx="17">
                  <c:v>31101.25</c:v>
                </c:pt>
                <c:pt idx="18">
                  <c:v>3811.75</c:v>
                </c:pt>
                <c:pt idx="19">
                  <c:v>302.5</c:v>
                </c:pt>
                <c:pt idx="20">
                  <c:v>0</c:v>
                </c:pt>
                <c:pt idx="21">
                  <c:v>342790</c:v>
                </c:pt>
                <c:pt idx="22">
                  <c:v>100480.25</c:v>
                </c:pt>
                <c:pt idx="23">
                  <c:v>99697.5</c:v>
                </c:pt>
                <c:pt idx="24">
                  <c:v>9500</c:v>
                </c:pt>
                <c:pt idx="25">
                  <c:v>3646930</c:v>
                </c:pt>
                <c:pt idx="26">
                  <c:v>194569</c:v>
                </c:pt>
                <c:pt idx="27">
                  <c:v>22333.75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251424"/>
        <c:axId val="25746987"/>
      </c:barChart>
      <c:catAx>
        <c:axId val="21251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46987"/>
        <c:crosses val="autoZero"/>
        <c:auto val="1"/>
        <c:lblAlgn val="ctr"/>
        <c:lblOffset val="100"/>
        <c:noMultiLvlLbl val="0"/>
      </c:catAx>
      <c:valAx>
        <c:axId val="257469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514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1012</c:v>
                </c:pt>
                <c:pt idx="2">
                  <c:v>90</c:v>
                </c:pt>
                <c:pt idx="3">
                  <c:v>0</c:v>
                </c:pt>
                <c:pt idx="4">
                  <c:v>2703635</c:v>
                </c:pt>
                <c:pt idx="5">
                  <c:v>12881.25</c:v>
                </c:pt>
                <c:pt idx="6">
                  <c:v>10</c:v>
                </c:pt>
                <c:pt idx="7">
                  <c:v>1048587</c:v>
                </c:pt>
                <c:pt idx="8">
                  <c:v>2108</c:v>
                </c:pt>
                <c:pt idx="9">
                  <c:v>714</c:v>
                </c:pt>
                <c:pt idx="10">
                  <c:v>6459.5</c:v>
                </c:pt>
                <c:pt idx="11">
                  <c:v>0</c:v>
                </c:pt>
                <c:pt idx="12">
                  <c:v>8387.25</c:v>
                </c:pt>
                <c:pt idx="13">
                  <c:v>171</c:v>
                </c:pt>
                <c:pt idx="14">
                  <c:v>22254</c:v>
                </c:pt>
                <c:pt idx="15">
                  <c:v>617905</c:v>
                </c:pt>
                <c:pt idx="16">
                  <c:v>210734.75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55830</c:v>
                </c:pt>
                <c:pt idx="22">
                  <c:v>17390.75</c:v>
                </c:pt>
                <c:pt idx="23">
                  <c:v>0</c:v>
                </c:pt>
                <c:pt idx="24">
                  <c:v>0</c:v>
                </c:pt>
                <c:pt idx="25">
                  <c:v>1763703</c:v>
                </c:pt>
                <c:pt idx="26">
                  <c:v>16581</c:v>
                </c:pt>
                <c:pt idx="2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1230.5</c:v>
                </c:pt>
                <c:pt idx="2">
                  <c:v>3</c:v>
                </c:pt>
                <c:pt idx="3">
                  <c:v>0</c:v>
                </c:pt>
                <c:pt idx="4">
                  <c:v>2761934</c:v>
                </c:pt>
                <c:pt idx="5">
                  <c:v>14840.25</c:v>
                </c:pt>
                <c:pt idx="6">
                  <c:v>6</c:v>
                </c:pt>
                <c:pt idx="7">
                  <c:v>1247312.5</c:v>
                </c:pt>
                <c:pt idx="8">
                  <c:v>5067.5</c:v>
                </c:pt>
                <c:pt idx="9">
                  <c:v>0</c:v>
                </c:pt>
                <c:pt idx="10">
                  <c:v>2949</c:v>
                </c:pt>
                <c:pt idx="11">
                  <c:v>0</c:v>
                </c:pt>
                <c:pt idx="12">
                  <c:v>354.75</c:v>
                </c:pt>
                <c:pt idx="13">
                  <c:v>167</c:v>
                </c:pt>
                <c:pt idx="14">
                  <c:v>8852.25</c:v>
                </c:pt>
                <c:pt idx="15">
                  <c:v>508124</c:v>
                </c:pt>
                <c:pt idx="16">
                  <c:v>122977.25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49802</c:v>
                </c:pt>
                <c:pt idx="22">
                  <c:v>17651.5</c:v>
                </c:pt>
                <c:pt idx="23">
                  <c:v>0</c:v>
                </c:pt>
                <c:pt idx="24">
                  <c:v>404</c:v>
                </c:pt>
                <c:pt idx="25">
                  <c:v>1843817</c:v>
                </c:pt>
                <c:pt idx="26">
                  <c:v>24827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448813"/>
        <c:axId val="31809087"/>
      </c:barChart>
      <c:catAx>
        <c:axId val="544488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09087"/>
        <c:crosses val="autoZero"/>
        <c:auto val="1"/>
        <c:lblAlgn val="ctr"/>
        <c:lblOffset val="100"/>
        <c:noMultiLvlLbl val="0"/>
      </c:catAx>
      <c:valAx>
        <c:axId val="318090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488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103963.5</c:v>
                </c:pt>
                <c:pt idx="2">
                  <c:v>3579</c:v>
                </c:pt>
                <c:pt idx="3">
                  <c:v>0</c:v>
                </c:pt>
                <c:pt idx="4">
                  <c:v>0</c:v>
                </c:pt>
                <c:pt idx="5">
                  <c:v>109288.75</c:v>
                </c:pt>
                <c:pt idx="6">
                  <c:v>57893</c:v>
                </c:pt>
                <c:pt idx="7">
                  <c:v>150702.25</c:v>
                </c:pt>
                <c:pt idx="8">
                  <c:v>11804.25</c:v>
                </c:pt>
                <c:pt idx="9">
                  <c:v>3714</c:v>
                </c:pt>
                <c:pt idx="10">
                  <c:v>6459</c:v>
                </c:pt>
                <c:pt idx="11">
                  <c:v>3572</c:v>
                </c:pt>
                <c:pt idx="12">
                  <c:v>3382.5</c:v>
                </c:pt>
                <c:pt idx="13">
                  <c:v>7298</c:v>
                </c:pt>
                <c:pt idx="14">
                  <c:v>59116</c:v>
                </c:pt>
                <c:pt idx="15">
                  <c:v>341654</c:v>
                </c:pt>
                <c:pt idx="16">
                  <c:v>5615.5</c:v>
                </c:pt>
                <c:pt idx="17">
                  <c:v>4984.5</c:v>
                </c:pt>
                <c:pt idx="18">
                  <c:v>3039.75</c:v>
                </c:pt>
                <c:pt idx="19">
                  <c:v>0</c:v>
                </c:pt>
                <c:pt idx="20">
                  <c:v>0</c:v>
                </c:pt>
                <c:pt idx="21">
                  <c:v>260841</c:v>
                </c:pt>
                <c:pt idx="22">
                  <c:v>16611.25</c:v>
                </c:pt>
                <c:pt idx="23">
                  <c:v>98393.5</c:v>
                </c:pt>
                <c:pt idx="24">
                  <c:v>0</c:v>
                </c:pt>
                <c:pt idx="25">
                  <c:v>140358</c:v>
                </c:pt>
                <c:pt idx="26">
                  <c:v>8885</c:v>
                </c:pt>
                <c:pt idx="27">
                  <c:v>19437.5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97063</c:v>
                </c:pt>
                <c:pt idx="2">
                  <c:v>2818</c:v>
                </c:pt>
                <c:pt idx="3">
                  <c:v>0</c:v>
                </c:pt>
                <c:pt idx="4">
                  <c:v>0</c:v>
                </c:pt>
                <c:pt idx="5">
                  <c:v>108672</c:v>
                </c:pt>
                <c:pt idx="6">
                  <c:v>59118</c:v>
                </c:pt>
                <c:pt idx="7">
                  <c:v>146623</c:v>
                </c:pt>
                <c:pt idx="8">
                  <c:v>15458.5</c:v>
                </c:pt>
                <c:pt idx="9">
                  <c:v>8858.25</c:v>
                </c:pt>
                <c:pt idx="10">
                  <c:v>4333.25</c:v>
                </c:pt>
                <c:pt idx="11">
                  <c:v>3472</c:v>
                </c:pt>
                <c:pt idx="12">
                  <c:v>1554</c:v>
                </c:pt>
                <c:pt idx="13">
                  <c:v>5362</c:v>
                </c:pt>
                <c:pt idx="14">
                  <c:v>54256.5</c:v>
                </c:pt>
                <c:pt idx="15">
                  <c:v>336785</c:v>
                </c:pt>
                <c:pt idx="16">
                  <c:v>5864</c:v>
                </c:pt>
                <c:pt idx="17">
                  <c:v>3215.75</c:v>
                </c:pt>
                <c:pt idx="18">
                  <c:v>3772.75</c:v>
                </c:pt>
                <c:pt idx="19">
                  <c:v>2</c:v>
                </c:pt>
                <c:pt idx="20">
                  <c:v>0</c:v>
                </c:pt>
                <c:pt idx="21">
                  <c:v>258435</c:v>
                </c:pt>
                <c:pt idx="22">
                  <c:v>17080</c:v>
                </c:pt>
                <c:pt idx="23">
                  <c:v>98612.5</c:v>
                </c:pt>
                <c:pt idx="24">
                  <c:v>0</c:v>
                </c:pt>
                <c:pt idx="25">
                  <c:v>137497</c:v>
                </c:pt>
                <c:pt idx="26">
                  <c:v>8804</c:v>
                </c:pt>
                <c:pt idx="27">
                  <c:v>17983.25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714812"/>
        <c:axId val="26121440"/>
      </c:barChart>
      <c:catAx>
        <c:axId val="317148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21440"/>
        <c:crosses val="autoZero"/>
        <c:auto val="1"/>
        <c:lblAlgn val="ctr"/>
        <c:lblOffset val="100"/>
        <c:noMultiLvlLbl val="0"/>
      </c:catAx>
      <c:valAx>
        <c:axId val="261214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148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20914</c:v>
                </c:pt>
                <c:pt idx="2">
                  <c:v>10581</c:v>
                </c:pt>
                <c:pt idx="3">
                  <c:v>0</c:v>
                </c:pt>
                <c:pt idx="4">
                  <c:v>425115</c:v>
                </c:pt>
                <c:pt idx="5">
                  <c:v>19558.5</c:v>
                </c:pt>
                <c:pt idx="6">
                  <c:v>40</c:v>
                </c:pt>
                <c:pt idx="7">
                  <c:v>1336242.5</c:v>
                </c:pt>
                <c:pt idx="8">
                  <c:v>268260.75</c:v>
                </c:pt>
                <c:pt idx="9">
                  <c:v>23274</c:v>
                </c:pt>
                <c:pt idx="10">
                  <c:v>57499.25</c:v>
                </c:pt>
                <c:pt idx="11">
                  <c:v>100</c:v>
                </c:pt>
                <c:pt idx="12">
                  <c:v>8311</c:v>
                </c:pt>
                <c:pt idx="13">
                  <c:v>38574</c:v>
                </c:pt>
                <c:pt idx="14">
                  <c:v>25781.25</c:v>
                </c:pt>
                <c:pt idx="15">
                  <c:v>55745</c:v>
                </c:pt>
                <c:pt idx="16">
                  <c:v>23161</c:v>
                </c:pt>
                <c:pt idx="17">
                  <c:v>21466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45990</c:v>
                </c:pt>
                <c:pt idx="22">
                  <c:v>72523.25</c:v>
                </c:pt>
                <c:pt idx="23">
                  <c:v>1586.25</c:v>
                </c:pt>
                <c:pt idx="24">
                  <c:v>10314</c:v>
                </c:pt>
                <c:pt idx="25">
                  <c:v>1906959</c:v>
                </c:pt>
                <c:pt idx="26">
                  <c:v>181879</c:v>
                </c:pt>
                <c:pt idx="27">
                  <c:v>4285.25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17253.75</c:v>
                </c:pt>
                <c:pt idx="2">
                  <c:v>8483</c:v>
                </c:pt>
                <c:pt idx="3">
                  <c:v>0</c:v>
                </c:pt>
                <c:pt idx="4">
                  <c:v>439267</c:v>
                </c:pt>
                <c:pt idx="5">
                  <c:v>21702.25</c:v>
                </c:pt>
                <c:pt idx="6">
                  <c:v>36</c:v>
                </c:pt>
                <c:pt idx="7">
                  <c:v>1272238</c:v>
                </c:pt>
                <c:pt idx="8">
                  <c:v>288811.25</c:v>
                </c:pt>
                <c:pt idx="9">
                  <c:v>25261.25</c:v>
                </c:pt>
                <c:pt idx="10">
                  <c:v>48958.5</c:v>
                </c:pt>
                <c:pt idx="11">
                  <c:v>133</c:v>
                </c:pt>
                <c:pt idx="12">
                  <c:v>7592.5</c:v>
                </c:pt>
                <c:pt idx="13">
                  <c:v>46886</c:v>
                </c:pt>
                <c:pt idx="14">
                  <c:v>8737.75</c:v>
                </c:pt>
                <c:pt idx="15">
                  <c:v>51516</c:v>
                </c:pt>
                <c:pt idx="16">
                  <c:v>13204.25</c:v>
                </c:pt>
                <c:pt idx="17">
                  <c:v>27573.5</c:v>
                </c:pt>
                <c:pt idx="18">
                  <c:v>39</c:v>
                </c:pt>
                <c:pt idx="19">
                  <c:v>300.5</c:v>
                </c:pt>
                <c:pt idx="20">
                  <c:v>0</c:v>
                </c:pt>
                <c:pt idx="21">
                  <c:v>34553</c:v>
                </c:pt>
                <c:pt idx="22">
                  <c:v>65748.75</c:v>
                </c:pt>
                <c:pt idx="23">
                  <c:v>1085</c:v>
                </c:pt>
                <c:pt idx="24">
                  <c:v>9096</c:v>
                </c:pt>
                <c:pt idx="25">
                  <c:v>1665616</c:v>
                </c:pt>
                <c:pt idx="26">
                  <c:v>160938</c:v>
                </c:pt>
                <c:pt idx="27">
                  <c:v>4172.75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193860"/>
        <c:axId val="53871292"/>
      </c:barChart>
      <c:catAx>
        <c:axId val="651938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71292"/>
        <c:crosses val="autoZero"/>
        <c:auto val="1"/>
        <c:lblAlgn val="ctr"/>
        <c:lblOffset val="100"/>
        <c:noMultiLvlLbl val="0"/>
      </c:catAx>
      <c:valAx>
        <c:axId val="538712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938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719</c:v>
                </c:pt>
                <c:pt idx="1">
                  <c:v>580</c:v>
                </c:pt>
                <c:pt idx="2">
                  <c:v>1235</c:v>
                </c:pt>
                <c:pt idx="3">
                  <c:v>524</c:v>
                </c:pt>
                <c:pt idx="4">
                  <c:v>20469</c:v>
                </c:pt>
                <c:pt idx="5">
                  <c:v>1025</c:v>
                </c:pt>
                <c:pt idx="6">
                  <c:v>31492</c:v>
                </c:pt>
                <c:pt idx="7">
                  <c:v>5571</c:v>
                </c:pt>
                <c:pt idx="8">
                  <c:v>1792</c:v>
                </c:pt>
                <c:pt idx="9">
                  <c:v>1367</c:v>
                </c:pt>
                <c:pt idx="10">
                  <c:v>905</c:v>
                </c:pt>
                <c:pt idx="11">
                  <c:v>7029</c:v>
                </c:pt>
                <c:pt idx="12">
                  <c:v>613</c:v>
                </c:pt>
                <c:pt idx="13">
                  <c:v>752</c:v>
                </c:pt>
                <c:pt idx="14">
                  <c:v>1472</c:v>
                </c:pt>
                <c:pt idx="15">
                  <c:v>9982</c:v>
                </c:pt>
                <c:pt idx="16">
                  <c:v>837</c:v>
                </c:pt>
                <c:pt idx="17">
                  <c:v>316</c:v>
                </c:pt>
                <c:pt idx="18">
                  <c:v>523</c:v>
                </c:pt>
                <c:pt idx="19">
                  <c:v>640</c:v>
                </c:pt>
                <c:pt idx="20">
                  <c:v>590</c:v>
                </c:pt>
                <c:pt idx="21">
                  <c:v>12083</c:v>
                </c:pt>
                <c:pt idx="22">
                  <c:v>1049</c:v>
                </c:pt>
                <c:pt idx="23">
                  <c:v>617</c:v>
                </c:pt>
                <c:pt idx="24">
                  <c:v>1436</c:v>
                </c:pt>
                <c:pt idx="25">
                  <c:v>4851</c:v>
                </c:pt>
                <c:pt idx="26">
                  <c:v>1153</c:v>
                </c:pt>
                <c:pt idx="2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769</c:v>
                </c:pt>
                <c:pt idx="1">
                  <c:v>542</c:v>
                </c:pt>
                <c:pt idx="2">
                  <c:v>1420</c:v>
                </c:pt>
                <c:pt idx="3">
                  <c:v>548</c:v>
                </c:pt>
                <c:pt idx="4">
                  <c:v>21119</c:v>
                </c:pt>
                <c:pt idx="5">
                  <c:v>975</c:v>
                </c:pt>
                <c:pt idx="6">
                  <c:v>33314</c:v>
                </c:pt>
                <c:pt idx="7">
                  <c:v>5657</c:v>
                </c:pt>
                <c:pt idx="8">
                  <c:v>1833</c:v>
                </c:pt>
                <c:pt idx="9">
                  <c:v>1418</c:v>
                </c:pt>
                <c:pt idx="10">
                  <c:v>907</c:v>
                </c:pt>
                <c:pt idx="11">
                  <c:v>6817</c:v>
                </c:pt>
                <c:pt idx="12">
                  <c:v>564</c:v>
                </c:pt>
                <c:pt idx="13">
                  <c:v>754</c:v>
                </c:pt>
                <c:pt idx="14">
                  <c:v>1533</c:v>
                </c:pt>
                <c:pt idx="15">
                  <c:v>9396</c:v>
                </c:pt>
                <c:pt idx="16">
                  <c:v>1004</c:v>
                </c:pt>
                <c:pt idx="17">
                  <c:v>322</c:v>
                </c:pt>
                <c:pt idx="18">
                  <c:v>879</c:v>
                </c:pt>
                <c:pt idx="19">
                  <c:v>686</c:v>
                </c:pt>
                <c:pt idx="20">
                  <c:v>581</c:v>
                </c:pt>
                <c:pt idx="21">
                  <c:v>11300</c:v>
                </c:pt>
                <c:pt idx="22">
                  <c:v>1032</c:v>
                </c:pt>
                <c:pt idx="23">
                  <c:v>619</c:v>
                </c:pt>
                <c:pt idx="24">
                  <c:v>1571</c:v>
                </c:pt>
                <c:pt idx="25">
                  <c:v>5003</c:v>
                </c:pt>
                <c:pt idx="26">
                  <c:v>1257</c:v>
                </c:pt>
                <c:pt idx="2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361005"/>
        <c:axId val="48334005"/>
      </c:barChart>
      <c:catAx>
        <c:axId val="363610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34005"/>
        <c:crosses val="autoZero"/>
        <c:auto val="1"/>
        <c:lblAlgn val="ctr"/>
        <c:lblOffset val="100"/>
        <c:noMultiLvlLbl val="0"/>
      </c:catAx>
      <c:valAx>
        <c:axId val="483340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610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8929784</c:v>
                </c:pt>
                <c:pt idx="1">
                  <c:v>1810298</c:v>
                </c:pt>
                <c:pt idx="2">
                  <c:v>3998888</c:v>
                </c:pt>
                <c:pt idx="3">
                  <c:v>3006597</c:v>
                </c:pt>
                <c:pt idx="4">
                  <c:v>63408566</c:v>
                </c:pt>
                <c:pt idx="5">
                  <c:v>3369562</c:v>
                </c:pt>
                <c:pt idx="6">
                  <c:v>12004008</c:v>
                </c:pt>
                <c:pt idx="7">
                  <c:v>45667008</c:v>
                </c:pt>
                <c:pt idx="8">
                  <c:v>20980948</c:v>
                </c:pt>
                <c:pt idx="9">
                  <c:v>22051613</c:v>
                </c:pt>
                <c:pt idx="10">
                  <c:v>12097245</c:v>
                </c:pt>
                <c:pt idx="11">
                  <c:v>903179</c:v>
                </c:pt>
                <c:pt idx="12">
                  <c:v>4543931</c:v>
                </c:pt>
                <c:pt idx="13">
                  <c:v>11005269</c:v>
                </c:pt>
                <c:pt idx="14">
                  <c:v>19475211</c:v>
                </c:pt>
                <c:pt idx="15">
                  <c:v>22525726</c:v>
                </c:pt>
                <c:pt idx="16">
                  <c:v>3574412</c:v>
                </c:pt>
                <c:pt idx="17">
                  <c:v>1422148</c:v>
                </c:pt>
                <c:pt idx="18">
                  <c:v>357171</c:v>
                </c:pt>
                <c:pt idx="19">
                  <c:v>1913472</c:v>
                </c:pt>
                <c:pt idx="20">
                  <c:v>2223862</c:v>
                </c:pt>
                <c:pt idx="21">
                  <c:v>8921394</c:v>
                </c:pt>
                <c:pt idx="22">
                  <c:v>4615576</c:v>
                </c:pt>
                <c:pt idx="23">
                  <c:v>2718647</c:v>
                </c:pt>
                <c:pt idx="24">
                  <c:v>18877262</c:v>
                </c:pt>
                <c:pt idx="25">
                  <c:v>54069047</c:v>
                </c:pt>
                <c:pt idx="26">
                  <c:v>3490525</c:v>
                </c:pt>
                <c:pt idx="27">
                  <c:v>1023351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10005846</c:v>
                </c:pt>
                <c:pt idx="1">
                  <c:v>2087575</c:v>
                </c:pt>
                <c:pt idx="2">
                  <c:v>3467718</c:v>
                </c:pt>
                <c:pt idx="3">
                  <c:v>3008126</c:v>
                </c:pt>
                <c:pt idx="4">
                  <c:v>66069706</c:v>
                </c:pt>
                <c:pt idx="5">
                  <c:v>3197428</c:v>
                </c:pt>
                <c:pt idx="6">
                  <c:v>11623275</c:v>
                </c:pt>
                <c:pt idx="7">
                  <c:v>46445914</c:v>
                </c:pt>
                <c:pt idx="8">
                  <c:v>23297868</c:v>
                </c:pt>
                <c:pt idx="9">
                  <c:v>24455542</c:v>
                </c:pt>
                <c:pt idx="10">
                  <c:v>11917082</c:v>
                </c:pt>
                <c:pt idx="11">
                  <c:v>753373</c:v>
                </c:pt>
                <c:pt idx="12">
                  <c:v>4680989</c:v>
                </c:pt>
                <c:pt idx="13">
                  <c:v>10538722</c:v>
                </c:pt>
                <c:pt idx="14">
                  <c:v>21002374</c:v>
                </c:pt>
                <c:pt idx="15">
                  <c:v>19045375</c:v>
                </c:pt>
                <c:pt idx="16">
                  <c:v>3076937</c:v>
                </c:pt>
                <c:pt idx="17">
                  <c:v>1679387</c:v>
                </c:pt>
                <c:pt idx="18">
                  <c:v>345448</c:v>
                </c:pt>
                <c:pt idx="19">
                  <c:v>1793240</c:v>
                </c:pt>
                <c:pt idx="20">
                  <c:v>2179042</c:v>
                </c:pt>
                <c:pt idx="21">
                  <c:v>8616976</c:v>
                </c:pt>
                <c:pt idx="22">
                  <c:v>4666356</c:v>
                </c:pt>
                <c:pt idx="23">
                  <c:v>2778388</c:v>
                </c:pt>
                <c:pt idx="24">
                  <c:v>21253212</c:v>
                </c:pt>
                <c:pt idx="25">
                  <c:v>54256413</c:v>
                </c:pt>
                <c:pt idx="26">
                  <c:v>3501115</c:v>
                </c:pt>
                <c:pt idx="27">
                  <c:v>951020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932633"/>
        <c:axId val="41518919"/>
      </c:barChart>
      <c:catAx>
        <c:axId val="589326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18919"/>
        <c:crosses val="autoZero"/>
        <c:auto val="1"/>
        <c:lblAlgn val="ctr"/>
        <c:lblOffset val="100"/>
        <c:noMultiLvlLbl val="0"/>
      </c:catAx>
      <c:valAx>
        <c:axId val="415189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326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21530320</c:v>
                </c:pt>
                <c:pt idx="1">
                  <c:v>13041219</c:v>
                </c:pt>
                <c:pt idx="2">
                  <c:v>24430239</c:v>
                </c:pt>
                <c:pt idx="3">
                  <c:v>3593687</c:v>
                </c:pt>
                <c:pt idx="4">
                  <c:v>363119436</c:v>
                </c:pt>
                <c:pt idx="5">
                  <c:v>23579660</c:v>
                </c:pt>
                <c:pt idx="6">
                  <c:v>187513637</c:v>
                </c:pt>
                <c:pt idx="7">
                  <c:v>246502607</c:v>
                </c:pt>
                <c:pt idx="8">
                  <c:v>37021220</c:v>
                </c:pt>
                <c:pt idx="9">
                  <c:v>31473847</c:v>
                </c:pt>
                <c:pt idx="10">
                  <c:v>13187130</c:v>
                </c:pt>
                <c:pt idx="11">
                  <c:v>50371842</c:v>
                </c:pt>
                <c:pt idx="12">
                  <c:v>10582418</c:v>
                </c:pt>
                <c:pt idx="13">
                  <c:v>12807451</c:v>
                </c:pt>
                <c:pt idx="14">
                  <c:v>26888194</c:v>
                </c:pt>
                <c:pt idx="15">
                  <c:v>222891638</c:v>
                </c:pt>
                <c:pt idx="16">
                  <c:v>41834373</c:v>
                </c:pt>
                <c:pt idx="17">
                  <c:v>1913399</c:v>
                </c:pt>
                <c:pt idx="18">
                  <c:v>14868762</c:v>
                </c:pt>
                <c:pt idx="19">
                  <c:v>10613900</c:v>
                </c:pt>
                <c:pt idx="20">
                  <c:v>4567679</c:v>
                </c:pt>
                <c:pt idx="21">
                  <c:v>146878936</c:v>
                </c:pt>
                <c:pt idx="22">
                  <c:v>20671983</c:v>
                </c:pt>
                <c:pt idx="23">
                  <c:v>3693920</c:v>
                </c:pt>
                <c:pt idx="24">
                  <c:v>30166928</c:v>
                </c:pt>
                <c:pt idx="25">
                  <c:v>201250815</c:v>
                </c:pt>
                <c:pt idx="26">
                  <c:v>31897617</c:v>
                </c:pt>
                <c:pt idx="27">
                  <c:v>2202062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20076737</c:v>
                </c:pt>
                <c:pt idx="1">
                  <c:v>11784577</c:v>
                </c:pt>
                <c:pt idx="2">
                  <c:v>26138227</c:v>
                </c:pt>
                <c:pt idx="3">
                  <c:v>4187731</c:v>
                </c:pt>
                <c:pt idx="4">
                  <c:v>370086931</c:v>
                </c:pt>
                <c:pt idx="5">
                  <c:v>24774280</c:v>
                </c:pt>
                <c:pt idx="6">
                  <c:v>192990630</c:v>
                </c:pt>
                <c:pt idx="7">
                  <c:v>242173819</c:v>
                </c:pt>
                <c:pt idx="8">
                  <c:v>38866476</c:v>
                </c:pt>
                <c:pt idx="9">
                  <c:v>30135202</c:v>
                </c:pt>
                <c:pt idx="10">
                  <c:v>13344383</c:v>
                </c:pt>
                <c:pt idx="11">
                  <c:v>46922961</c:v>
                </c:pt>
                <c:pt idx="12">
                  <c:v>8188259</c:v>
                </c:pt>
                <c:pt idx="13">
                  <c:v>14098675</c:v>
                </c:pt>
                <c:pt idx="14">
                  <c:v>27853533</c:v>
                </c:pt>
                <c:pt idx="15">
                  <c:v>203275456</c:v>
                </c:pt>
                <c:pt idx="16">
                  <c:v>37514362</c:v>
                </c:pt>
                <c:pt idx="17">
                  <c:v>2173936</c:v>
                </c:pt>
                <c:pt idx="18">
                  <c:v>24107809</c:v>
                </c:pt>
                <c:pt idx="19">
                  <c:v>10377518</c:v>
                </c:pt>
                <c:pt idx="20">
                  <c:v>4676657</c:v>
                </c:pt>
                <c:pt idx="21">
                  <c:v>140342779</c:v>
                </c:pt>
                <c:pt idx="22">
                  <c:v>20230879</c:v>
                </c:pt>
                <c:pt idx="23">
                  <c:v>3718117</c:v>
                </c:pt>
                <c:pt idx="24">
                  <c:v>31876402</c:v>
                </c:pt>
                <c:pt idx="25">
                  <c:v>203871258</c:v>
                </c:pt>
                <c:pt idx="26">
                  <c:v>30757054</c:v>
                </c:pt>
                <c:pt idx="27">
                  <c:v>1994208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75360"/>
        <c:axId val="9998861"/>
      </c:barChart>
      <c:catAx>
        <c:axId val="201753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98861"/>
        <c:crosses val="autoZero"/>
        <c:auto val="1"/>
        <c:lblAlgn val="ctr"/>
        <c:lblOffset val="100"/>
        <c:noMultiLvlLbl val="0"/>
      </c:catAx>
      <c:valAx>
        <c:axId val="99988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753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113</c:v>
                </c:pt>
                <c:pt idx="1">
                  <c:v>64</c:v>
                </c:pt>
                <c:pt idx="2">
                  <c:v>18</c:v>
                </c:pt>
                <c:pt idx="3">
                  <c:v>1</c:v>
                </c:pt>
                <c:pt idx="4">
                  <c:v>0</c:v>
                </c:pt>
                <c:pt idx="5">
                  <c:v>196</c:v>
                </c:pt>
                <c:pt idx="6">
                  <c:v>524</c:v>
                </c:pt>
                <c:pt idx="7">
                  <c:v>549</c:v>
                </c:pt>
                <c:pt idx="8">
                  <c:v>66</c:v>
                </c:pt>
                <c:pt idx="9">
                  <c:v>101</c:v>
                </c:pt>
                <c:pt idx="10">
                  <c:v>3</c:v>
                </c:pt>
                <c:pt idx="11">
                  <c:v>8</c:v>
                </c:pt>
                <c:pt idx="12">
                  <c:v>14</c:v>
                </c:pt>
                <c:pt idx="13">
                  <c:v>16</c:v>
                </c:pt>
                <c:pt idx="14">
                  <c:v>7</c:v>
                </c:pt>
                <c:pt idx="15">
                  <c:v>464</c:v>
                </c:pt>
                <c:pt idx="16">
                  <c:v>191</c:v>
                </c:pt>
                <c:pt idx="17">
                  <c:v>0</c:v>
                </c:pt>
                <c:pt idx="18">
                  <c:v>7</c:v>
                </c:pt>
                <c:pt idx="19">
                  <c:v>27</c:v>
                </c:pt>
                <c:pt idx="20">
                  <c:v>2</c:v>
                </c:pt>
                <c:pt idx="21">
                  <c:v>405</c:v>
                </c:pt>
                <c:pt idx="22">
                  <c:v>23</c:v>
                </c:pt>
                <c:pt idx="23">
                  <c:v>51</c:v>
                </c:pt>
                <c:pt idx="24">
                  <c:v>36</c:v>
                </c:pt>
                <c:pt idx="25">
                  <c:v>189</c:v>
                </c:pt>
                <c:pt idx="26">
                  <c:v>72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101</c:v>
                </c:pt>
                <c:pt idx="1">
                  <c:v>62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178</c:v>
                </c:pt>
                <c:pt idx="6">
                  <c:v>483</c:v>
                </c:pt>
                <c:pt idx="7">
                  <c:v>478</c:v>
                </c:pt>
                <c:pt idx="8">
                  <c:v>50</c:v>
                </c:pt>
                <c:pt idx="9">
                  <c:v>71</c:v>
                </c:pt>
                <c:pt idx="10">
                  <c:v>1</c:v>
                </c:pt>
                <c:pt idx="11">
                  <c:v>5</c:v>
                </c:pt>
                <c:pt idx="12">
                  <c:v>15</c:v>
                </c:pt>
                <c:pt idx="13">
                  <c:v>23</c:v>
                </c:pt>
                <c:pt idx="14">
                  <c:v>10</c:v>
                </c:pt>
                <c:pt idx="15">
                  <c:v>356</c:v>
                </c:pt>
                <c:pt idx="16">
                  <c:v>135</c:v>
                </c:pt>
                <c:pt idx="17">
                  <c:v>1</c:v>
                </c:pt>
                <c:pt idx="18">
                  <c:v>7</c:v>
                </c:pt>
                <c:pt idx="19">
                  <c:v>18</c:v>
                </c:pt>
                <c:pt idx="20">
                  <c:v>3</c:v>
                </c:pt>
                <c:pt idx="21">
                  <c:v>305</c:v>
                </c:pt>
                <c:pt idx="22">
                  <c:v>13</c:v>
                </c:pt>
                <c:pt idx="23">
                  <c:v>43</c:v>
                </c:pt>
                <c:pt idx="24">
                  <c:v>35</c:v>
                </c:pt>
                <c:pt idx="25">
                  <c:v>168</c:v>
                </c:pt>
                <c:pt idx="26">
                  <c:v>51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579246"/>
        <c:axId val="66513312"/>
      </c:barChart>
      <c:catAx>
        <c:axId val="95792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13312"/>
        <c:crosses val="autoZero"/>
        <c:auto val="1"/>
        <c:lblAlgn val="ctr"/>
        <c:lblOffset val="100"/>
        <c:noMultiLvlLbl val="0"/>
      </c:catAx>
      <c:valAx>
        <c:axId val="665133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792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305101</c:v>
                </c:pt>
                <c:pt idx="1">
                  <c:v>296171</c:v>
                </c:pt>
                <c:pt idx="2">
                  <c:v>712983</c:v>
                </c:pt>
                <c:pt idx="3">
                  <c:v>221</c:v>
                </c:pt>
                <c:pt idx="4">
                  <c:v>4676685</c:v>
                </c:pt>
                <c:pt idx="5">
                  <c:v>375538</c:v>
                </c:pt>
                <c:pt idx="6">
                  <c:v>7110986</c:v>
                </c:pt>
                <c:pt idx="7">
                  <c:v>3972055</c:v>
                </c:pt>
                <c:pt idx="8">
                  <c:v>234842</c:v>
                </c:pt>
                <c:pt idx="9">
                  <c:v>158289</c:v>
                </c:pt>
                <c:pt idx="10">
                  <c:v>1735</c:v>
                </c:pt>
                <c:pt idx="11">
                  <c:v>1411373</c:v>
                </c:pt>
                <c:pt idx="12">
                  <c:v>10908</c:v>
                </c:pt>
                <c:pt idx="13">
                  <c:v>34192</c:v>
                </c:pt>
                <c:pt idx="14">
                  <c:v>36103</c:v>
                </c:pt>
                <c:pt idx="15">
                  <c:v>2291998</c:v>
                </c:pt>
                <c:pt idx="16">
                  <c:v>576335</c:v>
                </c:pt>
                <c:pt idx="17">
                  <c:v>0</c:v>
                </c:pt>
                <c:pt idx="18">
                  <c:v>425105</c:v>
                </c:pt>
                <c:pt idx="19">
                  <c:v>181338</c:v>
                </c:pt>
                <c:pt idx="20">
                  <c:v>1089</c:v>
                </c:pt>
                <c:pt idx="21">
                  <c:v>4905653</c:v>
                </c:pt>
                <c:pt idx="22">
                  <c:v>179977</c:v>
                </c:pt>
                <c:pt idx="23">
                  <c:v>11891</c:v>
                </c:pt>
                <c:pt idx="24">
                  <c:v>79067</c:v>
                </c:pt>
                <c:pt idx="25">
                  <c:v>1142077</c:v>
                </c:pt>
                <c:pt idx="26">
                  <c:v>186596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266267</c:v>
                </c:pt>
                <c:pt idx="1">
                  <c:v>255183</c:v>
                </c:pt>
                <c:pt idx="2">
                  <c:v>772950</c:v>
                </c:pt>
                <c:pt idx="3">
                  <c:v>0</c:v>
                </c:pt>
                <c:pt idx="4">
                  <c:v>4354635</c:v>
                </c:pt>
                <c:pt idx="5">
                  <c:v>402021</c:v>
                </c:pt>
                <c:pt idx="6">
                  <c:v>7147771</c:v>
                </c:pt>
                <c:pt idx="7">
                  <c:v>3683553</c:v>
                </c:pt>
                <c:pt idx="8">
                  <c:v>193913</c:v>
                </c:pt>
                <c:pt idx="9">
                  <c:v>108547</c:v>
                </c:pt>
                <c:pt idx="10">
                  <c:v>743</c:v>
                </c:pt>
                <c:pt idx="11">
                  <c:v>1351692</c:v>
                </c:pt>
                <c:pt idx="12">
                  <c:v>10047</c:v>
                </c:pt>
                <c:pt idx="13">
                  <c:v>31104</c:v>
                </c:pt>
                <c:pt idx="14">
                  <c:v>40895</c:v>
                </c:pt>
                <c:pt idx="15">
                  <c:v>2110355</c:v>
                </c:pt>
                <c:pt idx="16">
                  <c:v>499774</c:v>
                </c:pt>
                <c:pt idx="17">
                  <c:v>765</c:v>
                </c:pt>
                <c:pt idx="18">
                  <c:v>523596</c:v>
                </c:pt>
                <c:pt idx="19">
                  <c:v>169870</c:v>
                </c:pt>
                <c:pt idx="20">
                  <c:v>665</c:v>
                </c:pt>
                <c:pt idx="21">
                  <c:v>4433952</c:v>
                </c:pt>
                <c:pt idx="22">
                  <c:v>189426</c:v>
                </c:pt>
                <c:pt idx="23">
                  <c:v>12975</c:v>
                </c:pt>
                <c:pt idx="24">
                  <c:v>85231</c:v>
                </c:pt>
                <c:pt idx="25">
                  <c:v>1134419</c:v>
                </c:pt>
                <c:pt idx="26">
                  <c:v>115447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082060"/>
        <c:axId val="43133635"/>
      </c:barChart>
      <c:catAx>
        <c:axId val="580820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33635"/>
        <c:crosses val="autoZero"/>
        <c:auto val="1"/>
        <c:lblAlgn val="ctr"/>
        <c:lblOffset val="100"/>
        <c:noMultiLvlLbl val="0"/>
      </c:catAx>
      <c:valAx>
        <c:axId val="431336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0820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123829</c:v>
                </c:pt>
                <c:pt idx="2">
                  <c:v>701342</c:v>
                </c:pt>
                <c:pt idx="3">
                  <c:v>0</c:v>
                </c:pt>
                <c:pt idx="4">
                  <c:v>4676685</c:v>
                </c:pt>
                <c:pt idx="5">
                  <c:v>30364</c:v>
                </c:pt>
                <c:pt idx="6">
                  <c:v>5331294</c:v>
                </c:pt>
                <c:pt idx="7">
                  <c:v>1338366</c:v>
                </c:pt>
                <c:pt idx="8">
                  <c:v>116769</c:v>
                </c:pt>
                <c:pt idx="9">
                  <c:v>0</c:v>
                </c:pt>
                <c:pt idx="10">
                  <c:v>0</c:v>
                </c:pt>
                <c:pt idx="11">
                  <c:v>1404162</c:v>
                </c:pt>
                <c:pt idx="12">
                  <c:v>0</c:v>
                </c:pt>
                <c:pt idx="13">
                  <c:v>0</c:v>
                </c:pt>
                <c:pt idx="14">
                  <c:v>34088</c:v>
                </c:pt>
                <c:pt idx="15">
                  <c:v>1078638</c:v>
                </c:pt>
                <c:pt idx="16">
                  <c:v>256354</c:v>
                </c:pt>
                <c:pt idx="17">
                  <c:v>0</c:v>
                </c:pt>
                <c:pt idx="18">
                  <c:v>421712</c:v>
                </c:pt>
                <c:pt idx="19">
                  <c:v>156353</c:v>
                </c:pt>
                <c:pt idx="20">
                  <c:v>5</c:v>
                </c:pt>
                <c:pt idx="21">
                  <c:v>3974809</c:v>
                </c:pt>
                <c:pt idx="22">
                  <c:v>155628</c:v>
                </c:pt>
                <c:pt idx="23">
                  <c:v>0</c:v>
                </c:pt>
                <c:pt idx="24">
                  <c:v>0</c:v>
                </c:pt>
                <c:pt idx="25">
                  <c:v>607020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98916</c:v>
                </c:pt>
                <c:pt idx="2">
                  <c:v>764812</c:v>
                </c:pt>
                <c:pt idx="3">
                  <c:v>0</c:v>
                </c:pt>
                <c:pt idx="4">
                  <c:v>4354635</c:v>
                </c:pt>
                <c:pt idx="5">
                  <c:v>25528</c:v>
                </c:pt>
                <c:pt idx="6">
                  <c:v>5460670</c:v>
                </c:pt>
                <c:pt idx="7">
                  <c:v>1310539</c:v>
                </c:pt>
                <c:pt idx="8">
                  <c:v>98937</c:v>
                </c:pt>
                <c:pt idx="9">
                  <c:v>0</c:v>
                </c:pt>
                <c:pt idx="10">
                  <c:v>0</c:v>
                </c:pt>
                <c:pt idx="11">
                  <c:v>1348987</c:v>
                </c:pt>
                <c:pt idx="12">
                  <c:v>0</c:v>
                </c:pt>
                <c:pt idx="13">
                  <c:v>0</c:v>
                </c:pt>
                <c:pt idx="14">
                  <c:v>39851</c:v>
                </c:pt>
                <c:pt idx="15">
                  <c:v>1125395</c:v>
                </c:pt>
                <c:pt idx="16">
                  <c:v>258490</c:v>
                </c:pt>
                <c:pt idx="17">
                  <c:v>0</c:v>
                </c:pt>
                <c:pt idx="18">
                  <c:v>518195</c:v>
                </c:pt>
                <c:pt idx="19">
                  <c:v>144188</c:v>
                </c:pt>
                <c:pt idx="20">
                  <c:v>2</c:v>
                </c:pt>
                <c:pt idx="21">
                  <c:v>3752816</c:v>
                </c:pt>
                <c:pt idx="22">
                  <c:v>164110</c:v>
                </c:pt>
                <c:pt idx="23">
                  <c:v>0</c:v>
                </c:pt>
                <c:pt idx="24">
                  <c:v>0</c:v>
                </c:pt>
                <c:pt idx="25">
                  <c:v>605875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489222"/>
        <c:axId val="53948524"/>
      </c:barChart>
      <c:catAx>
        <c:axId val="224892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48524"/>
        <c:crosses val="autoZero"/>
        <c:auto val="1"/>
        <c:lblAlgn val="ctr"/>
        <c:lblOffset val="100"/>
        <c:noMultiLvlLbl val="0"/>
      </c:catAx>
      <c:valAx>
        <c:axId val="539485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892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305101</c:v>
                </c:pt>
                <c:pt idx="1">
                  <c:v>172342</c:v>
                </c:pt>
                <c:pt idx="2">
                  <c:v>11641</c:v>
                </c:pt>
                <c:pt idx="3">
                  <c:v>221</c:v>
                </c:pt>
                <c:pt idx="4">
                  <c:v>0</c:v>
                </c:pt>
                <c:pt idx="5">
                  <c:v>345174</c:v>
                </c:pt>
                <c:pt idx="6">
                  <c:v>1779692</c:v>
                </c:pt>
                <c:pt idx="7">
                  <c:v>2633689</c:v>
                </c:pt>
                <c:pt idx="8">
                  <c:v>118073</c:v>
                </c:pt>
                <c:pt idx="9">
                  <c:v>158289</c:v>
                </c:pt>
                <c:pt idx="10">
                  <c:v>1735</c:v>
                </c:pt>
                <c:pt idx="11">
                  <c:v>7211</c:v>
                </c:pt>
                <c:pt idx="12">
                  <c:v>10908</c:v>
                </c:pt>
                <c:pt idx="13">
                  <c:v>34192</c:v>
                </c:pt>
                <c:pt idx="14">
                  <c:v>2015</c:v>
                </c:pt>
                <c:pt idx="15">
                  <c:v>1213360</c:v>
                </c:pt>
                <c:pt idx="16">
                  <c:v>319981</c:v>
                </c:pt>
                <c:pt idx="17">
                  <c:v>0</c:v>
                </c:pt>
                <c:pt idx="18">
                  <c:v>3393</c:v>
                </c:pt>
                <c:pt idx="19">
                  <c:v>24985</c:v>
                </c:pt>
                <c:pt idx="20">
                  <c:v>1084</c:v>
                </c:pt>
                <c:pt idx="21">
                  <c:v>930844</c:v>
                </c:pt>
                <c:pt idx="22">
                  <c:v>24349</c:v>
                </c:pt>
                <c:pt idx="23">
                  <c:v>11891</c:v>
                </c:pt>
                <c:pt idx="24">
                  <c:v>79067</c:v>
                </c:pt>
                <c:pt idx="25">
                  <c:v>535057</c:v>
                </c:pt>
                <c:pt idx="26">
                  <c:v>186596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266267</c:v>
                </c:pt>
                <c:pt idx="1">
                  <c:v>156267</c:v>
                </c:pt>
                <c:pt idx="2">
                  <c:v>8138</c:v>
                </c:pt>
                <c:pt idx="3">
                  <c:v>0</c:v>
                </c:pt>
                <c:pt idx="4">
                  <c:v>0</c:v>
                </c:pt>
                <c:pt idx="5">
                  <c:v>376493</c:v>
                </c:pt>
                <c:pt idx="6">
                  <c:v>1687101</c:v>
                </c:pt>
                <c:pt idx="7">
                  <c:v>2373014</c:v>
                </c:pt>
                <c:pt idx="8">
                  <c:v>94976</c:v>
                </c:pt>
                <c:pt idx="9">
                  <c:v>108547</c:v>
                </c:pt>
                <c:pt idx="10">
                  <c:v>743</c:v>
                </c:pt>
                <c:pt idx="11">
                  <c:v>2705</c:v>
                </c:pt>
                <c:pt idx="12">
                  <c:v>10047</c:v>
                </c:pt>
                <c:pt idx="13">
                  <c:v>31104</c:v>
                </c:pt>
                <c:pt idx="14">
                  <c:v>1044</c:v>
                </c:pt>
                <c:pt idx="15">
                  <c:v>984960</c:v>
                </c:pt>
                <c:pt idx="16">
                  <c:v>241284</c:v>
                </c:pt>
                <c:pt idx="17">
                  <c:v>765</c:v>
                </c:pt>
                <c:pt idx="18">
                  <c:v>5401</c:v>
                </c:pt>
                <c:pt idx="19">
                  <c:v>25682</c:v>
                </c:pt>
                <c:pt idx="20">
                  <c:v>663</c:v>
                </c:pt>
                <c:pt idx="21">
                  <c:v>681136</c:v>
                </c:pt>
                <c:pt idx="22">
                  <c:v>25316</c:v>
                </c:pt>
                <c:pt idx="23">
                  <c:v>12975</c:v>
                </c:pt>
                <c:pt idx="24">
                  <c:v>85231</c:v>
                </c:pt>
                <c:pt idx="25">
                  <c:v>528544</c:v>
                </c:pt>
                <c:pt idx="26">
                  <c:v>115447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394437"/>
        <c:axId val="12098053"/>
      </c:barChart>
      <c:catAx>
        <c:axId val="663944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98053"/>
        <c:crosses val="autoZero"/>
        <c:auto val="1"/>
        <c:lblAlgn val="ctr"/>
        <c:lblOffset val="100"/>
        <c:noMultiLvlLbl val="0"/>
      </c:catAx>
      <c:valAx>
        <c:axId val="120980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944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45652</c:v>
                </c:pt>
                <c:pt idx="2">
                  <c:v>184880</c:v>
                </c:pt>
                <c:pt idx="3">
                  <c:v>0</c:v>
                </c:pt>
                <c:pt idx="4">
                  <c:v>1039495</c:v>
                </c:pt>
                <c:pt idx="5">
                  <c:v>17426</c:v>
                </c:pt>
                <c:pt idx="6">
                  <c:v>920583</c:v>
                </c:pt>
                <c:pt idx="7">
                  <c:v>413588</c:v>
                </c:pt>
                <c:pt idx="8">
                  <c:v>48648</c:v>
                </c:pt>
                <c:pt idx="9">
                  <c:v>0</c:v>
                </c:pt>
                <c:pt idx="10">
                  <c:v>0</c:v>
                </c:pt>
                <c:pt idx="11">
                  <c:v>349989</c:v>
                </c:pt>
                <c:pt idx="12">
                  <c:v>0</c:v>
                </c:pt>
                <c:pt idx="13">
                  <c:v>0</c:v>
                </c:pt>
                <c:pt idx="14">
                  <c:v>20245</c:v>
                </c:pt>
                <c:pt idx="15">
                  <c:v>456485</c:v>
                </c:pt>
                <c:pt idx="16">
                  <c:v>57112</c:v>
                </c:pt>
                <c:pt idx="17">
                  <c:v>0</c:v>
                </c:pt>
                <c:pt idx="18">
                  <c:v>101940</c:v>
                </c:pt>
                <c:pt idx="19">
                  <c:v>39517</c:v>
                </c:pt>
                <c:pt idx="20">
                  <c:v>0</c:v>
                </c:pt>
                <c:pt idx="21">
                  <c:v>1291149</c:v>
                </c:pt>
                <c:pt idx="22">
                  <c:v>69301</c:v>
                </c:pt>
                <c:pt idx="23">
                  <c:v>0</c:v>
                </c:pt>
                <c:pt idx="24">
                  <c:v>0</c:v>
                </c:pt>
                <c:pt idx="25">
                  <c:v>165070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32366</c:v>
                </c:pt>
                <c:pt idx="2">
                  <c:v>196304</c:v>
                </c:pt>
                <c:pt idx="3">
                  <c:v>0</c:v>
                </c:pt>
                <c:pt idx="4">
                  <c:v>969284</c:v>
                </c:pt>
                <c:pt idx="5">
                  <c:v>14460</c:v>
                </c:pt>
                <c:pt idx="6">
                  <c:v>925860</c:v>
                </c:pt>
                <c:pt idx="7">
                  <c:v>384411</c:v>
                </c:pt>
                <c:pt idx="8">
                  <c:v>41346</c:v>
                </c:pt>
                <c:pt idx="9">
                  <c:v>0</c:v>
                </c:pt>
                <c:pt idx="10">
                  <c:v>0</c:v>
                </c:pt>
                <c:pt idx="11">
                  <c:v>330373</c:v>
                </c:pt>
                <c:pt idx="12">
                  <c:v>0</c:v>
                </c:pt>
                <c:pt idx="13">
                  <c:v>0</c:v>
                </c:pt>
                <c:pt idx="14">
                  <c:v>22908</c:v>
                </c:pt>
                <c:pt idx="15">
                  <c:v>469134</c:v>
                </c:pt>
                <c:pt idx="16">
                  <c:v>57068</c:v>
                </c:pt>
                <c:pt idx="17">
                  <c:v>0</c:v>
                </c:pt>
                <c:pt idx="18">
                  <c:v>121792</c:v>
                </c:pt>
                <c:pt idx="19">
                  <c:v>38281</c:v>
                </c:pt>
                <c:pt idx="20">
                  <c:v>0</c:v>
                </c:pt>
                <c:pt idx="21">
                  <c:v>1208246</c:v>
                </c:pt>
                <c:pt idx="22">
                  <c:v>71280</c:v>
                </c:pt>
                <c:pt idx="23">
                  <c:v>0</c:v>
                </c:pt>
                <c:pt idx="24">
                  <c:v>0</c:v>
                </c:pt>
                <c:pt idx="25">
                  <c:v>164441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085345"/>
        <c:axId val="7325894"/>
      </c:barChart>
      <c:catAx>
        <c:axId val="340853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25894"/>
        <c:crosses val="autoZero"/>
        <c:auto val="1"/>
        <c:lblAlgn val="ctr"/>
        <c:lblOffset val="100"/>
        <c:noMultiLvlLbl val="0"/>
      </c:catAx>
      <c:valAx>
        <c:axId val="73258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853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6857</c:v>
                </c:pt>
                <c:pt idx="2">
                  <c:v>2615</c:v>
                </c:pt>
                <c:pt idx="3">
                  <c:v>0</c:v>
                </c:pt>
                <c:pt idx="4">
                  <c:v>4992</c:v>
                </c:pt>
                <c:pt idx="5">
                  <c:v>55112</c:v>
                </c:pt>
                <c:pt idx="6">
                  <c:v>88372</c:v>
                </c:pt>
                <c:pt idx="7">
                  <c:v>467674</c:v>
                </c:pt>
                <c:pt idx="8">
                  <c:v>13765</c:v>
                </c:pt>
                <c:pt idx="9">
                  <c:v>301</c:v>
                </c:pt>
                <c:pt idx="10">
                  <c:v>106</c:v>
                </c:pt>
                <c:pt idx="11">
                  <c:v>1326</c:v>
                </c:pt>
                <c:pt idx="12">
                  <c:v>3253</c:v>
                </c:pt>
                <c:pt idx="13">
                  <c:v>356</c:v>
                </c:pt>
                <c:pt idx="14">
                  <c:v>22900</c:v>
                </c:pt>
                <c:pt idx="15">
                  <c:v>310248</c:v>
                </c:pt>
                <c:pt idx="16">
                  <c:v>89597</c:v>
                </c:pt>
                <c:pt idx="17">
                  <c:v>306</c:v>
                </c:pt>
                <c:pt idx="18">
                  <c:v>1726</c:v>
                </c:pt>
                <c:pt idx="19">
                  <c:v>2168</c:v>
                </c:pt>
                <c:pt idx="20">
                  <c:v>135524</c:v>
                </c:pt>
                <c:pt idx="21">
                  <c:v>58999</c:v>
                </c:pt>
                <c:pt idx="22">
                  <c:v>252284</c:v>
                </c:pt>
                <c:pt idx="23">
                  <c:v>9391</c:v>
                </c:pt>
                <c:pt idx="24">
                  <c:v>156249</c:v>
                </c:pt>
                <c:pt idx="25">
                  <c:v>324593</c:v>
                </c:pt>
                <c:pt idx="26">
                  <c:v>435110</c:v>
                </c:pt>
                <c:pt idx="27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3346</c:v>
                </c:pt>
                <c:pt idx="2">
                  <c:v>3758</c:v>
                </c:pt>
                <c:pt idx="3">
                  <c:v>0</c:v>
                </c:pt>
                <c:pt idx="4">
                  <c:v>3293</c:v>
                </c:pt>
                <c:pt idx="5">
                  <c:v>22176</c:v>
                </c:pt>
                <c:pt idx="6">
                  <c:v>82060</c:v>
                </c:pt>
                <c:pt idx="7">
                  <c:v>467825</c:v>
                </c:pt>
                <c:pt idx="8">
                  <c:v>17914</c:v>
                </c:pt>
                <c:pt idx="9">
                  <c:v>2049</c:v>
                </c:pt>
                <c:pt idx="10">
                  <c:v>265</c:v>
                </c:pt>
                <c:pt idx="11">
                  <c:v>1500</c:v>
                </c:pt>
                <c:pt idx="12">
                  <c:v>0</c:v>
                </c:pt>
                <c:pt idx="13">
                  <c:v>16</c:v>
                </c:pt>
                <c:pt idx="14">
                  <c:v>10621</c:v>
                </c:pt>
                <c:pt idx="15">
                  <c:v>217841</c:v>
                </c:pt>
                <c:pt idx="16">
                  <c:v>60409</c:v>
                </c:pt>
                <c:pt idx="17">
                  <c:v>293</c:v>
                </c:pt>
                <c:pt idx="18">
                  <c:v>12079</c:v>
                </c:pt>
                <c:pt idx="19">
                  <c:v>1584</c:v>
                </c:pt>
                <c:pt idx="20">
                  <c:v>158002</c:v>
                </c:pt>
                <c:pt idx="21">
                  <c:v>53607</c:v>
                </c:pt>
                <c:pt idx="22">
                  <c:v>241353</c:v>
                </c:pt>
                <c:pt idx="23">
                  <c:v>5088</c:v>
                </c:pt>
                <c:pt idx="24">
                  <c:v>146297</c:v>
                </c:pt>
                <c:pt idx="25">
                  <c:v>378029</c:v>
                </c:pt>
                <c:pt idx="26">
                  <c:v>420115</c:v>
                </c:pt>
                <c:pt idx="27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75452"/>
        <c:axId val="27783213"/>
      </c:barChart>
      <c:catAx>
        <c:axId val="29754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3213"/>
        <c:crosses val="autoZero"/>
        <c:auto val="1"/>
        <c:lblAlgn val="ctr"/>
        <c:lblOffset val="100"/>
        <c:noMultiLvlLbl val="0"/>
      </c:catAx>
      <c:valAx>
        <c:axId val="277832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54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5822382</c:v>
                </c:pt>
                <c:pt idx="1">
                  <c:v>421677</c:v>
                </c:pt>
                <c:pt idx="2">
                  <c:v>649297</c:v>
                </c:pt>
                <c:pt idx="3">
                  <c:v>1270854</c:v>
                </c:pt>
                <c:pt idx="4">
                  <c:v>11570566</c:v>
                </c:pt>
                <c:pt idx="5">
                  <c:v>664756</c:v>
                </c:pt>
                <c:pt idx="6">
                  <c:v>218285</c:v>
                </c:pt>
                <c:pt idx="7">
                  <c:v>12063672</c:v>
                </c:pt>
                <c:pt idx="8">
                  <c:v>13918067</c:v>
                </c:pt>
                <c:pt idx="9">
                  <c:v>15786103</c:v>
                </c:pt>
                <c:pt idx="10">
                  <c:v>8671609</c:v>
                </c:pt>
                <c:pt idx="11">
                  <c:v>246299</c:v>
                </c:pt>
                <c:pt idx="12">
                  <c:v>3076670</c:v>
                </c:pt>
                <c:pt idx="13">
                  <c:v>7537674</c:v>
                </c:pt>
                <c:pt idx="14">
                  <c:v>10176503</c:v>
                </c:pt>
                <c:pt idx="15">
                  <c:v>1200262</c:v>
                </c:pt>
                <c:pt idx="16">
                  <c:v>613532</c:v>
                </c:pt>
                <c:pt idx="17">
                  <c:v>952380</c:v>
                </c:pt>
                <c:pt idx="18">
                  <c:v>92</c:v>
                </c:pt>
                <c:pt idx="19">
                  <c:v>867100</c:v>
                </c:pt>
                <c:pt idx="20">
                  <c:v>1485160</c:v>
                </c:pt>
                <c:pt idx="21">
                  <c:v>738217</c:v>
                </c:pt>
                <c:pt idx="22">
                  <c:v>1943270</c:v>
                </c:pt>
                <c:pt idx="23">
                  <c:v>1329839</c:v>
                </c:pt>
                <c:pt idx="24">
                  <c:v>13608777</c:v>
                </c:pt>
                <c:pt idx="25">
                  <c:v>11154011</c:v>
                </c:pt>
                <c:pt idx="26">
                  <c:v>1221013</c:v>
                </c:pt>
                <c:pt idx="27">
                  <c:v>534724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5FC-AC95-3971876D157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6137495</c:v>
                </c:pt>
                <c:pt idx="1">
                  <c:v>605126</c:v>
                </c:pt>
                <c:pt idx="2">
                  <c:v>600158</c:v>
                </c:pt>
                <c:pt idx="3">
                  <c:v>1397330</c:v>
                </c:pt>
                <c:pt idx="4">
                  <c:v>11781047</c:v>
                </c:pt>
                <c:pt idx="5">
                  <c:v>752867</c:v>
                </c:pt>
                <c:pt idx="6">
                  <c:v>327172</c:v>
                </c:pt>
                <c:pt idx="7">
                  <c:v>11336834</c:v>
                </c:pt>
                <c:pt idx="8">
                  <c:v>15254225</c:v>
                </c:pt>
                <c:pt idx="9">
                  <c:v>16358284</c:v>
                </c:pt>
                <c:pt idx="10">
                  <c:v>8397953</c:v>
                </c:pt>
                <c:pt idx="11">
                  <c:v>197634</c:v>
                </c:pt>
                <c:pt idx="12">
                  <c:v>2973111</c:v>
                </c:pt>
                <c:pt idx="13">
                  <c:v>6671805</c:v>
                </c:pt>
                <c:pt idx="14">
                  <c:v>11427530</c:v>
                </c:pt>
                <c:pt idx="15">
                  <c:v>1367490</c:v>
                </c:pt>
                <c:pt idx="16">
                  <c:v>790603</c:v>
                </c:pt>
                <c:pt idx="17">
                  <c:v>1149182</c:v>
                </c:pt>
                <c:pt idx="18">
                  <c:v>16</c:v>
                </c:pt>
                <c:pt idx="19">
                  <c:v>941116</c:v>
                </c:pt>
                <c:pt idx="20">
                  <c:v>1416345</c:v>
                </c:pt>
                <c:pt idx="21">
                  <c:v>627646</c:v>
                </c:pt>
                <c:pt idx="22">
                  <c:v>2123221</c:v>
                </c:pt>
                <c:pt idx="23">
                  <c:v>1409639</c:v>
                </c:pt>
                <c:pt idx="24">
                  <c:v>15479526</c:v>
                </c:pt>
                <c:pt idx="25">
                  <c:v>10680876</c:v>
                </c:pt>
                <c:pt idx="26">
                  <c:v>1204801</c:v>
                </c:pt>
                <c:pt idx="27">
                  <c:v>509341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0-45FC-AC95-3971876D1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826012"/>
        <c:axId val="29050922"/>
      </c:barChart>
      <c:catAx>
        <c:axId val="448260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50922"/>
        <c:crosses val="autoZero"/>
        <c:auto val="1"/>
        <c:lblAlgn val="ctr"/>
        <c:lblOffset val="100"/>
        <c:noMultiLvlLbl val="0"/>
      </c:catAx>
      <c:valAx>
        <c:axId val="290509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260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3891850</c:v>
                </c:pt>
                <c:pt idx="1">
                  <c:v>2000</c:v>
                </c:pt>
                <c:pt idx="2">
                  <c:v>27661</c:v>
                </c:pt>
                <c:pt idx="3">
                  <c:v>200747</c:v>
                </c:pt>
                <c:pt idx="4">
                  <c:v>7687825</c:v>
                </c:pt>
                <c:pt idx="5">
                  <c:v>37039</c:v>
                </c:pt>
                <c:pt idx="6">
                  <c:v>157109</c:v>
                </c:pt>
                <c:pt idx="7">
                  <c:v>4881154</c:v>
                </c:pt>
                <c:pt idx="8">
                  <c:v>9894471</c:v>
                </c:pt>
                <c:pt idx="9">
                  <c:v>12599888</c:v>
                </c:pt>
                <c:pt idx="10">
                  <c:v>4172574</c:v>
                </c:pt>
                <c:pt idx="11">
                  <c:v>245176</c:v>
                </c:pt>
                <c:pt idx="12">
                  <c:v>1443411</c:v>
                </c:pt>
                <c:pt idx="13">
                  <c:v>705413</c:v>
                </c:pt>
                <c:pt idx="14">
                  <c:v>8291819</c:v>
                </c:pt>
                <c:pt idx="15">
                  <c:v>708513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544795</c:v>
                </c:pt>
                <c:pt idx="20">
                  <c:v>0</c:v>
                </c:pt>
                <c:pt idx="21">
                  <c:v>294954</c:v>
                </c:pt>
                <c:pt idx="22">
                  <c:v>114240</c:v>
                </c:pt>
                <c:pt idx="23">
                  <c:v>299393</c:v>
                </c:pt>
                <c:pt idx="24">
                  <c:v>8991499</c:v>
                </c:pt>
                <c:pt idx="25">
                  <c:v>1812553</c:v>
                </c:pt>
                <c:pt idx="26">
                  <c:v>19531</c:v>
                </c:pt>
                <c:pt idx="27">
                  <c:v>235846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7-4C61-8006-78FD4645568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3851074</c:v>
                </c:pt>
                <c:pt idx="1">
                  <c:v>7301</c:v>
                </c:pt>
                <c:pt idx="2">
                  <c:v>44871</c:v>
                </c:pt>
                <c:pt idx="3">
                  <c:v>185607</c:v>
                </c:pt>
                <c:pt idx="4">
                  <c:v>8156286</c:v>
                </c:pt>
                <c:pt idx="5">
                  <c:v>35498</c:v>
                </c:pt>
                <c:pt idx="6">
                  <c:v>258397</c:v>
                </c:pt>
                <c:pt idx="7">
                  <c:v>4176110</c:v>
                </c:pt>
                <c:pt idx="8">
                  <c:v>11226934</c:v>
                </c:pt>
                <c:pt idx="9">
                  <c:v>12348683</c:v>
                </c:pt>
                <c:pt idx="10">
                  <c:v>4051327</c:v>
                </c:pt>
                <c:pt idx="11">
                  <c:v>196109</c:v>
                </c:pt>
                <c:pt idx="12">
                  <c:v>1354159</c:v>
                </c:pt>
                <c:pt idx="13">
                  <c:v>916232</c:v>
                </c:pt>
                <c:pt idx="14">
                  <c:v>9059767</c:v>
                </c:pt>
                <c:pt idx="15">
                  <c:v>935994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650437</c:v>
                </c:pt>
                <c:pt idx="20">
                  <c:v>0</c:v>
                </c:pt>
                <c:pt idx="21">
                  <c:v>266201</c:v>
                </c:pt>
                <c:pt idx="22">
                  <c:v>110949</c:v>
                </c:pt>
                <c:pt idx="23">
                  <c:v>376203</c:v>
                </c:pt>
                <c:pt idx="24">
                  <c:v>9473669</c:v>
                </c:pt>
                <c:pt idx="25">
                  <c:v>1568132</c:v>
                </c:pt>
                <c:pt idx="26">
                  <c:v>21000</c:v>
                </c:pt>
                <c:pt idx="27">
                  <c:v>185329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7-4C61-8006-78FD4645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328526"/>
        <c:axId val="41574942"/>
      </c:barChart>
      <c:catAx>
        <c:axId val="223285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74942"/>
        <c:crosses val="autoZero"/>
        <c:auto val="1"/>
        <c:lblAlgn val="ctr"/>
        <c:lblOffset val="100"/>
        <c:noMultiLvlLbl val="0"/>
      </c:catAx>
      <c:valAx>
        <c:axId val="415749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285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1708289</c:v>
                </c:pt>
                <c:pt idx="1">
                  <c:v>292295</c:v>
                </c:pt>
                <c:pt idx="2">
                  <c:v>164268</c:v>
                </c:pt>
                <c:pt idx="3">
                  <c:v>1004793</c:v>
                </c:pt>
                <c:pt idx="4">
                  <c:v>114621</c:v>
                </c:pt>
                <c:pt idx="5">
                  <c:v>576470</c:v>
                </c:pt>
                <c:pt idx="6">
                  <c:v>52444</c:v>
                </c:pt>
                <c:pt idx="7">
                  <c:v>1560581</c:v>
                </c:pt>
                <c:pt idx="8">
                  <c:v>1428368</c:v>
                </c:pt>
                <c:pt idx="9">
                  <c:v>2844506</c:v>
                </c:pt>
                <c:pt idx="10">
                  <c:v>4426212</c:v>
                </c:pt>
                <c:pt idx="11">
                  <c:v>0</c:v>
                </c:pt>
                <c:pt idx="12">
                  <c:v>1555863</c:v>
                </c:pt>
                <c:pt idx="13">
                  <c:v>6392346</c:v>
                </c:pt>
                <c:pt idx="14">
                  <c:v>1813491</c:v>
                </c:pt>
                <c:pt idx="15">
                  <c:v>205346</c:v>
                </c:pt>
                <c:pt idx="16">
                  <c:v>455715</c:v>
                </c:pt>
                <c:pt idx="17">
                  <c:v>657634</c:v>
                </c:pt>
                <c:pt idx="18">
                  <c:v>92</c:v>
                </c:pt>
                <c:pt idx="19">
                  <c:v>123446</c:v>
                </c:pt>
                <c:pt idx="20">
                  <c:v>589740</c:v>
                </c:pt>
                <c:pt idx="21">
                  <c:v>96220</c:v>
                </c:pt>
                <c:pt idx="22">
                  <c:v>1246182</c:v>
                </c:pt>
                <c:pt idx="23">
                  <c:v>920840</c:v>
                </c:pt>
                <c:pt idx="24">
                  <c:v>3847785</c:v>
                </c:pt>
                <c:pt idx="25">
                  <c:v>1103875</c:v>
                </c:pt>
                <c:pt idx="26">
                  <c:v>48832</c:v>
                </c:pt>
                <c:pt idx="27">
                  <c:v>117158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C-41C1-9754-1161CB0CAAD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2023590</c:v>
                </c:pt>
                <c:pt idx="1">
                  <c:v>512509</c:v>
                </c:pt>
                <c:pt idx="2">
                  <c:v>171443</c:v>
                </c:pt>
                <c:pt idx="3">
                  <c:v>998057</c:v>
                </c:pt>
                <c:pt idx="4">
                  <c:v>109118</c:v>
                </c:pt>
                <c:pt idx="5">
                  <c:v>687033</c:v>
                </c:pt>
                <c:pt idx="6">
                  <c:v>55956</c:v>
                </c:pt>
                <c:pt idx="7">
                  <c:v>1686274</c:v>
                </c:pt>
                <c:pt idx="8">
                  <c:v>1424312</c:v>
                </c:pt>
                <c:pt idx="9">
                  <c:v>3691291</c:v>
                </c:pt>
                <c:pt idx="10">
                  <c:v>4222502</c:v>
                </c:pt>
                <c:pt idx="11">
                  <c:v>0</c:v>
                </c:pt>
                <c:pt idx="12">
                  <c:v>1548196</c:v>
                </c:pt>
                <c:pt idx="13">
                  <c:v>5198675</c:v>
                </c:pt>
                <c:pt idx="14">
                  <c:v>2198617</c:v>
                </c:pt>
                <c:pt idx="15">
                  <c:v>164002</c:v>
                </c:pt>
                <c:pt idx="16">
                  <c:v>599795</c:v>
                </c:pt>
                <c:pt idx="17">
                  <c:v>889487</c:v>
                </c:pt>
                <c:pt idx="18">
                  <c:v>0</c:v>
                </c:pt>
                <c:pt idx="19">
                  <c:v>116080</c:v>
                </c:pt>
                <c:pt idx="20">
                  <c:v>487872</c:v>
                </c:pt>
                <c:pt idx="21">
                  <c:v>88161</c:v>
                </c:pt>
                <c:pt idx="22">
                  <c:v>1468128</c:v>
                </c:pt>
                <c:pt idx="23">
                  <c:v>907055</c:v>
                </c:pt>
                <c:pt idx="24">
                  <c:v>5315333</c:v>
                </c:pt>
                <c:pt idx="25">
                  <c:v>1338215</c:v>
                </c:pt>
                <c:pt idx="26">
                  <c:v>48536</c:v>
                </c:pt>
                <c:pt idx="27">
                  <c:v>159530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C-41C1-9754-1161CB0CA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607913"/>
        <c:axId val="39801621"/>
      </c:barChart>
      <c:catAx>
        <c:axId val="406079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01621"/>
        <c:crosses val="autoZero"/>
        <c:auto val="1"/>
        <c:lblAlgn val="ctr"/>
        <c:lblOffset val="100"/>
        <c:noMultiLvlLbl val="0"/>
      </c:catAx>
      <c:valAx>
        <c:axId val="398016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079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6227745</c:v>
                </c:pt>
                <c:pt idx="1">
                  <c:v>36260</c:v>
                </c:pt>
                <c:pt idx="2">
                  <c:v>61900</c:v>
                </c:pt>
                <c:pt idx="3">
                  <c:v>399238</c:v>
                </c:pt>
                <c:pt idx="4">
                  <c:v>19046707</c:v>
                </c:pt>
                <c:pt idx="5">
                  <c:v>666731</c:v>
                </c:pt>
                <c:pt idx="6">
                  <c:v>1112992</c:v>
                </c:pt>
                <c:pt idx="7">
                  <c:v>11022667</c:v>
                </c:pt>
                <c:pt idx="8">
                  <c:v>12503570</c:v>
                </c:pt>
                <c:pt idx="9">
                  <c:v>17094141</c:v>
                </c:pt>
                <c:pt idx="10">
                  <c:v>6032623</c:v>
                </c:pt>
                <c:pt idx="11">
                  <c:v>501377</c:v>
                </c:pt>
                <c:pt idx="12">
                  <c:v>1580657</c:v>
                </c:pt>
                <c:pt idx="13">
                  <c:v>1030958</c:v>
                </c:pt>
                <c:pt idx="14">
                  <c:v>14773826</c:v>
                </c:pt>
                <c:pt idx="15">
                  <c:v>7162876</c:v>
                </c:pt>
                <c:pt idx="16">
                  <c:v>52157</c:v>
                </c:pt>
                <c:pt idx="17">
                  <c:v>0</c:v>
                </c:pt>
                <c:pt idx="18">
                  <c:v>44368</c:v>
                </c:pt>
                <c:pt idx="19">
                  <c:v>956661</c:v>
                </c:pt>
                <c:pt idx="20">
                  <c:v>0</c:v>
                </c:pt>
                <c:pt idx="21">
                  <c:v>2180258</c:v>
                </c:pt>
                <c:pt idx="22">
                  <c:v>150610</c:v>
                </c:pt>
                <c:pt idx="23">
                  <c:v>327873</c:v>
                </c:pt>
                <c:pt idx="24">
                  <c:v>12439237</c:v>
                </c:pt>
                <c:pt idx="25">
                  <c:v>2496136</c:v>
                </c:pt>
                <c:pt idx="26">
                  <c:v>19554</c:v>
                </c:pt>
                <c:pt idx="27">
                  <c:v>235846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6707633</c:v>
                </c:pt>
                <c:pt idx="1">
                  <c:v>40622</c:v>
                </c:pt>
                <c:pt idx="2">
                  <c:v>101691</c:v>
                </c:pt>
                <c:pt idx="3">
                  <c:v>421647</c:v>
                </c:pt>
                <c:pt idx="4">
                  <c:v>19777001</c:v>
                </c:pt>
                <c:pt idx="5">
                  <c:v>445096</c:v>
                </c:pt>
                <c:pt idx="6">
                  <c:v>1114245</c:v>
                </c:pt>
                <c:pt idx="7">
                  <c:v>9307362</c:v>
                </c:pt>
                <c:pt idx="8">
                  <c:v>14859052</c:v>
                </c:pt>
                <c:pt idx="9">
                  <c:v>17675946</c:v>
                </c:pt>
                <c:pt idx="10">
                  <c:v>5991565</c:v>
                </c:pt>
                <c:pt idx="11">
                  <c:v>363553</c:v>
                </c:pt>
                <c:pt idx="12">
                  <c:v>1646539</c:v>
                </c:pt>
                <c:pt idx="13">
                  <c:v>1237320</c:v>
                </c:pt>
                <c:pt idx="14">
                  <c:v>16118124</c:v>
                </c:pt>
                <c:pt idx="15">
                  <c:v>5584686</c:v>
                </c:pt>
                <c:pt idx="16">
                  <c:v>87718</c:v>
                </c:pt>
                <c:pt idx="17">
                  <c:v>0</c:v>
                </c:pt>
                <c:pt idx="18">
                  <c:v>41221</c:v>
                </c:pt>
                <c:pt idx="19">
                  <c:v>877036</c:v>
                </c:pt>
                <c:pt idx="20">
                  <c:v>0</c:v>
                </c:pt>
                <c:pt idx="21">
                  <c:v>2493614</c:v>
                </c:pt>
                <c:pt idx="22">
                  <c:v>116080</c:v>
                </c:pt>
                <c:pt idx="23">
                  <c:v>395901</c:v>
                </c:pt>
                <c:pt idx="24">
                  <c:v>14051288</c:v>
                </c:pt>
                <c:pt idx="25">
                  <c:v>2308498</c:v>
                </c:pt>
                <c:pt idx="26">
                  <c:v>21000</c:v>
                </c:pt>
                <c:pt idx="27">
                  <c:v>187519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134894"/>
        <c:axId val="57093006"/>
      </c:barChart>
      <c:catAx>
        <c:axId val="591348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093006"/>
        <c:crosses val="autoZero"/>
        <c:auto val="1"/>
        <c:lblAlgn val="ctr"/>
        <c:lblOffset val="100"/>
        <c:noMultiLvlLbl val="0"/>
      </c:catAx>
      <c:valAx>
        <c:axId val="570930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348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222243</c:v>
                </c:pt>
                <c:pt idx="1">
                  <c:v>127382</c:v>
                </c:pt>
                <c:pt idx="2">
                  <c:v>457368</c:v>
                </c:pt>
                <c:pt idx="3">
                  <c:v>65314</c:v>
                </c:pt>
                <c:pt idx="4">
                  <c:v>3768120</c:v>
                </c:pt>
                <c:pt idx="5">
                  <c:v>51247</c:v>
                </c:pt>
                <c:pt idx="6">
                  <c:v>8732</c:v>
                </c:pt>
                <c:pt idx="7">
                  <c:v>5621937</c:v>
                </c:pt>
                <c:pt idx="8">
                  <c:v>2595228</c:v>
                </c:pt>
                <c:pt idx="9">
                  <c:v>341709</c:v>
                </c:pt>
                <c:pt idx="10">
                  <c:v>72823</c:v>
                </c:pt>
                <c:pt idx="11">
                  <c:v>1123</c:v>
                </c:pt>
                <c:pt idx="12">
                  <c:v>77396</c:v>
                </c:pt>
                <c:pt idx="13">
                  <c:v>439915</c:v>
                </c:pt>
                <c:pt idx="14">
                  <c:v>71193</c:v>
                </c:pt>
                <c:pt idx="15">
                  <c:v>286403</c:v>
                </c:pt>
                <c:pt idx="16">
                  <c:v>143708</c:v>
                </c:pt>
                <c:pt idx="17">
                  <c:v>294746</c:v>
                </c:pt>
                <c:pt idx="18">
                  <c:v>0</c:v>
                </c:pt>
                <c:pt idx="19">
                  <c:v>198859</c:v>
                </c:pt>
                <c:pt idx="20">
                  <c:v>895420</c:v>
                </c:pt>
                <c:pt idx="21">
                  <c:v>347043</c:v>
                </c:pt>
                <c:pt idx="22">
                  <c:v>582848</c:v>
                </c:pt>
                <c:pt idx="23">
                  <c:v>109606</c:v>
                </c:pt>
                <c:pt idx="24">
                  <c:v>769493</c:v>
                </c:pt>
                <c:pt idx="25">
                  <c:v>8237583</c:v>
                </c:pt>
                <c:pt idx="26">
                  <c:v>1152650</c:v>
                </c:pt>
                <c:pt idx="27">
                  <c:v>181720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5-4BF3-A655-E46FCB2462F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262831</c:v>
                </c:pt>
                <c:pt idx="1">
                  <c:v>85316</c:v>
                </c:pt>
                <c:pt idx="2">
                  <c:v>383844</c:v>
                </c:pt>
                <c:pt idx="3">
                  <c:v>213666</c:v>
                </c:pt>
                <c:pt idx="4">
                  <c:v>3515643</c:v>
                </c:pt>
                <c:pt idx="5">
                  <c:v>30336</c:v>
                </c:pt>
                <c:pt idx="6">
                  <c:v>12819</c:v>
                </c:pt>
                <c:pt idx="7">
                  <c:v>5474450</c:v>
                </c:pt>
                <c:pt idx="8">
                  <c:v>2602979</c:v>
                </c:pt>
                <c:pt idx="9">
                  <c:v>318310</c:v>
                </c:pt>
                <c:pt idx="10">
                  <c:v>124124</c:v>
                </c:pt>
                <c:pt idx="11">
                  <c:v>1525</c:v>
                </c:pt>
                <c:pt idx="12">
                  <c:v>70756</c:v>
                </c:pt>
                <c:pt idx="13">
                  <c:v>556898</c:v>
                </c:pt>
                <c:pt idx="14">
                  <c:v>169146</c:v>
                </c:pt>
                <c:pt idx="15">
                  <c:v>267494</c:v>
                </c:pt>
                <c:pt idx="16">
                  <c:v>141359</c:v>
                </c:pt>
                <c:pt idx="17">
                  <c:v>259695</c:v>
                </c:pt>
                <c:pt idx="18">
                  <c:v>16</c:v>
                </c:pt>
                <c:pt idx="19">
                  <c:v>174599</c:v>
                </c:pt>
                <c:pt idx="20">
                  <c:v>928473</c:v>
                </c:pt>
                <c:pt idx="21">
                  <c:v>273284</c:v>
                </c:pt>
                <c:pt idx="22">
                  <c:v>544144</c:v>
                </c:pt>
                <c:pt idx="23">
                  <c:v>126381</c:v>
                </c:pt>
                <c:pt idx="24">
                  <c:v>690524</c:v>
                </c:pt>
                <c:pt idx="25">
                  <c:v>7774529</c:v>
                </c:pt>
                <c:pt idx="26">
                  <c:v>1135265</c:v>
                </c:pt>
                <c:pt idx="27">
                  <c:v>164482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5-4BF3-A655-E46FCB24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248521"/>
        <c:axId val="12128409"/>
      </c:barChart>
      <c:catAx>
        <c:axId val="402485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28409"/>
        <c:crosses val="autoZero"/>
        <c:auto val="1"/>
        <c:lblAlgn val="ctr"/>
        <c:lblOffset val="100"/>
        <c:noMultiLvlLbl val="0"/>
      </c:catAx>
      <c:valAx>
        <c:axId val="121284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485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1608710</c:v>
                </c:pt>
                <c:pt idx="1">
                  <c:v>427340</c:v>
                </c:pt>
                <c:pt idx="2">
                  <c:v>2443849</c:v>
                </c:pt>
                <c:pt idx="3">
                  <c:v>1542976</c:v>
                </c:pt>
                <c:pt idx="4">
                  <c:v>5768239</c:v>
                </c:pt>
                <c:pt idx="5">
                  <c:v>515123</c:v>
                </c:pt>
                <c:pt idx="6">
                  <c:v>3334</c:v>
                </c:pt>
                <c:pt idx="7">
                  <c:v>7884979</c:v>
                </c:pt>
                <c:pt idx="8">
                  <c:v>5102635</c:v>
                </c:pt>
                <c:pt idx="9">
                  <c:v>4402953</c:v>
                </c:pt>
                <c:pt idx="10">
                  <c:v>1835453</c:v>
                </c:pt>
                <c:pt idx="11">
                  <c:v>14338</c:v>
                </c:pt>
                <c:pt idx="12">
                  <c:v>1105507</c:v>
                </c:pt>
                <c:pt idx="13">
                  <c:v>2253354</c:v>
                </c:pt>
                <c:pt idx="14">
                  <c:v>3738258</c:v>
                </c:pt>
                <c:pt idx="15">
                  <c:v>540720</c:v>
                </c:pt>
                <c:pt idx="16">
                  <c:v>359034</c:v>
                </c:pt>
                <c:pt idx="17">
                  <c:v>406455</c:v>
                </c:pt>
                <c:pt idx="18">
                  <c:v>96</c:v>
                </c:pt>
                <c:pt idx="19">
                  <c:v>443381</c:v>
                </c:pt>
                <c:pt idx="20">
                  <c:v>693649</c:v>
                </c:pt>
                <c:pt idx="21">
                  <c:v>200016</c:v>
                </c:pt>
                <c:pt idx="22">
                  <c:v>1860287</c:v>
                </c:pt>
                <c:pt idx="23">
                  <c:v>449456</c:v>
                </c:pt>
                <c:pt idx="24">
                  <c:v>2298930</c:v>
                </c:pt>
                <c:pt idx="25">
                  <c:v>10038381</c:v>
                </c:pt>
                <c:pt idx="26">
                  <c:v>1295242</c:v>
                </c:pt>
                <c:pt idx="27">
                  <c:v>233086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9-40DA-97A2-A2BCBFDEC7B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1828365</c:v>
                </c:pt>
                <c:pt idx="1">
                  <c:v>623565</c:v>
                </c:pt>
                <c:pt idx="2">
                  <c:v>2077362</c:v>
                </c:pt>
                <c:pt idx="3">
                  <c:v>1355645</c:v>
                </c:pt>
                <c:pt idx="4">
                  <c:v>6022432</c:v>
                </c:pt>
                <c:pt idx="5">
                  <c:v>447034</c:v>
                </c:pt>
                <c:pt idx="6">
                  <c:v>6328</c:v>
                </c:pt>
                <c:pt idx="7">
                  <c:v>7925666</c:v>
                </c:pt>
                <c:pt idx="8">
                  <c:v>5777108</c:v>
                </c:pt>
                <c:pt idx="9">
                  <c:v>5962979</c:v>
                </c:pt>
                <c:pt idx="10">
                  <c:v>2129308</c:v>
                </c:pt>
                <c:pt idx="11">
                  <c:v>0</c:v>
                </c:pt>
                <c:pt idx="12">
                  <c:v>1155736</c:v>
                </c:pt>
                <c:pt idx="13">
                  <c:v>2091314</c:v>
                </c:pt>
                <c:pt idx="14">
                  <c:v>4367254</c:v>
                </c:pt>
                <c:pt idx="15">
                  <c:v>244561</c:v>
                </c:pt>
                <c:pt idx="16">
                  <c:v>346932</c:v>
                </c:pt>
                <c:pt idx="17">
                  <c:v>437401</c:v>
                </c:pt>
                <c:pt idx="18">
                  <c:v>0</c:v>
                </c:pt>
                <c:pt idx="19">
                  <c:v>424175</c:v>
                </c:pt>
                <c:pt idx="20">
                  <c:v>698947</c:v>
                </c:pt>
                <c:pt idx="21">
                  <c:v>187097</c:v>
                </c:pt>
                <c:pt idx="22">
                  <c:v>1659357</c:v>
                </c:pt>
                <c:pt idx="23">
                  <c:v>416032</c:v>
                </c:pt>
                <c:pt idx="24">
                  <c:v>2752811</c:v>
                </c:pt>
                <c:pt idx="25">
                  <c:v>9862551</c:v>
                </c:pt>
                <c:pt idx="26">
                  <c:v>1286575</c:v>
                </c:pt>
                <c:pt idx="27">
                  <c:v>240282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9-40DA-97A2-A2BCBFDEC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472269"/>
        <c:axId val="35744266"/>
      </c:barChart>
      <c:catAx>
        <c:axId val="614722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44266"/>
        <c:crosses val="autoZero"/>
        <c:auto val="1"/>
        <c:lblAlgn val="ctr"/>
        <c:lblOffset val="100"/>
        <c:noMultiLvlLbl val="0"/>
      </c:catAx>
      <c:valAx>
        <c:axId val="357442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722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1105825</c:v>
                </c:pt>
                <c:pt idx="1">
                  <c:v>7</c:v>
                </c:pt>
                <c:pt idx="2">
                  <c:v>34239</c:v>
                </c:pt>
                <c:pt idx="3">
                  <c:v>126178</c:v>
                </c:pt>
                <c:pt idx="4">
                  <c:v>2080308</c:v>
                </c:pt>
                <c:pt idx="5">
                  <c:v>4009</c:v>
                </c:pt>
                <c:pt idx="6">
                  <c:v>0</c:v>
                </c:pt>
                <c:pt idx="7">
                  <c:v>335563</c:v>
                </c:pt>
                <c:pt idx="8">
                  <c:v>1611716</c:v>
                </c:pt>
                <c:pt idx="9">
                  <c:v>2857162</c:v>
                </c:pt>
                <c:pt idx="10">
                  <c:v>699682</c:v>
                </c:pt>
                <c:pt idx="11">
                  <c:v>14299</c:v>
                </c:pt>
                <c:pt idx="12">
                  <c:v>105856</c:v>
                </c:pt>
                <c:pt idx="13">
                  <c:v>43694</c:v>
                </c:pt>
                <c:pt idx="14">
                  <c:v>2362825</c:v>
                </c:pt>
                <c:pt idx="15">
                  <c:v>107008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11146</c:v>
                </c:pt>
                <c:pt idx="20">
                  <c:v>0</c:v>
                </c:pt>
                <c:pt idx="21">
                  <c:v>90678</c:v>
                </c:pt>
                <c:pt idx="22">
                  <c:v>10895</c:v>
                </c:pt>
                <c:pt idx="23">
                  <c:v>5522</c:v>
                </c:pt>
                <c:pt idx="24">
                  <c:v>1803654</c:v>
                </c:pt>
                <c:pt idx="25">
                  <c:v>148904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F-4F9A-9EBF-702CA664333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1281045</c:v>
                </c:pt>
                <c:pt idx="1">
                  <c:v>3428</c:v>
                </c:pt>
                <c:pt idx="2">
                  <c:v>56820</c:v>
                </c:pt>
                <c:pt idx="3">
                  <c:v>144706</c:v>
                </c:pt>
                <c:pt idx="4">
                  <c:v>2723973</c:v>
                </c:pt>
                <c:pt idx="5">
                  <c:v>8122</c:v>
                </c:pt>
                <c:pt idx="6">
                  <c:v>0</c:v>
                </c:pt>
                <c:pt idx="7">
                  <c:v>303068</c:v>
                </c:pt>
                <c:pt idx="8">
                  <c:v>2384247</c:v>
                </c:pt>
                <c:pt idx="9">
                  <c:v>3577310</c:v>
                </c:pt>
                <c:pt idx="10">
                  <c:v>891425</c:v>
                </c:pt>
                <c:pt idx="11">
                  <c:v>0</c:v>
                </c:pt>
                <c:pt idx="12">
                  <c:v>146359</c:v>
                </c:pt>
                <c:pt idx="13">
                  <c:v>92690</c:v>
                </c:pt>
                <c:pt idx="14">
                  <c:v>3080240</c:v>
                </c:pt>
                <c:pt idx="15">
                  <c:v>91672</c:v>
                </c:pt>
                <c:pt idx="16">
                  <c:v>24768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123807</c:v>
                </c:pt>
                <c:pt idx="22">
                  <c:v>4852</c:v>
                </c:pt>
                <c:pt idx="23">
                  <c:v>0</c:v>
                </c:pt>
                <c:pt idx="24">
                  <c:v>2135735</c:v>
                </c:pt>
                <c:pt idx="25">
                  <c:v>237542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F-4F9A-9EBF-702CA6643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614039"/>
        <c:axId val="12728987"/>
      </c:barChart>
      <c:catAx>
        <c:axId val="446140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28987"/>
        <c:crosses val="autoZero"/>
        <c:auto val="1"/>
        <c:lblAlgn val="ctr"/>
        <c:lblOffset val="100"/>
        <c:noMultiLvlLbl val="0"/>
      </c:catAx>
      <c:valAx>
        <c:axId val="127289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140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431732</c:v>
                </c:pt>
                <c:pt idx="1">
                  <c:v>344054</c:v>
                </c:pt>
                <c:pt idx="2">
                  <c:v>2105875</c:v>
                </c:pt>
                <c:pt idx="3">
                  <c:v>624962</c:v>
                </c:pt>
                <c:pt idx="4">
                  <c:v>5140</c:v>
                </c:pt>
                <c:pt idx="5">
                  <c:v>315549</c:v>
                </c:pt>
                <c:pt idx="6">
                  <c:v>89</c:v>
                </c:pt>
                <c:pt idx="7">
                  <c:v>965949</c:v>
                </c:pt>
                <c:pt idx="8">
                  <c:v>1440433</c:v>
                </c:pt>
                <c:pt idx="9">
                  <c:v>1335587</c:v>
                </c:pt>
                <c:pt idx="10">
                  <c:v>589913</c:v>
                </c:pt>
                <c:pt idx="11">
                  <c:v>0</c:v>
                </c:pt>
                <c:pt idx="12">
                  <c:v>588169</c:v>
                </c:pt>
                <c:pt idx="13">
                  <c:v>1638762</c:v>
                </c:pt>
                <c:pt idx="14">
                  <c:v>1217989</c:v>
                </c:pt>
                <c:pt idx="15">
                  <c:v>5100</c:v>
                </c:pt>
                <c:pt idx="16">
                  <c:v>223758</c:v>
                </c:pt>
                <c:pt idx="17">
                  <c:v>5036</c:v>
                </c:pt>
                <c:pt idx="18">
                  <c:v>96</c:v>
                </c:pt>
                <c:pt idx="19">
                  <c:v>378107</c:v>
                </c:pt>
                <c:pt idx="20">
                  <c:v>89084</c:v>
                </c:pt>
                <c:pt idx="21">
                  <c:v>1981</c:v>
                </c:pt>
                <c:pt idx="22">
                  <c:v>771398</c:v>
                </c:pt>
                <c:pt idx="23">
                  <c:v>295274</c:v>
                </c:pt>
                <c:pt idx="24">
                  <c:v>86750</c:v>
                </c:pt>
                <c:pt idx="25">
                  <c:v>469426</c:v>
                </c:pt>
                <c:pt idx="26">
                  <c:v>0</c:v>
                </c:pt>
                <c:pt idx="27">
                  <c:v>52497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3F-4D3E-B874-B49C0502E68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451241</c:v>
                </c:pt>
                <c:pt idx="1">
                  <c:v>567245</c:v>
                </c:pt>
                <c:pt idx="2">
                  <c:v>1753320</c:v>
                </c:pt>
                <c:pt idx="3">
                  <c:v>667943</c:v>
                </c:pt>
                <c:pt idx="4">
                  <c:v>0</c:v>
                </c:pt>
                <c:pt idx="5">
                  <c:v>260004</c:v>
                </c:pt>
                <c:pt idx="6">
                  <c:v>23</c:v>
                </c:pt>
                <c:pt idx="7">
                  <c:v>1257133</c:v>
                </c:pt>
                <c:pt idx="8">
                  <c:v>1257082</c:v>
                </c:pt>
                <c:pt idx="9">
                  <c:v>2139534</c:v>
                </c:pt>
                <c:pt idx="10">
                  <c:v>736604</c:v>
                </c:pt>
                <c:pt idx="11">
                  <c:v>0</c:v>
                </c:pt>
                <c:pt idx="12">
                  <c:v>681506</c:v>
                </c:pt>
                <c:pt idx="13">
                  <c:v>1366744</c:v>
                </c:pt>
                <c:pt idx="14">
                  <c:v>1116506</c:v>
                </c:pt>
                <c:pt idx="15">
                  <c:v>9293</c:v>
                </c:pt>
                <c:pt idx="16">
                  <c:v>222713</c:v>
                </c:pt>
                <c:pt idx="17">
                  <c:v>11121</c:v>
                </c:pt>
                <c:pt idx="18">
                  <c:v>0</c:v>
                </c:pt>
                <c:pt idx="19">
                  <c:v>377057</c:v>
                </c:pt>
                <c:pt idx="20">
                  <c:v>39700</c:v>
                </c:pt>
                <c:pt idx="21">
                  <c:v>13</c:v>
                </c:pt>
                <c:pt idx="22">
                  <c:v>603610</c:v>
                </c:pt>
                <c:pt idx="23">
                  <c:v>278704</c:v>
                </c:pt>
                <c:pt idx="24">
                  <c:v>278468</c:v>
                </c:pt>
                <c:pt idx="25">
                  <c:v>463406</c:v>
                </c:pt>
                <c:pt idx="26">
                  <c:v>0</c:v>
                </c:pt>
                <c:pt idx="27">
                  <c:v>70394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3F-4D3E-B874-B49C0502E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45112"/>
        <c:axId val="65073636"/>
      </c:barChart>
      <c:catAx>
        <c:axId val="845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73636"/>
        <c:crosses val="autoZero"/>
        <c:auto val="1"/>
        <c:lblAlgn val="ctr"/>
        <c:lblOffset val="100"/>
        <c:noMultiLvlLbl val="0"/>
      </c:catAx>
      <c:valAx>
        <c:axId val="650736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51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71153</c:v>
                </c:pt>
                <c:pt idx="1">
                  <c:v>83279</c:v>
                </c:pt>
                <c:pt idx="2">
                  <c:v>303735</c:v>
                </c:pt>
                <c:pt idx="3">
                  <c:v>791836</c:v>
                </c:pt>
                <c:pt idx="4">
                  <c:v>3682791</c:v>
                </c:pt>
                <c:pt idx="5">
                  <c:v>195565</c:v>
                </c:pt>
                <c:pt idx="6">
                  <c:v>3245</c:v>
                </c:pt>
                <c:pt idx="7">
                  <c:v>6583467</c:v>
                </c:pt>
                <c:pt idx="8">
                  <c:v>2050486</c:v>
                </c:pt>
                <c:pt idx="9">
                  <c:v>210204</c:v>
                </c:pt>
                <c:pt idx="10">
                  <c:v>545858</c:v>
                </c:pt>
                <c:pt idx="11">
                  <c:v>39</c:v>
                </c:pt>
                <c:pt idx="12">
                  <c:v>411482</c:v>
                </c:pt>
                <c:pt idx="13">
                  <c:v>570898</c:v>
                </c:pt>
                <c:pt idx="14">
                  <c:v>157444</c:v>
                </c:pt>
                <c:pt idx="15">
                  <c:v>428612</c:v>
                </c:pt>
                <c:pt idx="16">
                  <c:v>109813</c:v>
                </c:pt>
                <c:pt idx="17">
                  <c:v>401419</c:v>
                </c:pt>
                <c:pt idx="18">
                  <c:v>0</c:v>
                </c:pt>
                <c:pt idx="19">
                  <c:v>54128</c:v>
                </c:pt>
                <c:pt idx="20">
                  <c:v>604565</c:v>
                </c:pt>
                <c:pt idx="21">
                  <c:v>107357</c:v>
                </c:pt>
                <c:pt idx="22">
                  <c:v>1077994</c:v>
                </c:pt>
                <c:pt idx="23">
                  <c:v>148660</c:v>
                </c:pt>
                <c:pt idx="24">
                  <c:v>408526</c:v>
                </c:pt>
                <c:pt idx="25">
                  <c:v>9420051</c:v>
                </c:pt>
                <c:pt idx="26">
                  <c:v>1295219</c:v>
                </c:pt>
                <c:pt idx="27">
                  <c:v>180589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B-4813-8147-0954E6CE593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96079</c:v>
                </c:pt>
                <c:pt idx="1">
                  <c:v>52892</c:v>
                </c:pt>
                <c:pt idx="2">
                  <c:v>267222</c:v>
                </c:pt>
                <c:pt idx="3">
                  <c:v>542996</c:v>
                </c:pt>
                <c:pt idx="4">
                  <c:v>3298459</c:v>
                </c:pt>
                <c:pt idx="5">
                  <c:v>178908</c:v>
                </c:pt>
                <c:pt idx="6">
                  <c:v>6305</c:v>
                </c:pt>
                <c:pt idx="7">
                  <c:v>6365465</c:v>
                </c:pt>
                <c:pt idx="8">
                  <c:v>2135779</c:v>
                </c:pt>
                <c:pt idx="9">
                  <c:v>246135</c:v>
                </c:pt>
                <c:pt idx="10">
                  <c:v>501279</c:v>
                </c:pt>
                <c:pt idx="11">
                  <c:v>0</c:v>
                </c:pt>
                <c:pt idx="12">
                  <c:v>327871</c:v>
                </c:pt>
                <c:pt idx="13">
                  <c:v>631880</c:v>
                </c:pt>
                <c:pt idx="14">
                  <c:v>170508</c:v>
                </c:pt>
                <c:pt idx="15">
                  <c:v>143596</c:v>
                </c:pt>
                <c:pt idx="16">
                  <c:v>99451</c:v>
                </c:pt>
                <c:pt idx="17">
                  <c:v>426280</c:v>
                </c:pt>
                <c:pt idx="18">
                  <c:v>0</c:v>
                </c:pt>
                <c:pt idx="19">
                  <c:v>43661</c:v>
                </c:pt>
                <c:pt idx="20">
                  <c:v>659247</c:v>
                </c:pt>
                <c:pt idx="21">
                  <c:v>63277</c:v>
                </c:pt>
                <c:pt idx="22">
                  <c:v>1050895</c:v>
                </c:pt>
                <c:pt idx="23">
                  <c:v>137328</c:v>
                </c:pt>
                <c:pt idx="24">
                  <c:v>338608</c:v>
                </c:pt>
                <c:pt idx="25">
                  <c:v>9161603</c:v>
                </c:pt>
                <c:pt idx="26">
                  <c:v>1286575</c:v>
                </c:pt>
                <c:pt idx="27">
                  <c:v>169888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B-4813-8147-0954E6CE5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612686"/>
        <c:axId val="8366601"/>
      </c:barChart>
      <c:catAx>
        <c:axId val="306126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66601"/>
        <c:crosses val="autoZero"/>
        <c:auto val="1"/>
        <c:lblAlgn val="ctr"/>
        <c:lblOffset val="100"/>
        <c:noMultiLvlLbl val="0"/>
      </c:catAx>
      <c:valAx>
        <c:axId val="83666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126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43087398.83699999</c:v>
              </c:pt>
              <c:pt idx="1">
                <c:v>43953359.091999993</c:v>
              </c:pt>
              <c:pt idx="2">
                <c:v>48130491.751000009</c:v>
              </c:pt>
              <c:pt idx="3">
                <c:v>47588623.952999987</c:v>
              </c:pt>
              <c:pt idx="4">
                <c:v>47746676.803000003</c:v>
              </c:pt>
              <c:pt idx="5">
                <c:v>45304275.362000003</c:v>
              </c:pt>
              <c:pt idx="6">
                <c:v>48560458.593999997</c:v>
              </c:pt>
              <c:pt idx="7">
                <c:v>44608879.076000012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13-4A72-9608-9F1F840C716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44621965.462000012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13-4A72-9608-9F1F840C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8834"/>
        <c:axId val="26741393"/>
      </c:lineChart>
      <c:catAx>
        <c:axId val="12188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41393"/>
        <c:crosses val="autoZero"/>
        <c:auto val="1"/>
        <c:lblAlgn val="ctr"/>
        <c:lblOffset val="100"/>
        <c:noMultiLvlLbl val="0"/>
      </c:catAx>
      <c:valAx>
        <c:axId val="2674139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88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13776859</c:v>
              </c:pt>
              <c:pt idx="2">
                <c:v>15267631</c:v>
              </c:pt>
              <c:pt idx="3">
                <c:v>15680521</c:v>
              </c:pt>
              <c:pt idx="4">
                <c:v>14821241</c:v>
              </c:pt>
              <c:pt idx="5">
                <c:v>13342236</c:v>
              </c:pt>
              <c:pt idx="6">
                <c:v>16339671</c:v>
              </c:pt>
              <c:pt idx="7">
                <c:v>14888354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29-4454-BD16-522DF3C547F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29-4454-BD16-522DF3C54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74060"/>
        <c:axId val="46207644"/>
      </c:lineChart>
      <c:catAx>
        <c:axId val="197740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07644"/>
        <c:crosses val="autoZero"/>
        <c:auto val="1"/>
        <c:lblAlgn val="ctr"/>
        <c:lblOffset val="100"/>
        <c:noMultiLvlLbl val="0"/>
      </c:catAx>
      <c:valAx>
        <c:axId val="4620764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7406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6164104</c:v>
              </c:pt>
              <c:pt idx="1">
                <c:v>6811161</c:v>
              </c:pt>
              <c:pt idx="2">
                <c:v>7341607</c:v>
              </c:pt>
              <c:pt idx="3">
                <c:v>6633900</c:v>
              </c:pt>
              <c:pt idx="4">
                <c:v>6511369</c:v>
              </c:pt>
              <c:pt idx="5">
                <c:v>6456970</c:v>
              </c:pt>
              <c:pt idx="6">
                <c:v>6418734</c:v>
              </c:pt>
              <c:pt idx="7">
                <c:v>6273282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68-4D14-BF3C-254E6AA1729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68-4D14-BF3C-254E6AA17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7543"/>
        <c:axId val="5784740"/>
      </c:lineChart>
      <c:catAx>
        <c:axId val="183775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4740"/>
        <c:crosses val="autoZero"/>
        <c:auto val="1"/>
        <c:lblAlgn val="ctr"/>
        <c:lblOffset val="100"/>
        <c:noMultiLvlLbl val="0"/>
      </c:catAx>
      <c:valAx>
        <c:axId val="578474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775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21730026</c:v>
              </c:pt>
              <c:pt idx="1">
                <c:v>22085215</c:v>
              </c:pt>
              <c:pt idx="2">
                <c:v>24283769</c:v>
              </c:pt>
              <c:pt idx="3">
                <c:v>24011717</c:v>
              </c:pt>
              <c:pt idx="4">
                <c:v>25172598</c:v>
              </c:pt>
              <c:pt idx="5">
                <c:v>24265827</c:v>
              </c:pt>
              <c:pt idx="6">
                <c:v>24490060</c:v>
              </c:pt>
              <c:pt idx="7">
                <c:v>22177393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AE-4A06-86F6-86B6983FD55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AE-4A06-86F6-86B6983FD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64943"/>
        <c:axId val="30105666"/>
      </c:lineChart>
      <c:catAx>
        <c:axId val="195649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05666"/>
        <c:crosses val="autoZero"/>
        <c:auto val="1"/>
        <c:lblAlgn val="ctr"/>
        <c:lblOffset val="100"/>
        <c:noMultiLvlLbl val="0"/>
      </c:catAx>
      <c:valAx>
        <c:axId val="3010566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649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15061584</c:v>
              </c:pt>
              <c:pt idx="1">
                <c:v>14892136</c:v>
              </c:pt>
              <c:pt idx="2">
                <c:v>16084460</c:v>
              </c:pt>
              <c:pt idx="3">
                <c:v>16462435</c:v>
              </c:pt>
              <c:pt idx="4">
                <c:v>16956886</c:v>
              </c:pt>
              <c:pt idx="5">
                <c:v>16456633</c:v>
              </c:pt>
              <c:pt idx="6">
                <c:v>16726491</c:v>
              </c:pt>
              <c:pt idx="7">
                <c:v>15792788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FC-45C1-B72B-A5C745D232D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5FC-45C1-B72B-A5C745D23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96089"/>
        <c:axId val="8969527"/>
      </c:lineChart>
      <c:catAx>
        <c:axId val="619960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69527"/>
        <c:crosses val="autoZero"/>
        <c:auto val="1"/>
        <c:lblAlgn val="ctr"/>
        <c:lblOffset val="100"/>
        <c:noMultiLvlLbl val="0"/>
      </c:catAx>
      <c:valAx>
        <c:axId val="896952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9608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2405319</c:v>
                </c:pt>
                <c:pt idx="1">
                  <c:v>858500</c:v>
                </c:pt>
                <c:pt idx="2">
                  <c:v>2793488</c:v>
                </c:pt>
                <c:pt idx="3">
                  <c:v>1737170</c:v>
                </c:pt>
                <c:pt idx="4">
                  <c:v>204594</c:v>
                </c:pt>
                <c:pt idx="5">
                  <c:v>1073099</c:v>
                </c:pt>
                <c:pt idx="6">
                  <c:v>230509</c:v>
                </c:pt>
                <c:pt idx="7">
                  <c:v>2603476</c:v>
                </c:pt>
                <c:pt idx="8">
                  <c:v>2942005</c:v>
                </c:pt>
                <c:pt idx="9">
                  <c:v>4337590</c:v>
                </c:pt>
                <c:pt idx="10">
                  <c:v>5219367</c:v>
                </c:pt>
                <c:pt idx="11">
                  <c:v>5300</c:v>
                </c:pt>
                <c:pt idx="12">
                  <c:v>2288831</c:v>
                </c:pt>
                <c:pt idx="13">
                  <c:v>8856775</c:v>
                </c:pt>
                <c:pt idx="14">
                  <c:v>3452236</c:v>
                </c:pt>
                <c:pt idx="15">
                  <c:v>290311</c:v>
                </c:pt>
                <c:pt idx="16">
                  <c:v>689123</c:v>
                </c:pt>
                <c:pt idx="17">
                  <c:v>667427</c:v>
                </c:pt>
                <c:pt idx="18">
                  <c:v>8288</c:v>
                </c:pt>
                <c:pt idx="19">
                  <c:v>515426</c:v>
                </c:pt>
                <c:pt idx="20">
                  <c:v>683317</c:v>
                </c:pt>
                <c:pt idx="21">
                  <c:v>246842</c:v>
                </c:pt>
                <c:pt idx="22">
                  <c:v>2023407</c:v>
                </c:pt>
                <c:pt idx="23">
                  <c:v>1303213</c:v>
                </c:pt>
                <c:pt idx="24">
                  <c:v>5135545</c:v>
                </c:pt>
                <c:pt idx="25">
                  <c:v>1594742</c:v>
                </c:pt>
                <c:pt idx="26">
                  <c:v>195864</c:v>
                </c:pt>
                <c:pt idx="27">
                  <c:v>249363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2939295</c:v>
                </c:pt>
                <c:pt idx="1">
                  <c:v>1253333</c:v>
                </c:pt>
                <c:pt idx="2">
                  <c:v>2393890</c:v>
                </c:pt>
                <c:pt idx="3">
                  <c:v>1795353</c:v>
                </c:pt>
                <c:pt idx="4">
                  <c:v>158907</c:v>
                </c:pt>
                <c:pt idx="5">
                  <c:v>1193965</c:v>
                </c:pt>
                <c:pt idx="6">
                  <c:v>217969</c:v>
                </c:pt>
                <c:pt idx="7">
                  <c:v>2998958</c:v>
                </c:pt>
                <c:pt idx="8">
                  <c:v>2750333</c:v>
                </c:pt>
                <c:pt idx="9">
                  <c:v>6084638</c:v>
                </c:pt>
                <c:pt idx="10">
                  <c:v>5129637</c:v>
                </c:pt>
                <c:pt idx="11">
                  <c:v>2726</c:v>
                </c:pt>
                <c:pt idx="12">
                  <c:v>2581396</c:v>
                </c:pt>
                <c:pt idx="13">
                  <c:v>7987603</c:v>
                </c:pt>
                <c:pt idx="14">
                  <c:v>3666174</c:v>
                </c:pt>
                <c:pt idx="15">
                  <c:v>272979</c:v>
                </c:pt>
                <c:pt idx="16">
                  <c:v>924740</c:v>
                </c:pt>
                <c:pt idx="17">
                  <c:v>905946</c:v>
                </c:pt>
                <c:pt idx="18">
                  <c:v>7000</c:v>
                </c:pt>
                <c:pt idx="19">
                  <c:v>539803</c:v>
                </c:pt>
                <c:pt idx="20">
                  <c:v>527572</c:v>
                </c:pt>
                <c:pt idx="21">
                  <c:v>241873</c:v>
                </c:pt>
                <c:pt idx="22">
                  <c:v>2093365</c:v>
                </c:pt>
                <c:pt idx="23">
                  <c:v>1286988</c:v>
                </c:pt>
                <c:pt idx="24">
                  <c:v>6114208</c:v>
                </c:pt>
                <c:pt idx="25">
                  <c:v>1831378</c:v>
                </c:pt>
                <c:pt idx="26">
                  <c:v>169255</c:v>
                </c:pt>
                <c:pt idx="27">
                  <c:v>273045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222947"/>
        <c:axId val="15792186"/>
      </c:barChart>
      <c:catAx>
        <c:axId val="272229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92186"/>
        <c:crosses val="autoZero"/>
        <c:auto val="1"/>
        <c:lblAlgn val="ctr"/>
        <c:lblOffset val="100"/>
        <c:noMultiLvlLbl val="0"/>
      </c:catAx>
      <c:valAx>
        <c:axId val="157921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229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1416839.25</c:v>
              </c:pt>
              <c:pt idx="1">
                <c:v>1416598</c:v>
              </c:pt>
              <c:pt idx="2">
                <c:v>1503380</c:v>
              </c:pt>
              <c:pt idx="3">
                <c:v>1566992.75</c:v>
              </c:pt>
              <c:pt idx="4">
                <c:v>1672874.25</c:v>
              </c:pt>
              <c:pt idx="5">
                <c:v>1616632.75</c:v>
              </c:pt>
              <c:pt idx="6">
                <c:v>1674102.5</c:v>
              </c:pt>
              <c:pt idx="7">
                <c:v>1600238.25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BA-4EF4-AF74-A7C250630B9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BA-4EF4-AF74-A7C250630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875852"/>
        <c:axId val="17364474"/>
      </c:lineChart>
      <c:catAx>
        <c:axId val="568758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64474"/>
        <c:crosses val="autoZero"/>
        <c:auto val="1"/>
        <c:lblAlgn val="ctr"/>
        <c:lblOffset val="100"/>
        <c:noMultiLvlLbl val="0"/>
      </c:catAx>
      <c:valAx>
        <c:axId val="1736447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7585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-5.9273275426035561E-2</c:v>
              </c:pt>
              <c:pt idx="1">
                <c:v>-2.043118650550579E-2</c:v>
              </c:pt>
              <c:pt idx="2">
                <c:v>-7.9785170838928554E-3</c:v>
              </c:pt>
              <c:pt idx="3">
                <c:v>-1.383884748949249E-2</c:v>
              </c:pt>
              <c:pt idx="4">
                <c:v>-2.5296680761360931E-2</c:v>
              </c:pt>
              <c:pt idx="5">
                <c:v>-2.831040900844561E-2</c:v>
              </c:pt>
              <c:pt idx="6">
                <c:v>-2.013675624114708E-2</c:v>
              </c:pt>
              <c:pt idx="7">
                <c:v>-2.1958018312214559E-2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71-4858-831A-505E35CE44B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3.5601150428502981E-2</c:v>
              </c:pt>
              <c:pt idx="6">
                <c:v>3.2583336418717357E-2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2.7195375934575331E-2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71-4858-831A-505E35CE4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1900"/>
        <c:axId val="56035602"/>
      </c:lineChart>
      <c:catAx>
        <c:axId val="538919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35602"/>
        <c:crosses val="autoZero"/>
        <c:auto val="1"/>
        <c:lblAlgn val="ctr"/>
        <c:lblOffset val="100"/>
        <c:noMultiLvlLbl val="0"/>
      </c:catAx>
      <c:valAx>
        <c:axId val="560356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919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-6.9647364645453735E-2</c:v>
              </c:pt>
              <c:pt idx="2">
                <c:v>-4.3610952292341021E-2</c:v>
              </c:pt>
              <c:pt idx="3">
                <c:v>-3.4445451989891678E-2</c:v>
              </c:pt>
              <c:pt idx="4">
                <c:v>-4.2365466530801983E-2</c:v>
              </c:pt>
              <c:pt idx="5">
                <c:v>-5.3274502262791852E-2</c:v>
              </c:pt>
              <c:pt idx="6">
                <c:v>-3.2331243148886801E-2</c:v>
              </c:pt>
              <c:pt idx="7">
                <c:v>-3.127759112695061E-2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CE-4912-AA0B-5F5FA0224BB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ECE-4912-AA0B-5F5FA0224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3661"/>
        <c:axId val="44807393"/>
      </c:lineChart>
      <c:catAx>
        <c:axId val="354436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07393"/>
        <c:crosses val="autoZero"/>
        <c:auto val="1"/>
        <c:lblAlgn val="ctr"/>
        <c:lblOffset val="100"/>
        <c:noMultiLvlLbl val="0"/>
      </c:catAx>
      <c:valAx>
        <c:axId val="4480739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436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-0.18085061991977139</c:v>
              </c:pt>
              <c:pt idx="1">
                <c:v>-4.6544435302398712E-2</c:v>
              </c:pt>
              <c:pt idx="2">
                <c:v>4.4220159302523756E-3</c:v>
              </c:pt>
              <c:pt idx="3">
                <c:v>-9.7821171552556763E-3</c:v>
              </c:pt>
              <c:pt idx="4">
                <c:v>-4.4298936732067973E-2</c:v>
              </c:pt>
              <c:pt idx="5">
                <c:v>-4.7486071977248967E-2</c:v>
              </c:pt>
              <c:pt idx="6">
                <c:v>-5.7456246158152147E-2</c:v>
              </c:pt>
              <c:pt idx="7">
                <c:v>-6.622377999319129E-2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8C-42EE-8377-649357AC29A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F8C-42EE-8377-649357AC2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14175"/>
        <c:axId val="46857200"/>
      </c:lineChart>
      <c:catAx>
        <c:axId val="433141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57200"/>
        <c:crosses val="autoZero"/>
        <c:auto val="1"/>
        <c:lblAlgn val="ctr"/>
        <c:lblOffset val="100"/>
        <c:noMultiLvlLbl val="0"/>
      </c:catAx>
      <c:valAx>
        <c:axId val="468572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141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2.484227917858783E-2</c:v>
              </c:pt>
              <c:pt idx="1">
                <c:v>2.361183731251737E-2</c:v>
              </c:pt>
              <c:pt idx="2">
                <c:v>1.2688938939813489E-2</c:v>
              </c:pt>
              <c:pt idx="3">
                <c:v>8.8409825368351846E-4</c:v>
              </c:pt>
              <c:pt idx="4">
                <c:v>-6.6207258152650716E-3</c:v>
              </c:pt>
              <c:pt idx="5">
                <c:v>-4.6216141857212678E-3</c:v>
              </c:pt>
              <c:pt idx="6">
                <c:v>7.1668144283720814E-4</c:v>
              </c:pt>
              <c:pt idx="7">
                <c:v>-8.6822306091982604E-4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4F-4203-9F35-549BC0576DB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4F-4203-9F35-549BC0576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92832"/>
        <c:axId val="19736482"/>
      </c:lineChart>
      <c:catAx>
        <c:axId val="603928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36482"/>
        <c:crosses val="autoZero"/>
        <c:auto val="1"/>
        <c:lblAlgn val="ctr"/>
        <c:lblOffset val="100"/>
        <c:noMultiLvlLbl val="0"/>
      </c:catAx>
      <c:valAx>
        <c:axId val="197364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928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2.5924553023890962E-2</c:v>
              </c:pt>
              <c:pt idx="1">
                <c:v>9.7770689127882893E-3</c:v>
              </c:pt>
              <c:pt idx="2">
                <c:v>-1.283949055443667E-2</c:v>
              </c:pt>
              <c:pt idx="3">
                <c:v>-1.919121043277772E-2</c:v>
              </c:pt>
              <c:pt idx="4">
                <c:v>-2.5208800008646559E-2</c:v>
              </c:pt>
              <c:pt idx="5">
                <c:v>-2.566460097367174E-2</c:v>
              </c:pt>
              <c:pt idx="6">
                <c:v>-1.855176074313691E-2</c:v>
              </c:pt>
              <c:pt idx="7">
                <c:v>-1.8824028859848459E-2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A5-4A75-9C74-0680DA14E3A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5A5-4A75-9C74-0680DA14E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70232"/>
        <c:axId val="1655866"/>
      </c:lineChart>
      <c:catAx>
        <c:axId val="444702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5866"/>
        <c:crosses val="autoZero"/>
        <c:auto val="1"/>
        <c:lblAlgn val="ctr"/>
        <c:lblOffset val="100"/>
        <c:noMultiLvlLbl val="0"/>
      </c:catAx>
      <c:valAx>
        <c:axId val="16558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702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5.0736025090003078E-2</c:v>
              </c:pt>
              <c:pt idx="1">
                <c:v>3.3140817641411413E-2</c:v>
              </c:pt>
              <c:pt idx="2">
                <c:v>8.2068754725441728E-3</c:v>
              </c:pt>
              <c:pt idx="3">
                <c:v>4.6412977783125697E-3</c:v>
              </c:pt>
              <c:pt idx="4">
                <c:v>2.7404462228746151E-3</c:v>
              </c:pt>
              <c:pt idx="5">
                <c:v>5.2474886901254791E-3</c:v>
              </c:pt>
              <c:pt idx="6">
                <c:v>1.7275059149003621E-2</c:v>
              </c:pt>
              <c:pt idx="7">
                <c:v>1.979458198398509E-2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DD-4740-AD57-2CF5D542827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DD-4740-AD57-2CF5D542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2323"/>
        <c:axId val="43283176"/>
      </c:lineChart>
      <c:catAx>
        <c:axId val="345523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83176"/>
        <c:crosses val="autoZero"/>
        <c:auto val="1"/>
        <c:lblAlgn val="ctr"/>
        <c:lblOffset val="100"/>
        <c:noMultiLvlLbl val="0"/>
      </c:catAx>
      <c:valAx>
        <c:axId val="432831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523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62-4F14-8A64-208D022EE4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62-4F14-8A64-208D022EE4E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62-4F14-8A64-208D022EE4E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62-4F14-8A64-208D022EE4E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62-4F14-8A64-208D022EE4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62-4F14-8A64-208D022EE4E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62-4F14-8A64-208D022EE4E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62-4F14-8A64-208D022EE4E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62-4F14-8A64-208D022EE4E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62-4F14-8A64-208D022EE4E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62-4F14-8A64-208D022EE4E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556.15960415099983</c:v>
              </c:pt>
              <c:pt idx="1">
                <c:v>557.09193752099986</c:v>
              </c:pt>
              <c:pt idx="2">
                <c:v>556.67533589199991</c:v>
              </c:pt>
              <c:pt idx="3">
                <c:v>557.75781040300001</c:v>
              </c:pt>
              <c:pt idx="4">
                <c:v>555.04296113599992</c:v>
              </c:pt>
              <c:pt idx="5">
                <c:v>555.94237290199987</c:v>
              </c:pt>
              <c:pt idx="6">
                <c:v>556.67067051399988</c:v>
              </c:pt>
              <c:pt idx="7">
                <c:v>555.19313219399987</c:v>
              </c:pt>
              <c:pt idx="8">
                <c:v>551.77542529699986</c:v>
              </c:pt>
              <c:pt idx="9">
                <c:v>549.72199592100003</c:v>
              </c:pt>
              <c:pt idx="10">
                <c:v>551.09179294900002</c:v>
              </c:pt>
              <c:pt idx="11">
                <c:v>549.47383759000013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C62-4F14-8A64-208D022EE4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617240"/>
        <c:axId val="46152721"/>
      </c:lineChart>
      <c:catAx>
        <c:axId val="276172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52721"/>
        <c:crosses val="autoZero"/>
        <c:auto val="1"/>
        <c:lblAlgn val="ctr"/>
        <c:lblOffset val="100"/>
        <c:noMultiLvlLbl val="0"/>
      </c:catAx>
      <c:valAx>
        <c:axId val="461527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172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66-4ABA-949A-8E07CD15E2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66-4ABA-949A-8E07CD15E2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6-4ABA-949A-8E07CD15E2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6-4ABA-949A-8E07CD15E2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6-4ABA-949A-8E07CD15E2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6-4ABA-949A-8E07CD15E2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66-4ABA-949A-8E07CD15E2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66-4ABA-949A-8E07CD15E2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66-4ABA-949A-8E07CD15E2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66-4ABA-949A-8E07CD15E2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66-4ABA-949A-8E07CD15E20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179.18114800000001</c:v>
              </c:pt>
              <c:pt idx="1">
                <c:v>178.60898</c:v>
              </c:pt>
              <c:pt idx="2">
                <c:v>178.537678</c:v>
              </c:pt>
              <c:pt idx="3">
                <c:v>178.78799699999999</c:v>
              </c:pt>
              <c:pt idx="4">
                <c:v>177.12413900000001</c:v>
              </c:pt>
              <c:pt idx="5">
                <c:v>176.705558</c:v>
              </c:pt>
              <c:pt idx="6">
                <c:v>176.823341</c:v>
              </c:pt>
              <c:pt idx="7">
                <c:v>176.69158200000001</c:v>
              </c:pt>
              <c:pt idx="8">
                <c:v>175.532543</c:v>
              </c:pt>
              <c:pt idx="9">
                <c:v>173.896298</c:v>
              </c:pt>
              <c:pt idx="10">
                <c:v>175.33763999999999</c:v>
              </c:pt>
              <c:pt idx="11">
                <c:v>174.97300799999999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E66-4ABA-949A-8E07CD15E2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429707"/>
        <c:axId val="7672244"/>
      </c:lineChart>
      <c:catAx>
        <c:axId val="114297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72244"/>
        <c:crosses val="autoZero"/>
        <c:auto val="1"/>
        <c:lblAlgn val="ctr"/>
        <c:lblOffset val="100"/>
        <c:noMultiLvlLbl val="0"/>
      </c:catAx>
      <c:valAx>
        <c:axId val="76722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297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48-4A5D-BF01-51611A33E16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48-4A5D-BF01-51611A33E16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48-4A5D-BF01-51611A33E16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48-4A5D-BF01-51611A33E16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48-4A5D-BF01-51611A33E16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48-4A5D-BF01-51611A33E16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48-4A5D-BF01-51611A33E16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48-4A5D-BF01-51611A33E16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48-4A5D-BF01-51611A33E16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48-4A5D-BF01-51611A33E16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48-4A5D-BF01-51611A33E16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84.871956999999995</c:v>
              </c:pt>
              <c:pt idx="1">
                <c:v>84.825072999999989</c:v>
              </c:pt>
              <c:pt idx="2">
                <c:v>84.887242999999998</c:v>
              </c:pt>
              <c:pt idx="3">
                <c:v>84.763587000000001</c:v>
              </c:pt>
              <c:pt idx="4">
                <c:v>83.402684999999991</c:v>
              </c:pt>
              <c:pt idx="5">
                <c:v>84.130178999999998</c:v>
              </c:pt>
              <c:pt idx="6">
                <c:v>84.853032999999996</c:v>
              </c:pt>
              <c:pt idx="7">
                <c:v>84.497346999999991</c:v>
              </c:pt>
              <c:pt idx="8">
                <c:v>83.21253999999999</c:v>
              </c:pt>
              <c:pt idx="9">
                <c:v>82.773482999999999</c:v>
              </c:pt>
              <c:pt idx="10">
                <c:v>81.938891999999996</c:v>
              </c:pt>
              <c:pt idx="11">
                <c:v>81.032384999999991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248-4A5D-BF01-51611A33E1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30977"/>
        <c:axId val="15159799"/>
      </c:lineChart>
      <c:catAx>
        <c:axId val="420309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59799"/>
        <c:crosses val="autoZero"/>
        <c:auto val="1"/>
        <c:lblAlgn val="ctr"/>
        <c:lblOffset val="100"/>
        <c:noMultiLvlLbl val="0"/>
      </c:catAx>
      <c:valAx>
        <c:axId val="151597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309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296720</c:v>
                </c:pt>
                <c:pt idx="1">
                  <c:v>915538</c:v>
                </c:pt>
                <c:pt idx="2">
                  <c:v>1143500</c:v>
                </c:pt>
                <c:pt idx="3">
                  <c:v>870189</c:v>
                </c:pt>
                <c:pt idx="4">
                  <c:v>44157265</c:v>
                </c:pt>
                <c:pt idx="5">
                  <c:v>1629732</c:v>
                </c:pt>
                <c:pt idx="6">
                  <c:v>10660507</c:v>
                </c:pt>
                <c:pt idx="7">
                  <c:v>32040865</c:v>
                </c:pt>
                <c:pt idx="8">
                  <c:v>5535373</c:v>
                </c:pt>
                <c:pt idx="9">
                  <c:v>619882</c:v>
                </c:pt>
                <c:pt idx="10">
                  <c:v>845255</c:v>
                </c:pt>
                <c:pt idx="11">
                  <c:v>396502</c:v>
                </c:pt>
                <c:pt idx="12">
                  <c:v>674443</c:v>
                </c:pt>
                <c:pt idx="13">
                  <c:v>1117536</c:v>
                </c:pt>
                <c:pt idx="14">
                  <c:v>1249149</c:v>
                </c:pt>
                <c:pt idx="15">
                  <c:v>15072539</c:v>
                </c:pt>
                <c:pt idx="16">
                  <c:v>2833132</c:v>
                </c:pt>
                <c:pt idx="17">
                  <c:v>754721</c:v>
                </c:pt>
                <c:pt idx="18">
                  <c:v>304515</c:v>
                </c:pt>
                <c:pt idx="19">
                  <c:v>441385</c:v>
                </c:pt>
                <c:pt idx="20">
                  <c:v>1540545</c:v>
                </c:pt>
                <c:pt idx="21">
                  <c:v>6494294</c:v>
                </c:pt>
                <c:pt idx="22">
                  <c:v>2441559</c:v>
                </c:pt>
                <c:pt idx="23">
                  <c:v>1087561</c:v>
                </c:pt>
                <c:pt idx="24">
                  <c:v>1302480</c:v>
                </c:pt>
                <c:pt idx="25">
                  <c:v>49978169</c:v>
                </c:pt>
                <c:pt idx="26">
                  <c:v>3275107</c:v>
                </c:pt>
                <c:pt idx="27">
                  <c:v>538142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358918</c:v>
                </c:pt>
                <c:pt idx="1">
                  <c:v>793620</c:v>
                </c:pt>
                <c:pt idx="2">
                  <c:v>972137</c:v>
                </c:pt>
                <c:pt idx="3">
                  <c:v>791126</c:v>
                </c:pt>
                <c:pt idx="4">
                  <c:v>46133798</c:v>
                </c:pt>
                <c:pt idx="5">
                  <c:v>1558367</c:v>
                </c:pt>
                <c:pt idx="6">
                  <c:v>10291061</c:v>
                </c:pt>
                <c:pt idx="7">
                  <c:v>34139594</c:v>
                </c:pt>
                <c:pt idx="8">
                  <c:v>5688483</c:v>
                </c:pt>
                <c:pt idx="9">
                  <c:v>694958</c:v>
                </c:pt>
                <c:pt idx="10">
                  <c:v>795880</c:v>
                </c:pt>
                <c:pt idx="11">
                  <c:v>387094</c:v>
                </c:pt>
                <c:pt idx="12">
                  <c:v>453054</c:v>
                </c:pt>
                <c:pt idx="13">
                  <c:v>1313799</c:v>
                </c:pt>
                <c:pt idx="14">
                  <c:v>1218076</c:v>
                </c:pt>
                <c:pt idx="15">
                  <c:v>13187710</c:v>
                </c:pt>
                <c:pt idx="16">
                  <c:v>2064479</c:v>
                </c:pt>
                <c:pt idx="17">
                  <c:v>773441</c:v>
                </c:pt>
                <c:pt idx="18">
                  <c:v>297227</c:v>
                </c:pt>
                <c:pt idx="19">
                  <c:v>376401</c:v>
                </c:pt>
                <c:pt idx="20">
                  <c:v>1651470</c:v>
                </c:pt>
                <c:pt idx="21">
                  <c:v>5881489</c:v>
                </c:pt>
                <c:pt idx="22">
                  <c:v>2456911</c:v>
                </c:pt>
                <c:pt idx="23">
                  <c:v>1095499</c:v>
                </c:pt>
                <c:pt idx="24">
                  <c:v>1087716</c:v>
                </c:pt>
                <c:pt idx="25">
                  <c:v>50116537</c:v>
                </c:pt>
                <c:pt idx="26">
                  <c:v>3310860</c:v>
                </c:pt>
                <c:pt idx="27">
                  <c:v>490456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840169"/>
        <c:axId val="10358711"/>
      </c:barChart>
      <c:catAx>
        <c:axId val="428401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58711"/>
        <c:crosses val="autoZero"/>
        <c:auto val="1"/>
        <c:lblAlgn val="ctr"/>
        <c:lblOffset val="100"/>
        <c:noMultiLvlLbl val="0"/>
      </c:catAx>
      <c:valAx>
        <c:axId val="103587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401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BC-49CA-A958-86A3A71F20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BC-49CA-A958-86A3A71F20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C-49CA-A958-86A3A71F20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C-49CA-A958-86A3A71F20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BC-49CA-A958-86A3A71F20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C-49CA-A958-86A3A71F20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BC-49CA-A958-86A3A71F20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BC-49CA-A958-86A3A71F206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BC-49CA-A958-86A3A71F206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BC-49CA-A958-86A3A71F206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BC-49CA-A958-86A3A71F206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276.26904500000001</c:v>
              </c:pt>
              <c:pt idx="1">
                <c:v>277.760244</c:v>
              </c:pt>
              <c:pt idx="2">
                <c:v>277.42839700000002</c:v>
              </c:pt>
              <c:pt idx="3">
                <c:v>278.50822499999998</c:v>
              </c:pt>
              <c:pt idx="4">
                <c:v>279.034963</c:v>
              </c:pt>
              <c:pt idx="5">
                <c:v>279.51891899999998</c:v>
              </c:pt>
              <c:pt idx="6">
                <c:v>279.36150199999997</c:v>
              </c:pt>
              <c:pt idx="7">
                <c:v>278.58958799999999</c:v>
              </c:pt>
              <c:pt idx="8">
                <c:v>277.72654899999998</c:v>
              </c:pt>
              <c:pt idx="9">
                <c:v>277.85100199999999</c:v>
              </c:pt>
              <c:pt idx="10">
                <c:v>278.627137</c:v>
              </c:pt>
              <c:pt idx="11">
                <c:v>278.34466900000001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1BC-49CA-A958-86A3A71F20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565356"/>
        <c:axId val="59810827"/>
      </c:lineChart>
      <c:catAx>
        <c:axId val="225653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10827"/>
        <c:crosses val="autoZero"/>
        <c:auto val="1"/>
        <c:lblAlgn val="ctr"/>
        <c:lblOffset val="100"/>
        <c:noMultiLvlLbl val="0"/>
      </c:catAx>
      <c:valAx>
        <c:axId val="598108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653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04-49ED-805D-3C06051874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4-49ED-805D-3C06051874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4-49ED-805D-3C06051874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4-49ED-805D-3C06051874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4-49ED-805D-3C06051874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4-49ED-805D-3C06051874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4-49ED-805D-3C06051874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4-49ED-805D-3C06051874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4-49ED-805D-3C06051874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4-49ED-805D-3C06051874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4-49ED-805D-3C06051874B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191.68956</c:v>
              </c:pt>
              <c:pt idx="1">
                <c:v>192.72677100000001</c:v>
              </c:pt>
              <c:pt idx="2">
                <c:v>192.44849199999999</c:v>
              </c:pt>
              <c:pt idx="3">
                <c:v>192.98977600000001</c:v>
              </c:pt>
              <c:pt idx="4">
                <c:v>193.370374</c:v>
              </c:pt>
              <c:pt idx="5">
                <c:v>193.27979999999999</c:v>
              </c:pt>
              <c:pt idx="6">
                <c:v>192.39098100000001</c:v>
              </c:pt>
              <c:pt idx="7">
                <c:v>191.76684399999999</c:v>
              </c:pt>
              <c:pt idx="8">
                <c:v>190.93494799999999</c:v>
              </c:pt>
              <c:pt idx="9">
                <c:v>190.46333799999999</c:v>
              </c:pt>
              <c:pt idx="10">
                <c:v>190.86059399999999</c:v>
              </c:pt>
              <c:pt idx="11">
                <c:v>190.52575899999999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204-49ED-805D-3C06051874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908702"/>
        <c:axId val="55200308"/>
      </c:lineChart>
      <c:catAx>
        <c:axId val="469087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00308"/>
        <c:crosses val="autoZero"/>
        <c:auto val="1"/>
        <c:lblAlgn val="ctr"/>
        <c:lblOffset val="100"/>
        <c:noMultiLvlLbl val="0"/>
      </c:catAx>
      <c:valAx>
        <c:axId val="552003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087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DE-4224-87B0-F7D8E63544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DE-4224-87B0-F7D8E63544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DE-4224-87B0-F7D8E63544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DE-4224-87B0-F7D8E63544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DE-4224-87B0-F7D8E63544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DE-4224-87B0-F7D8E63544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DE-4224-87B0-F7D8E63544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DE-4224-87B0-F7D8E63544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DE-4224-87B0-F7D8E63544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DE-4224-87B0-F7D8E63544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DE-4224-87B0-F7D8E635444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17.83876575</c:v>
              </c:pt>
              <c:pt idx="1">
                <c:v>17.9965735</c:v>
              </c:pt>
              <c:pt idx="2">
                <c:v>18.037866000000001</c:v>
              </c:pt>
              <c:pt idx="3">
                <c:v>18.132217499999999</c:v>
              </c:pt>
              <c:pt idx="4">
                <c:v>18.200631250000001</c:v>
              </c:pt>
              <c:pt idx="5">
                <c:v>18.22310775</c:v>
              </c:pt>
              <c:pt idx="6">
                <c:v>18.167519500000001</c:v>
              </c:pt>
              <c:pt idx="7">
                <c:v>18.15949225</c:v>
              </c:pt>
              <c:pt idx="8">
                <c:v>18.152924250000002</c:v>
              </c:pt>
              <c:pt idx="9">
                <c:v>18.180207500000002</c:v>
              </c:pt>
              <c:pt idx="10">
                <c:v>18.316764750000001</c:v>
              </c:pt>
              <c:pt idx="11">
                <c:v>18.374219249999999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BDE-4224-87B0-F7D8E63544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5842"/>
        <c:axId val="42443300"/>
      </c:lineChart>
      <c:catAx>
        <c:axId val="31658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43300"/>
        <c:crosses val="autoZero"/>
        <c:auto val="1"/>
        <c:lblAlgn val="ctr"/>
        <c:lblOffset val="100"/>
        <c:noMultiLvlLbl val="0"/>
      </c:catAx>
      <c:valAx>
        <c:axId val="424433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58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A0-4C16-9B84-A9DF85DF26E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0-4C16-9B84-A9DF85DF26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0-4C16-9B84-A9DF85DF26E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0-4C16-9B84-A9DF85DF26E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0-4C16-9B84-A9DF85DF26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0-4C16-9B84-A9DF85DF26E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0-4C16-9B84-A9DF85DF26E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0-4C16-9B84-A9DF85DF26E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A0-4C16-9B84-A9DF85DF26E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A0-4C16-9B84-A9DF85DF26E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A0-4C16-9B84-A9DF85DF26E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1.9496235368776881E-2</c:v>
              </c:pt>
              <c:pt idx="1">
                <c:v>2.4294353117627239E-2</c:v>
              </c:pt>
              <c:pt idx="2">
                <c:v>1.9760644378640571E-2</c:v>
              </c:pt>
              <c:pt idx="3">
                <c:v>2.7013461676145111E-2</c:v>
              </c:pt>
              <c:pt idx="4">
                <c:v>1.8858307778504241E-2</c:v>
              </c:pt>
              <c:pt idx="5">
                <c:v>1.9469410894731701E-2</c:v>
              </c:pt>
              <c:pt idx="6">
                <c:v>2.096198740902613E-2</c:v>
              </c:pt>
              <c:pt idx="7">
                <c:v>1.428965474675583E-2</c:v>
              </c:pt>
              <c:pt idx="8">
                <c:v>8.8360739282502068E-4</c:v>
              </c:pt>
              <c:pt idx="9">
                <c:v>-5.6490081091452203E-3</c:v>
              </c:pt>
              <c:pt idx="10">
                <c:v>-4.4103776710485423E-3</c:v>
              </c:pt>
              <c:pt idx="11">
                <c:v>-9.8931843829567732E-3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BA0-4C16-9B84-A9DF85DF26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821396"/>
        <c:axId val="38586591"/>
      </c:lineChart>
      <c:catAx>
        <c:axId val="458213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86591"/>
        <c:crosses val="autoZero"/>
        <c:auto val="1"/>
        <c:lblAlgn val="ctr"/>
        <c:lblOffset val="100"/>
        <c:noMultiLvlLbl val="0"/>
      </c:catAx>
      <c:valAx>
        <c:axId val="385865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213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60-45AC-8FE4-9784CEF03C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60-45AC-8FE4-9784CEF03C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60-45AC-8FE4-9784CEF03C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60-45AC-8FE4-9784CEF03C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60-45AC-8FE4-9784CEF03C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0-45AC-8FE4-9784CEF03C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60-45AC-8FE4-9784CEF03C1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60-45AC-8FE4-9784CEF03C1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60-45AC-8FE4-9784CEF03C1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60-45AC-8FE4-9784CEF03C1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60-45AC-8FE4-9784CEF03C1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1.4726981860435801E-2</c:v>
              </c:pt>
              <c:pt idx="1">
                <c:v>1.238626899594039E-2</c:v>
              </c:pt>
              <c:pt idx="2">
                <c:v>1.1148513256508379E-2</c:v>
              </c:pt>
              <c:pt idx="3">
                <c:v>2.3075330917992451E-2</c:v>
              </c:pt>
              <c:pt idx="4">
                <c:v>8.3390112749728712E-3</c:v>
              </c:pt>
              <c:pt idx="5">
                <c:v>8.3775736280363236E-3</c:v>
              </c:pt>
              <c:pt idx="6">
                <c:v>7.8810855940718606E-3</c:v>
              </c:pt>
              <c:pt idx="7">
                <c:v>6.8382962711719423E-3</c:v>
              </c:pt>
              <c:pt idx="8">
                <c:v>-9.5090214177804243E-3</c:v>
              </c:pt>
              <c:pt idx="9">
                <c:v>-2.7183973021038751E-2</c:v>
              </c:pt>
              <c:pt idx="10">
                <c:v>-1.9206361580063148E-2</c:v>
              </c:pt>
              <c:pt idx="11">
                <c:v>-2.415710348795793E-2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860-45AC-8FE4-9784CEF03C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098610"/>
        <c:axId val="36645949"/>
      </c:lineChart>
      <c:catAx>
        <c:axId val="640986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45949"/>
        <c:crosses val="autoZero"/>
        <c:auto val="1"/>
        <c:lblAlgn val="ctr"/>
        <c:lblOffset val="100"/>
        <c:noMultiLvlLbl val="0"/>
      </c:catAx>
      <c:valAx>
        <c:axId val="366459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986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5E-4E49-A9D9-8A3C924F8C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5E-4E49-A9D9-8A3C924F8C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E-4E49-A9D9-8A3C924F8C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E-4E49-A9D9-8A3C924F8C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5E-4E49-A9D9-8A3C924F8C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5E-4E49-A9D9-8A3C924F8C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5E-4E49-A9D9-8A3C924F8C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5E-4E49-A9D9-8A3C924F8C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5E-4E49-A9D9-8A3C924F8CD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5E-4E49-A9D9-8A3C924F8CD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5E-4E49-A9D9-8A3C924F8CD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-9.7340734805556814E-2</c:v>
              </c:pt>
              <c:pt idx="1">
                <c:v>-8.3230623548760457E-2</c:v>
              </c:pt>
              <c:pt idx="2">
                <c:v>-7.5895009075497802E-2</c:v>
              </c:pt>
              <c:pt idx="3">
                <c:v>-6.3873681836189508E-2</c:v>
              </c:pt>
              <c:pt idx="4">
                <c:v>-7.2303938416846208E-2</c:v>
              </c:pt>
              <c:pt idx="5">
                <c:v>-5.3851810791412873E-2</c:v>
              </c:pt>
              <c:pt idx="6">
                <c:v>-2.7239897545253969E-2</c:v>
              </c:pt>
              <c:pt idx="7">
                <c:v>-2.335512090347458E-2</c:v>
              </c:pt>
              <c:pt idx="8">
                <c:v>-4.1987791283637541E-2</c:v>
              </c:pt>
              <c:pt idx="9">
                <c:v>-2.9277401142625059E-2</c:v>
              </c:pt>
              <c:pt idx="10">
                <c:v>-3.7681706536375259E-2</c:v>
              </c:pt>
              <c:pt idx="11">
                <c:v>-4.4889024274474713E-2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A5E-4E49-A9D9-8A3C924F8C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453844"/>
        <c:axId val="23680117"/>
      </c:lineChart>
      <c:catAx>
        <c:axId val="264538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80117"/>
        <c:crosses val="autoZero"/>
        <c:auto val="1"/>
        <c:lblAlgn val="ctr"/>
        <c:lblOffset val="100"/>
        <c:noMultiLvlLbl val="0"/>
      </c:catAx>
      <c:valAx>
        <c:axId val="236801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538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CC-46C4-90CE-E2CA01EC2F9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C-46C4-90CE-E2CA01EC2F9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CC-46C4-90CE-E2CA01EC2F9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C-46C4-90CE-E2CA01EC2F9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CC-46C4-90CE-E2CA01EC2F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CC-46C4-90CE-E2CA01EC2F9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CC-46C4-90CE-E2CA01EC2F9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C-46C4-90CE-E2CA01EC2F9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CC-46C4-90CE-E2CA01EC2F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C-46C4-90CE-E2CA01EC2F9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CC-46C4-90CE-E2CA01EC2F9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6.3358675346498333E-2</c:v>
              </c:pt>
              <c:pt idx="1">
                <c:v>6.8702135116166199E-2</c:v>
              </c:pt>
              <c:pt idx="2">
                <c:v>5.7535493199258061E-2</c:v>
              </c:pt>
              <c:pt idx="3">
                <c:v>6.0955507015301107E-2</c:v>
              </c:pt>
              <c:pt idx="4">
                <c:v>5.810228962315931E-2</c:v>
              </c:pt>
              <c:pt idx="5">
                <c:v>5.2791529985188962E-2</c:v>
              </c:pt>
              <c:pt idx="6">
                <c:v>4.6037559436151641E-2</c:v>
              </c:pt>
              <c:pt idx="7">
                <c:v>3.3342141550471507E-2</c:v>
              </c:pt>
              <c:pt idx="8">
                <c:v>2.3203333218103479E-2</c:v>
              </c:pt>
              <c:pt idx="9">
                <c:v>1.7926893717656298E-2</c:v>
              </c:pt>
              <c:pt idx="10">
                <c:v>1.7775678898018621E-2</c:v>
              </c:pt>
              <c:pt idx="11">
                <c:v>1.223540569788349E-2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ECC-46C4-90CE-E2CA01EC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861800"/>
        <c:axId val="35310479"/>
      </c:lineChart>
      <c:catAx>
        <c:axId val="248618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10479"/>
        <c:crosses val="autoZero"/>
        <c:auto val="1"/>
        <c:lblAlgn val="ctr"/>
        <c:lblOffset val="100"/>
        <c:noMultiLvlLbl val="0"/>
      </c:catAx>
      <c:valAx>
        <c:axId val="353104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618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3A-498C-8561-6E2574C3624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3A-498C-8561-6E2574C362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A-498C-8561-6E2574C362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A-498C-8561-6E2574C362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A-498C-8561-6E2574C362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A-498C-8561-6E2574C3624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A-498C-8561-6E2574C362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A-498C-8561-6E2574C3624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A-498C-8561-6E2574C3624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3A-498C-8561-6E2574C362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A-498C-8561-6E2574C3624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8.6737282963357559E-2</c:v>
              </c:pt>
              <c:pt idx="1">
                <c:v>9.2949367184870665E-2</c:v>
              </c:pt>
              <c:pt idx="2">
                <c:v>7.9493255363599205E-2</c:v>
              </c:pt>
              <c:pt idx="3">
                <c:v>7.9861239320340963E-2</c:v>
              </c:pt>
              <c:pt idx="4">
                <c:v>7.6707693825816339E-2</c:v>
              </c:pt>
              <c:pt idx="5">
                <c:v>6.6245543373948737E-2</c:v>
              </c:pt>
              <c:pt idx="6">
                <c:v>5.0222876857871447E-2</c:v>
              </c:pt>
              <c:pt idx="7">
                <c:v>3.5997449363312443E-2</c:v>
              </c:pt>
              <c:pt idx="8">
                <c:v>2.3017824266734151E-2</c:v>
              </c:pt>
              <c:pt idx="9">
                <c:v>1.004842154938246E-2</c:v>
              </c:pt>
              <c:pt idx="10">
                <c:v>8.2271257016912226E-3</c:v>
              </c:pt>
              <c:pt idx="11">
                <c:v>-1.102773863836434E-4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73A-498C-8561-6E2574C362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234636"/>
        <c:axId val="52752928"/>
      </c:lineChart>
      <c:catAx>
        <c:axId val="512346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52928"/>
        <c:crosses val="autoZero"/>
        <c:auto val="1"/>
        <c:lblAlgn val="ctr"/>
        <c:lblOffset val="100"/>
        <c:noMultiLvlLbl val="0"/>
      </c:catAx>
      <c:valAx>
        <c:axId val="527529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346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82-468D-9A99-E7327964DD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82-468D-9A99-E7327964DD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82-468D-9A99-E7327964DD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82-468D-9A99-E7327964DD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82-468D-9A99-E7327964DD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82-468D-9A99-E7327964DD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2-468D-9A99-E7327964DD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2-468D-9A99-E7327964DD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82-468D-9A99-E7327964DD8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82-468D-9A99-E7327964DD8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82-468D-9A99-E7327964DD8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0.1020878751010806</c:v>
              </c:pt>
              <c:pt idx="1">
                <c:v>0.11180481033933171</c:v>
              </c:pt>
              <c:pt idx="2">
                <c:v>0.1040515405789391</c:v>
              </c:pt>
              <c:pt idx="3">
                <c:v>0.107325615826835</c:v>
              </c:pt>
              <c:pt idx="4">
                <c:v>0.10629421281402281</c:v>
              </c:pt>
              <c:pt idx="5">
                <c:v>9.6474125171742378E-2</c:v>
              </c:pt>
              <c:pt idx="6">
                <c:v>8.1060256704749492E-2</c:v>
              </c:pt>
              <c:pt idx="7">
                <c:v>6.7146079972993863E-2</c:v>
              </c:pt>
              <c:pt idx="8">
                <c:v>5.4042658479942267E-2</c:v>
              </c:pt>
              <c:pt idx="9">
                <c:v>4.3119413576204871E-2</c:v>
              </c:pt>
              <c:pt idx="10">
                <c:v>4.5118836650312591E-2</c:v>
              </c:pt>
              <c:pt idx="11">
                <c:v>3.9772595607615882E-2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C82-468D-9A99-E7327964DD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771827"/>
        <c:axId val="5096365"/>
      </c:lineChart>
      <c:catAx>
        <c:axId val="427718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6365"/>
        <c:crosses val="autoZero"/>
        <c:auto val="1"/>
        <c:lblAlgn val="ctr"/>
        <c:lblOffset val="100"/>
        <c:noMultiLvlLbl val="0"/>
      </c:catAx>
      <c:valAx>
        <c:axId val="50963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718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825692</c:v>
                </c:pt>
                <c:pt idx="2">
                  <c:v>208735</c:v>
                </c:pt>
                <c:pt idx="3">
                  <c:v>0</c:v>
                </c:pt>
                <c:pt idx="4">
                  <c:v>35600369</c:v>
                </c:pt>
                <c:pt idx="5">
                  <c:v>1068946</c:v>
                </c:pt>
                <c:pt idx="6">
                  <c:v>204341</c:v>
                </c:pt>
                <c:pt idx="7">
                  <c:v>24093507</c:v>
                </c:pt>
                <c:pt idx="8">
                  <c:v>3150938</c:v>
                </c:pt>
                <c:pt idx="9">
                  <c:v>378506</c:v>
                </c:pt>
                <c:pt idx="10">
                  <c:v>830653</c:v>
                </c:pt>
                <c:pt idx="11">
                  <c:v>44814</c:v>
                </c:pt>
                <c:pt idx="12">
                  <c:v>209564</c:v>
                </c:pt>
                <c:pt idx="13">
                  <c:v>659505</c:v>
                </c:pt>
                <c:pt idx="14">
                  <c:v>717318</c:v>
                </c:pt>
                <c:pt idx="15">
                  <c:v>11018160</c:v>
                </c:pt>
                <c:pt idx="16">
                  <c:v>2548448</c:v>
                </c:pt>
                <c:pt idx="17">
                  <c:v>298476</c:v>
                </c:pt>
                <c:pt idx="18">
                  <c:v>20736</c:v>
                </c:pt>
                <c:pt idx="19">
                  <c:v>969</c:v>
                </c:pt>
                <c:pt idx="20">
                  <c:v>14</c:v>
                </c:pt>
                <c:pt idx="21">
                  <c:v>2996057</c:v>
                </c:pt>
                <c:pt idx="22">
                  <c:v>954587</c:v>
                </c:pt>
                <c:pt idx="23">
                  <c:v>719839</c:v>
                </c:pt>
                <c:pt idx="24">
                  <c:v>96884</c:v>
                </c:pt>
                <c:pt idx="25">
                  <c:v>39484917</c:v>
                </c:pt>
                <c:pt idx="26">
                  <c:v>2103360</c:v>
                </c:pt>
                <c:pt idx="27">
                  <c:v>198058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743523</c:v>
                </c:pt>
                <c:pt idx="2">
                  <c:v>180005</c:v>
                </c:pt>
                <c:pt idx="3">
                  <c:v>0</c:v>
                </c:pt>
                <c:pt idx="4">
                  <c:v>38283765</c:v>
                </c:pt>
                <c:pt idx="5">
                  <c:v>1067841</c:v>
                </c:pt>
                <c:pt idx="6">
                  <c:v>217242</c:v>
                </c:pt>
                <c:pt idx="7">
                  <c:v>26244750</c:v>
                </c:pt>
                <c:pt idx="8">
                  <c:v>3404084</c:v>
                </c:pt>
                <c:pt idx="9">
                  <c:v>456477</c:v>
                </c:pt>
                <c:pt idx="10">
                  <c:v>767852</c:v>
                </c:pt>
                <c:pt idx="11">
                  <c:v>45292</c:v>
                </c:pt>
                <c:pt idx="12">
                  <c:v>89971</c:v>
                </c:pt>
                <c:pt idx="13">
                  <c:v>734096</c:v>
                </c:pt>
                <c:pt idx="14">
                  <c:v>549290</c:v>
                </c:pt>
                <c:pt idx="15">
                  <c:v>9924491</c:v>
                </c:pt>
                <c:pt idx="16">
                  <c:v>1719004</c:v>
                </c:pt>
                <c:pt idx="17">
                  <c:v>327313</c:v>
                </c:pt>
                <c:pt idx="18">
                  <c:v>26849</c:v>
                </c:pt>
                <c:pt idx="19">
                  <c:v>2032</c:v>
                </c:pt>
                <c:pt idx="20">
                  <c:v>0</c:v>
                </c:pt>
                <c:pt idx="21">
                  <c:v>2778456</c:v>
                </c:pt>
                <c:pt idx="22">
                  <c:v>888364</c:v>
                </c:pt>
                <c:pt idx="23">
                  <c:v>722442</c:v>
                </c:pt>
                <c:pt idx="24">
                  <c:v>88417</c:v>
                </c:pt>
                <c:pt idx="25">
                  <c:v>39473737</c:v>
                </c:pt>
                <c:pt idx="26">
                  <c:v>1980537</c:v>
                </c:pt>
                <c:pt idx="27">
                  <c:v>181567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23312"/>
        <c:axId val="12192333"/>
      </c:barChart>
      <c:catAx>
        <c:axId val="59423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92333"/>
        <c:crosses val="autoZero"/>
        <c:auto val="1"/>
        <c:lblAlgn val="ctr"/>
        <c:lblOffset val="100"/>
        <c:noMultiLvlLbl val="0"/>
      </c:catAx>
      <c:valAx>
        <c:axId val="121923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233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19207.856</c:v>
                </c:pt>
                <c:pt idx="1">
                  <c:v>555.95299999999997</c:v>
                </c:pt>
                <c:pt idx="2">
                  <c:v>3406.7530000000002</c:v>
                </c:pt>
                <c:pt idx="3">
                  <c:v>9044.0059999999994</c:v>
                </c:pt>
                <c:pt idx="4">
                  <c:v>861.6550000000002</c:v>
                </c:pt>
                <c:pt idx="5">
                  <c:v>8357.4169999999995</c:v>
                </c:pt>
                <c:pt idx="6">
                  <c:v>1291.5769999999991</c:v>
                </c:pt>
                <c:pt idx="7">
                  <c:v>1087.251</c:v>
                </c:pt>
                <c:pt idx="8">
                  <c:v>0</c:v>
                </c:pt>
                <c:pt idx="9">
                  <c:v>287.61000000000013</c:v>
                </c:pt>
                <c:pt idx="10">
                  <c:v>1558.9</c:v>
                </c:pt>
                <c:pt idx="11">
                  <c:v>22.449000000000002</c:v>
                </c:pt>
                <c:pt idx="12">
                  <c:v>82.951999999999984</c:v>
                </c:pt>
                <c:pt idx="13">
                  <c:v>11435.209000000001</c:v>
                </c:pt>
                <c:pt idx="14">
                  <c:v>94.52600000000001</c:v>
                </c:pt>
                <c:pt idx="15">
                  <c:v>545.73400000000004</c:v>
                </c:pt>
                <c:pt idx="16">
                  <c:v>14.363</c:v>
                </c:pt>
                <c:pt idx="17">
                  <c:v>1245.047</c:v>
                </c:pt>
                <c:pt idx="18">
                  <c:v>0</c:v>
                </c:pt>
                <c:pt idx="19">
                  <c:v>596.08399999999995</c:v>
                </c:pt>
                <c:pt idx="20">
                  <c:v>12768.516</c:v>
                </c:pt>
                <c:pt idx="21">
                  <c:v>1260.318</c:v>
                </c:pt>
                <c:pt idx="22">
                  <c:v>2250.918000000001</c:v>
                </c:pt>
                <c:pt idx="23">
                  <c:v>0</c:v>
                </c:pt>
                <c:pt idx="24">
                  <c:v>876.30499999999995</c:v>
                </c:pt>
                <c:pt idx="25">
                  <c:v>629.35199999999998</c:v>
                </c:pt>
                <c:pt idx="26">
                  <c:v>18771.717000000001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17358.351999999999</c:v>
                </c:pt>
                <c:pt idx="1">
                  <c:v>688.00299999999982</c:v>
                </c:pt>
                <c:pt idx="2">
                  <c:v>2591.4209999999998</c:v>
                </c:pt>
                <c:pt idx="3">
                  <c:v>7891.3619999999992</c:v>
                </c:pt>
                <c:pt idx="4">
                  <c:v>773.60300000000018</c:v>
                </c:pt>
                <c:pt idx="5">
                  <c:v>7866.9639999999972</c:v>
                </c:pt>
                <c:pt idx="6">
                  <c:v>1350.635</c:v>
                </c:pt>
                <c:pt idx="7">
                  <c:v>2145.438000000001</c:v>
                </c:pt>
                <c:pt idx="8">
                  <c:v>0</c:v>
                </c:pt>
                <c:pt idx="9">
                  <c:v>292.51799999999997</c:v>
                </c:pt>
                <c:pt idx="10">
                  <c:v>1926.066</c:v>
                </c:pt>
                <c:pt idx="11">
                  <c:v>24.31</c:v>
                </c:pt>
                <c:pt idx="12">
                  <c:v>86.229000000000013</c:v>
                </c:pt>
                <c:pt idx="13">
                  <c:v>8355.9869999999992</c:v>
                </c:pt>
                <c:pt idx="14">
                  <c:v>75.150999999999996</c:v>
                </c:pt>
                <c:pt idx="15">
                  <c:v>590.70899999999995</c:v>
                </c:pt>
                <c:pt idx="16">
                  <c:v>119.396</c:v>
                </c:pt>
                <c:pt idx="17">
                  <c:v>1422.1579999999999</c:v>
                </c:pt>
                <c:pt idx="18">
                  <c:v>0</c:v>
                </c:pt>
                <c:pt idx="19">
                  <c:v>545.67000000000007</c:v>
                </c:pt>
                <c:pt idx="20">
                  <c:v>11925.403</c:v>
                </c:pt>
                <c:pt idx="21">
                  <c:v>1892.148000000001</c:v>
                </c:pt>
                <c:pt idx="22">
                  <c:v>2939.877</c:v>
                </c:pt>
                <c:pt idx="23">
                  <c:v>0</c:v>
                </c:pt>
                <c:pt idx="24">
                  <c:v>1560.146</c:v>
                </c:pt>
                <c:pt idx="25">
                  <c:v>1332.66</c:v>
                </c:pt>
                <c:pt idx="26">
                  <c:v>20938.075000000001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934433"/>
        <c:axId val="55052534"/>
      </c:barChart>
      <c:catAx>
        <c:axId val="399344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52534"/>
        <c:crosses val="autoZero"/>
        <c:auto val="1"/>
        <c:lblAlgn val="ctr"/>
        <c:lblOffset val="100"/>
        <c:noMultiLvlLbl val="0"/>
      </c:catAx>
      <c:valAx>
        <c:axId val="550525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344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43917</c:v>
                </c:pt>
                <c:pt idx="1">
                  <c:v>15453</c:v>
                </c:pt>
                <c:pt idx="2">
                  <c:v>57640</c:v>
                </c:pt>
                <c:pt idx="3">
                  <c:v>33411</c:v>
                </c:pt>
                <c:pt idx="4">
                  <c:v>1991632</c:v>
                </c:pt>
                <c:pt idx="5">
                  <c:v>80033</c:v>
                </c:pt>
                <c:pt idx="6">
                  <c:v>92364</c:v>
                </c:pt>
                <c:pt idx="7">
                  <c:v>1163050</c:v>
                </c:pt>
                <c:pt idx="8">
                  <c:v>17034</c:v>
                </c:pt>
                <c:pt idx="9">
                  <c:v>166163</c:v>
                </c:pt>
                <c:pt idx="10">
                  <c:v>15615</c:v>
                </c:pt>
                <c:pt idx="11">
                  <c:v>489673</c:v>
                </c:pt>
                <c:pt idx="12">
                  <c:v>12060</c:v>
                </c:pt>
                <c:pt idx="13">
                  <c:v>0</c:v>
                </c:pt>
                <c:pt idx="14">
                  <c:v>71524</c:v>
                </c:pt>
                <c:pt idx="15">
                  <c:v>1986384</c:v>
                </c:pt>
                <c:pt idx="16">
                  <c:v>45038</c:v>
                </c:pt>
                <c:pt idx="17">
                  <c:v>16498</c:v>
                </c:pt>
                <c:pt idx="18">
                  <c:v>770</c:v>
                </c:pt>
                <c:pt idx="19">
                  <c:v>18247</c:v>
                </c:pt>
                <c:pt idx="20">
                  <c:v>20732</c:v>
                </c:pt>
                <c:pt idx="21">
                  <c:v>505157</c:v>
                </c:pt>
                <c:pt idx="22">
                  <c:v>34638</c:v>
                </c:pt>
                <c:pt idx="23">
                  <c:v>24530</c:v>
                </c:pt>
                <c:pt idx="24">
                  <c:v>73938</c:v>
                </c:pt>
                <c:pt idx="25">
                  <c:v>406680</c:v>
                </c:pt>
                <c:pt idx="26">
                  <c:v>84502</c:v>
                </c:pt>
                <c:pt idx="27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36624</c:v>
                </c:pt>
                <c:pt idx="1">
                  <c:v>15923</c:v>
                </c:pt>
                <c:pt idx="2">
                  <c:v>67451</c:v>
                </c:pt>
                <c:pt idx="3">
                  <c:v>31519</c:v>
                </c:pt>
                <c:pt idx="4">
                  <c:v>2345902</c:v>
                </c:pt>
                <c:pt idx="5">
                  <c:v>72819</c:v>
                </c:pt>
                <c:pt idx="6">
                  <c:v>114187</c:v>
                </c:pt>
                <c:pt idx="7">
                  <c:v>1209809</c:v>
                </c:pt>
                <c:pt idx="8">
                  <c:v>98836</c:v>
                </c:pt>
                <c:pt idx="9">
                  <c:v>128340</c:v>
                </c:pt>
                <c:pt idx="10">
                  <c:v>20562</c:v>
                </c:pt>
                <c:pt idx="11">
                  <c:v>363127</c:v>
                </c:pt>
                <c:pt idx="12">
                  <c:v>9705</c:v>
                </c:pt>
                <c:pt idx="13">
                  <c:v>20508</c:v>
                </c:pt>
                <c:pt idx="14">
                  <c:v>111077</c:v>
                </c:pt>
                <c:pt idx="15">
                  <c:v>1950909</c:v>
                </c:pt>
                <c:pt idx="16">
                  <c:v>50753</c:v>
                </c:pt>
                <c:pt idx="17">
                  <c:v>17986</c:v>
                </c:pt>
                <c:pt idx="18">
                  <c:v>3319</c:v>
                </c:pt>
                <c:pt idx="19">
                  <c:v>17800</c:v>
                </c:pt>
                <c:pt idx="20">
                  <c:v>17336</c:v>
                </c:pt>
                <c:pt idx="21">
                  <c:v>603448</c:v>
                </c:pt>
                <c:pt idx="22">
                  <c:v>37231</c:v>
                </c:pt>
                <c:pt idx="23">
                  <c:v>21327</c:v>
                </c:pt>
                <c:pt idx="24">
                  <c:v>73680</c:v>
                </c:pt>
                <c:pt idx="25">
                  <c:v>407276</c:v>
                </c:pt>
                <c:pt idx="26">
                  <c:v>82390</c:v>
                </c:pt>
                <c:pt idx="27">
                  <c:v>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86717"/>
        <c:axId val="56070863"/>
      </c:barChart>
      <c:catAx>
        <c:axId val="111867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70863"/>
        <c:crosses val="autoZero"/>
        <c:auto val="1"/>
        <c:lblAlgn val="ctr"/>
        <c:lblOffset val="100"/>
        <c:noMultiLvlLbl val="0"/>
      </c:catAx>
      <c:valAx>
        <c:axId val="560708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867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24528</c:v>
                </c:pt>
                <c:pt idx="1">
                  <c:v>1076</c:v>
                </c:pt>
                <c:pt idx="2">
                  <c:v>24878</c:v>
                </c:pt>
                <c:pt idx="3">
                  <c:v>8972</c:v>
                </c:pt>
                <c:pt idx="4">
                  <c:v>1903456</c:v>
                </c:pt>
                <c:pt idx="5">
                  <c:v>19477</c:v>
                </c:pt>
                <c:pt idx="6">
                  <c:v>189</c:v>
                </c:pt>
                <c:pt idx="7">
                  <c:v>942085</c:v>
                </c:pt>
                <c:pt idx="8">
                  <c:v>14085</c:v>
                </c:pt>
                <c:pt idx="9">
                  <c:v>24515</c:v>
                </c:pt>
                <c:pt idx="10">
                  <c:v>0</c:v>
                </c:pt>
                <c:pt idx="11">
                  <c:v>466131</c:v>
                </c:pt>
                <c:pt idx="12">
                  <c:v>5974</c:v>
                </c:pt>
                <c:pt idx="13">
                  <c:v>0</c:v>
                </c:pt>
                <c:pt idx="14">
                  <c:v>53069</c:v>
                </c:pt>
                <c:pt idx="15">
                  <c:v>1798287</c:v>
                </c:pt>
                <c:pt idx="16">
                  <c:v>21045</c:v>
                </c:pt>
                <c:pt idx="17">
                  <c:v>10907</c:v>
                </c:pt>
                <c:pt idx="18">
                  <c:v>0</c:v>
                </c:pt>
                <c:pt idx="19">
                  <c:v>12163</c:v>
                </c:pt>
                <c:pt idx="20">
                  <c:v>6777</c:v>
                </c:pt>
                <c:pt idx="21">
                  <c:v>426956</c:v>
                </c:pt>
                <c:pt idx="22">
                  <c:v>21129</c:v>
                </c:pt>
                <c:pt idx="23">
                  <c:v>10950</c:v>
                </c:pt>
                <c:pt idx="24">
                  <c:v>26100</c:v>
                </c:pt>
                <c:pt idx="25">
                  <c:v>332101</c:v>
                </c:pt>
                <c:pt idx="26">
                  <c:v>45558</c:v>
                </c:pt>
                <c:pt idx="27">
                  <c:v>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17090</c:v>
                </c:pt>
                <c:pt idx="1">
                  <c:v>758</c:v>
                </c:pt>
                <c:pt idx="2">
                  <c:v>30319</c:v>
                </c:pt>
                <c:pt idx="3">
                  <c:v>8730</c:v>
                </c:pt>
                <c:pt idx="4">
                  <c:v>2237453</c:v>
                </c:pt>
                <c:pt idx="5">
                  <c:v>18237</c:v>
                </c:pt>
                <c:pt idx="6">
                  <c:v>604</c:v>
                </c:pt>
                <c:pt idx="7">
                  <c:v>1033588</c:v>
                </c:pt>
                <c:pt idx="8">
                  <c:v>52022</c:v>
                </c:pt>
                <c:pt idx="9">
                  <c:v>5730</c:v>
                </c:pt>
                <c:pt idx="10">
                  <c:v>0</c:v>
                </c:pt>
                <c:pt idx="11">
                  <c:v>347357</c:v>
                </c:pt>
                <c:pt idx="12">
                  <c:v>5271</c:v>
                </c:pt>
                <c:pt idx="13">
                  <c:v>20508</c:v>
                </c:pt>
                <c:pt idx="14">
                  <c:v>91813</c:v>
                </c:pt>
                <c:pt idx="15">
                  <c:v>1778017</c:v>
                </c:pt>
                <c:pt idx="16">
                  <c:v>23545</c:v>
                </c:pt>
                <c:pt idx="17">
                  <c:v>9744</c:v>
                </c:pt>
                <c:pt idx="18">
                  <c:v>0</c:v>
                </c:pt>
                <c:pt idx="19">
                  <c:v>11169</c:v>
                </c:pt>
                <c:pt idx="20">
                  <c:v>6730</c:v>
                </c:pt>
                <c:pt idx="21">
                  <c:v>513086</c:v>
                </c:pt>
                <c:pt idx="22">
                  <c:v>22251</c:v>
                </c:pt>
                <c:pt idx="23">
                  <c:v>10100</c:v>
                </c:pt>
                <c:pt idx="24">
                  <c:v>21334</c:v>
                </c:pt>
                <c:pt idx="25">
                  <c:v>355829</c:v>
                </c:pt>
                <c:pt idx="26">
                  <c:v>42819</c:v>
                </c:pt>
                <c:pt idx="27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395651"/>
        <c:axId val="19953529"/>
      </c:barChart>
      <c:catAx>
        <c:axId val="603956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53529"/>
        <c:crosses val="autoZero"/>
        <c:auto val="1"/>
        <c:lblAlgn val="ctr"/>
        <c:lblOffset val="100"/>
        <c:noMultiLvlLbl val="0"/>
      </c:catAx>
      <c:valAx>
        <c:axId val="199535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956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1199161-3FCC-4C5B-81FE-583AE43694D8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C7455665-6D63-482C-9D3B-CBC6505E01D9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009CA8A9-E561-4F43-8E71-621C14EF268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D60B1C66-B539-4248-BDB8-E5695EF3DE04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357A937-3678-4CAE-9266-D2F3F25B1729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010898E-E110-4B24-A4FD-8591191119FA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8FA00FDF-9058-4910-8A51-AC64D56AD419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DCAA9D-9460-497D-B1EB-512BB6F39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71B2395-F5E4-4149-848D-8E12B1C07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A94A2A-3752-4E08-ABF1-B12C85EDD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AD4F8C4-AAD7-4928-AA27-C89DB83C7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02733B-21E2-42A0-B49E-F09E0922B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0FA9703-082E-469A-AAF8-8E7C31520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5CADBF-C5A3-4C4C-A6D2-F8F56D063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F76DB4-4E48-489C-8AE3-6FDE034D8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7FA833-F68E-47E0-8E9C-4F2A0B556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ADC2D5-0784-43E1-B266-65A7FB200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1A94F4-7FDD-4F02-8DE5-74535DFEF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B4E362-3067-4936-871C-C05059B76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0DE6EB-7170-423D-86A5-962CAA29F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5C01B9-FAC1-48F2-8328-ACB69BBD4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98C288-C70B-4D6A-A8DF-A542C7F37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86828F-F3DE-42DA-B978-2285E745E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25E4DBD-8675-4011-9A9C-C9F3707BF9B5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2B5E9499-91B6-42BB-8110-6CE4DF2C76B0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C0DB72EC-220F-4018-8704-BEE7DAA6A18C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31B16E-B355-443A-8744-82C3F71194F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E47340D-4F00-41DA-828B-C105F9457930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14289D0-8D83-46D4-A73E-BFDEF62C9757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3A1EBB92-0205-4B24-A105-AD89694E24F3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EE8A98-94BB-44C0-A94C-E71F8AE7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36A267B-403A-4545-A103-42236D5E8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FF384D3-AC51-44ED-B099-7FA0DC05F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7576D8-C141-4295-A311-8AA208845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AE3185-8D89-467A-8A7F-71DBDA37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94C1C58-3CDF-4A23-B238-C3039C710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8B5D681-02EC-4C45-BE71-AF8DF603E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14FC4B-6C07-4129-B1CD-FB0E9262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361E8CF-0B23-46DA-B06C-F2FE89F3A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D64621C-391C-4B42-A9AA-39D86B7E6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C878955-9F8F-42CF-B3B9-0BF43AA50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A94C37-D54B-44A4-A45B-08EA45A49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2A3058-1D32-4A92-B7E3-FBF3AACE9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EA7213B-9FB4-4131-9F45-7C152E325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8E1E2B-4788-4E4B-9CF0-243D0D669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D46D508-7568-4B01-86CF-2D6CEC3FE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B23106B-8C88-4035-B8BC-D5DEA088C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30D2F4-28DE-47F4-B102-7E9C90635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68B28B-3149-427B-A80B-21C9C4EDF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19BB8EC-420E-4B45-A08C-EF911D8D0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46F1D0A-20B2-406C-9433-31E3600DB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903EC535-98D4-4F12-982F-794EB1E566E5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4C6142-86A9-4374-B07E-5235F244C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651DB86-B623-45D5-BF98-5D569A70B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ECA93D8-858B-4E49-82AD-EA3127896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01B483-C776-40C7-A520-9B79E791F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B9F374C-6741-40E7-B5AE-96DF62C20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6AEA76-B610-4F94-958A-18434F9C7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8908730-7D9B-463C-A1AA-38F916BB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E6E86-617C-442B-851B-9730CF6317B4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32695-3829-4681-A5C9-F8587517B9B0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54466</v>
      </c>
      <c r="C7" s="189">
        <v>51171</v>
      </c>
      <c r="D7" s="189">
        <v>358918</v>
      </c>
      <c r="E7" s="189">
        <v>296720</v>
      </c>
      <c r="F7" s="190">
        <v>-17.329306415392939</v>
      </c>
      <c r="G7" s="13"/>
    </row>
    <row r="8" spans="1:14" ht="15.6" customHeight="1" x14ac:dyDescent="0.25">
      <c r="A8" s="188" t="s">
        <v>11</v>
      </c>
      <c r="B8" s="189">
        <v>118863</v>
      </c>
      <c r="C8" s="189">
        <v>127535</v>
      </c>
      <c r="D8" s="189">
        <v>793620</v>
      </c>
      <c r="E8" s="189">
        <v>915538</v>
      </c>
      <c r="F8" s="190">
        <v>15.362264055845371</v>
      </c>
      <c r="G8" s="6"/>
    </row>
    <row r="9" spans="1:14" ht="15.6" customHeight="1" x14ac:dyDescent="0.25">
      <c r="A9" s="188" t="s">
        <v>8</v>
      </c>
      <c r="B9" s="189">
        <v>114050</v>
      </c>
      <c r="C9" s="189">
        <v>117427</v>
      </c>
      <c r="D9" s="189">
        <v>972137</v>
      </c>
      <c r="E9" s="189">
        <v>1143500</v>
      </c>
      <c r="F9" s="190">
        <v>17.62745374365959</v>
      </c>
      <c r="G9" s="6"/>
    </row>
    <row r="10" spans="1:14" ht="15.6" customHeight="1" x14ac:dyDescent="0.25">
      <c r="A10" s="188" t="s">
        <v>10</v>
      </c>
      <c r="B10" s="189">
        <v>73953</v>
      </c>
      <c r="C10" s="189">
        <v>84369</v>
      </c>
      <c r="D10" s="189">
        <v>791126</v>
      </c>
      <c r="E10" s="189">
        <v>870189</v>
      </c>
      <c r="F10" s="190">
        <v>9.9937304550728925</v>
      </c>
    </row>
    <row r="11" spans="1:14" ht="15.6" customHeight="1" x14ac:dyDescent="0.25">
      <c r="A11" s="188" t="s">
        <v>9</v>
      </c>
      <c r="B11" s="189">
        <v>5448320</v>
      </c>
      <c r="C11" s="189">
        <v>5055997</v>
      </c>
      <c r="D11" s="189">
        <v>46133798</v>
      </c>
      <c r="E11" s="189">
        <v>44157265</v>
      </c>
      <c r="F11" s="190">
        <v>-4.2843491879857822</v>
      </c>
    </row>
    <row r="12" spans="1:14" ht="15.6" customHeight="1" x14ac:dyDescent="0.25">
      <c r="A12" s="188" t="s">
        <v>6</v>
      </c>
      <c r="B12" s="189">
        <v>217316</v>
      </c>
      <c r="C12" s="189">
        <v>202785</v>
      </c>
      <c r="D12" s="189">
        <v>1558367</v>
      </c>
      <c r="E12" s="189">
        <v>1629732</v>
      </c>
      <c r="F12" s="190">
        <v>4.5794732562997069</v>
      </c>
    </row>
    <row r="13" spans="1:14" ht="15.6" customHeight="1" x14ac:dyDescent="0.25">
      <c r="A13" s="188" t="s">
        <v>175</v>
      </c>
      <c r="B13" s="189">
        <v>1324909</v>
      </c>
      <c r="C13" s="189">
        <v>1288115</v>
      </c>
      <c r="D13" s="189">
        <v>10291061</v>
      </c>
      <c r="E13" s="189">
        <v>10660507</v>
      </c>
      <c r="F13" s="190">
        <v>3.589969974913175</v>
      </c>
    </row>
    <row r="14" spans="1:14" ht="15.6" customHeight="1" x14ac:dyDescent="0.25">
      <c r="A14" s="188" t="s">
        <v>148</v>
      </c>
      <c r="B14" s="189">
        <v>3883543</v>
      </c>
      <c r="C14" s="189">
        <v>3931498</v>
      </c>
      <c r="D14" s="189">
        <v>34139594</v>
      </c>
      <c r="E14" s="189">
        <v>32040865</v>
      </c>
      <c r="F14" s="190">
        <v>-6.1474925565898673</v>
      </c>
    </row>
    <row r="15" spans="1:14" ht="15.6" customHeight="1" x14ac:dyDescent="0.25">
      <c r="A15" s="188" t="s">
        <v>145</v>
      </c>
      <c r="B15" s="189">
        <v>716927</v>
      </c>
      <c r="C15" s="189">
        <v>663365</v>
      </c>
      <c r="D15" s="189">
        <v>5688483</v>
      </c>
      <c r="E15" s="189">
        <v>5535373</v>
      </c>
      <c r="F15" s="190">
        <v>-2.6915787565858982</v>
      </c>
    </row>
    <row r="16" spans="1:14" ht="15.6" customHeight="1" x14ac:dyDescent="0.5">
      <c r="A16" s="188" t="s">
        <v>144</v>
      </c>
      <c r="B16" s="189">
        <v>70893</v>
      </c>
      <c r="C16" s="189">
        <v>84486</v>
      </c>
      <c r="D16" s="189">
        <v>694958</v>
      </c>
      <c r="E16" s="189">
        <v>619882</v>
      </c>
      <c r="F16" s="190">
        <v>-10.80295499871934</v>
      </c>
      <c r="G16" s="1"/>
    </row>
    <row r="17" spans="1:7" ht="15.6" customHeight="1" x14ac:dyDescent="0.35">
      <c r="A17" s="188" t="s">
        <v>150</v>
      </c>
      <c r="B17" s="189">
        <v>122529</v>
      </c>
      <c r="C17" s="189">
        <v>111491</v>
      </c>
      <c r="D17" s="189">
        <v>795880</v>
      </c>
      <c r="E17" s="189">
        <v>845255</v>
      </c>
      <c r="F17" s="190">
        <v>6.2038246971905266</v>
      </c>
      <c r="G17" s="2"/>
    </row>
    <row r="18" spans="1:7" ht="15.6" customHeight="1" x14ac:dyDescent="0.25">
      <c r="A18" s="188" t="s">
        <v>147</v>
      </c>
      <c r="B18" s="189">
        <v>46480</v>
      </c>
      <c r="C18" s="189">
        <v>48514</v>
      </c>
      <c r="D18" s="189">
        <v>387094</v>
      </c>
      <c r="E18" s="189">
        <v>396502</v>
      </c>
      <c r="F18" s="190">
        <v>2.4304174179914919</v>
      </c>
    </row>
    <row r="19" spans="1:7" ht="15.6" customHeight="1" x14ac:dyDescent="0.25">
      <c r="A19" s="188" t="s">
        <v>143</v>
      </c>
      <c r="B19" s="189">
        <v>45749</v>
      </c>
      <c r="C19" s="189">
        <v>60201</v>
      </c>
      <c r="D19" s="189">
        <v>453054</v>
      </c>
      <c r="E19" s="189">
        <v>674443</v>
      </c>
      <c r="F19" s="190">
        <v>48.865918852940268</v>
      </c>
    </row>
    <row r="20" spans="1:7" ht="15.6" customHeight="1" x14ac:dyDescent="0.25">
      <c r="A20" s="188" t="s">
        <v>142</v>
      </c>
      <c r="B20" s="189">
        <v>154018</v>
      </c>
      <c r="C20" s="189">
        <v>149080</v>
      </c>
      <c r="D20" s="189">
        <v>1313799</v>
      </c>
      <c r="E20" s="189">
        <v>1117536</v>
      </c>
      <c r="F20" s="190">
        <v>-14.938586496107851</v>
      </c>
    </row>
    <row r="21" spans="1:7" ht="15.6" customHeight="1" x14ac:dyDescent="0.25">
      <c r="A21" s="188" t="s">
        <v>149</v>
      </c>
      <c r="B21" s="189">
        <v>166939</v>
      </c>
      <c r="C21" s="189">
        <v>131700</v>
      </c>
      <c r="D21" s="189">
        <v>1218076</v>
      </c>
      <c r="E21" s="189">
        <v>1249149</v>
      </c>
      <c r="F21" s="190">
        <v>2.5509902501978559</v>
      </c>
    </row>
    <row r="22" spans="1:7" ht="15.6" customHeight="1" x14ac:dyDescent="0.25">
      <c r="A22" s="188" t="s">
        <v>146</v>
      </c>
      <c r="B22" s="189">
        <v>1648861</v>
      </c>
      <c r="C22" s="189">
        <v>2029406</v>
      </c>
      <c r="D22" s="189">
        <v>13187710</v>
      </c>
      <c r="E22" s="189">
        <v>15072539</v>
      </c>
      <c r="F22" s="190">
        <v>14.29231458683881</v>
      </c>
    </row>
    <row r="23" spans="1:7" ht="15.6" customHeight="1" x14ac:dyDescent="0.25">
      <c r="A23" s="188" t="s">
        <v>165</v>
      </c>
      <c r="B23" s="189">
        <v>404433</v>
      </c>
      <c r="C23" s="189">
        <v>334857</v>
      </c>
      <c r="D23" s="189">
        <v>2064479</v>
      </c>
      <c r="E23" s="189">
        <v>2833132</v>
      </c>
      <c r="F23" s="190">
        <v>37.232299287132491</v>
      </c>
    </row>
    <row r="24" spans="1:7" ht="15.6" customHeight="1" x14ac:dyDescent="0.25">
      <c r="A24" s="188" t="s">
        <v>141</v>
      </c>
      <c r="B24" s="189">
        <v>97267</v>
      </c>
      <c r="C24" s="189">
        <v>82130</v>
      </c>
      <c r="D24" s="189">
        <v>773441</v>
      </c>
      <c r="E24" s="189">
        <v>754721</v>
      </c>
      <c r="F24" s="190">
        <v>-2.4203526836565459</v>
      </c>
    </row>
    <row r="25" spans="1:7" ht="15.6" customHeight="1" x14ac:dyDescent="0.25">
      <c r="A25" s="188" t="s">
        <v>140</v>
      </c>
      <c r="B25" s="189">
        <v>38471</v>
      </c>
      <c r="C25" s="189">
        <v>34616</v>
      </c>
      <c r="D25" s="189">
        <v>297227</v>
      </c>
      <c r="E25" s="189">
        <v>304515</v>
      </c>
      <c r="F25" s="190">
        <v>2.451997967883131</v>
      </c>
    </row>
    <row r="26" spans="1:7" ht="15.6" customHeight="1" x14ac:dyDescent="0.25">
      <c r="A26" s="188" t="s">
        <v>152</v>
      </c>
      <c r="B26" s="189">
        <v>32594</v>
      </c>
      <c r="C26" s="189">
        <v>16454</v>
      </c>
      <c r="D26" s="189">
        <v>376401</v>
      </c>
      <c r="E26" s="189">
        <v>441385</v>
      </c>
      <c r="F26" s="190">
        <v>17.264566247167249</v>
      </c>
    </row>
    <row r="27" spans="1:7" ht="15.6" customHeight="1" x14ac:dyDescent="0.25">
      <c r="A27" s="188" t="s">
        <v>173</v>
      </c>
      <c r="B27" s="189">
        <v>162835</v>
      </c>
      <c r="C27" s="189">
        <v>137619</v>
      </c>
      <c r="D27" s="189">
        <v>1651470</v>
      </c>
      <c r="E27" s="189">
        <v>1540545</v>
      </c>
      <c r="F27" s="190">
        <v>-6.7167432650910968</v>
      </c>
    </row>
    <row r="28" spans="1:7" ht="15.6" customHeight="1" x14ac:dyDescent="0.25">
      <c r="A28" s="188" t="s">
        <v>177</v>
      </c>
      <c r="B28" s="189">
        <v>750734</v>
      </c>
      <c r="C28" s="189">
        <v>690201</v>
      </c>
      <c r="D28" s="189">
        <v>5881489</v>
      </c>
      <c r="E28" s="189">
        <v>6494294</v>
      </c>
      <c r="F28" s="190">
        <v>10.41921527014672</v>
      </c>
    </row>
    <row r="29" spans="1:7" ht="15.6" customHeight="1" x14ac:dyDescent="0.25">
      <c r="A29" s="188" t="s">
        <v>178</v>
      </c>
      <c r="B29" s="189">
        <v>283238</v>
      </c>
      <c r="C29" s="189">
        <v>280421</v>
      </c>
      <c r="D29" s="189">
        <v>2456911</v>
      </c>
      <c r="E29" s="189">
        <v>2441559</v>
      </c>
      <c r="F29" s="190">
        <v>-0.62484965877884235</v>
      </c>
    </row>
    <row r="30" spans="1:7" ht="15.6" customHeight="1" x14ac:dyDescent="0.25">
      <c r="A30" s="188" t="s">
        <v>179</v>
      </c>
      <c r="B30" s="189">
        <v>124055</v>
      </c>
      <c r="C30" s="189">
        <v>121965</v>
      </c>
      <c r="D30" s="189">
        <v>1095499</v>
      </c>
      <c r="E30" s="189">
        <v>1087561</v>
      </c>
      <c r="F30" s="190">
        <v>-0.7246013004119618</v>
      </c>
    </row>
    <row r="31" spans="1:7" ht="15.6" customHeight="1" x14ac:dyDescent="0.25">
      <c r="A31" s="188" t="s">
        <v>180</v>
      </c>
      <c r="B31" s="189">
        <v>101632</v>
      </c>
      <c r="C31" s="189">
        <v>111941</v>
      </c>
      <c r="D31" s="189">
        <v>1087716</v>
      </c>
      <c r="E31" s="189">
        <v>1302480</v>
      </c>
      <c r="F31" s="190">
        <v>19.744492128459999</v>
      </c>
    </row>
    <row r="32" spans="1:7" ht="15.6" customHeight="1" x14ac:dyDescent="0.25">
      <c r="A32" s="188" t="s">
        <v>181</v>
      </c>
      <c r="B32" s="189">
        <v>5843679</v>
      </c>
      <c r="C32" s="189">
        <v>5830623</v>
      </c>
      <c r="D32" s="189">
        <v>50116537</v>
      </c>
      <c r="E32" s="189">
        <v>49978169</v>
      </c>
      <c r="F32" s="190">
        <v>-0.27609250016615761</v>
      </c>
    </row>
    <row r="33" spans="1:6" ht="15.6" customHeight="1" x14ac:dyDescent="0.25">
      <c r="A33" s="188" t="s">
        <v>182</v>
      </c>
      <c r="B33" s="189">
        <v>363778</v>
      </c>
      <c r="C33" s="189">
        <v>334887</v>
      </c>
      <c r="D33" s="189">
        <v>3310860</v>
      </c>
      <c r="E33" s="189">
        <v>3275107</v>
      </c>
      <c r="F33" s="190">
        <v>-1.0798704868221589</v>
      </c>
    </row>
    <row r="34" spans="1:6" ht="15.6" customHeight="1" x14ac:dyDescent="0.25">
      <c r="A34" s="188" t="s">
        <v>183</v>
      </c>
      <c r="B34" s="189">
        <v>49329</v>
      </c>
      <c r="C34" s="189">
        <v>64539</v>
      </c>
      <c r="D34" s="189">
        <v>490456</v>
      </c>
      <c r="E34" s="189">
        <v>538142</v>
      </c>
      <c r="F34" s="190">
        <v>9.7227885885787941</v>
      </c>
    </row>
    <row r="35" spans="1:6" ht="15.6" customHeight="1" x14ac:dyDescent="0.25">
      <c r="A35" s="156" t="s">
        <v>153</v>
      </c>
      <c r="B35" s="76">
        <f>SUM(B7:B34)</f>
        <v>22459861</v>
      </c>
      <c r="C35" s="77">
        <f>SUM(C7:C34)</f>
        <v>22177393</v>
      </c>
      <c r="D35" s="76">
        <f>SUM(D7:D34)</f>
        <v>188380161</v>
      </c>
      <c r="E35" s="78">
        <f>SUM(E7:E34)</f>
        <v>188216605</v>
      </c>
      <c r="F35" s="177">
        <f>E35*100/D35-100</f>
        <v>-8.6822306091988821E-2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A8EAB-9CFB-407C-9F5D-DA9C683CE7CE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 x14ac:dyDescent="0.25">
      <c r="A8" s="188" t="s">
        <v>11</v>
      </c>
      <c r="B8" s="189">
        <v>109620</v>
      </c>
      <c r="C8" s="189">
        <v>112099</v>
      </c>
      <c r="D8" s="189">
        <v>743523</v>
      </c>
      <c r="E8" s="189">
        <v>825692</v>
      </c>
      <c r="F8" s="190">
        <v>11.051305743063759</v>
      </c>
      <c r="G8" s="6"/>
    </row>
    <row r="9" spans="1:14" ht="15.6" customHeight="1" x14ac:dyDescent="0.25">
      <c r="A9" s="188" t="s">
        <v>8</v>
      </c>
      <c r="B9" s="189">
        <v>25022</v>
      </c>
      <c r="C9" s="189">
        <v>19883</v>
      </c>
      <c r="D9" s="189">
        <v>180005</v>
      </c>
      <c r="E9" s="189">
        <v>208735</v>
      </c>
      <c r="F9" s="190">
        <v>15.96066775922891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4808649</v>
      </c>
      <c r="C11" s="189">
        <v>4335306</v>
      </c>
      <c r="D11" s="189">
        <v>38283765</v>
      </c>
      <c r="E11" s="189">
        <v>35600369</v>
      </c>
      <c r="F11" s="190">
        <v>-7.0092270182935286</v>
      </c>
    </row>
    <row r="12" spans="1:14" ht="15.6" customHeight="1" x14ac:dyDescent="0.25">
      <c r="A12" s="188" t="s">
        <v>6</v>
      </c>
      <c r="B12" s="189">
        <v>131660</v>
      </c>
      <c r="C12" s="189">
        <v>132950</v>
      </c>
      <c r="D12" s="189">
        <v>1067841</v>
      </c>
      <c r="E12" s="189">
        <v>1068946</v>
      </c>
      <c r="F12" s="190">
        <v>0.10347982517996</v>
      </c>
    </row>
    <row r="13" spans="1:14" ht="15.6" customHeight="1" x14ac:dyDescent="0.25">
      <c r="A13" s="188" t="s">
        <v>175</v>
      </c>
      <c r="B13" s="189">
        <v>27882</v>
      </c>
      <c r="C13" s="189">
        <v>24577</v>
      </c>
      <c r="D13" s="189">
        <v>217242</v>
      </c>
      <c r="E13" s="189">
        <v>204341</v>
      </c>
      <c r="F13" s="190">
        <v>-5.9385385883024497</v>
      </c>
    </row>
    <row r="14" spans="1:14" ht="15.6" customHeight="1" x14ac:dyDescent="0.25">
      <c r="A14" s="188" t="s">
        <v>148</v>
      </c>
      <c r="B14" s="189">
        <v>3042591</v>
      </c>
      <c r="C14" s="189">
        <v>3103038</v>
      </c>
      <c r="D14" s="189">
        <v>26244750</v>
      </c>
      <c r="E14" s="189">
        <v>24093507</v>
      </c>
      <c r="F14" s="190">
        <v>-8.1968507987311767</v>
      </c>
    </row>
    <row r="15" spans="1:14" ht="15.6" customHeight="1" x14ac:dyDescent="0.25">
      <c r="A15" s="188" t="s">
        <v>145</v>
      </c>
      <c r="B15" s="189">
        <v>437233</v>
      </c>
      <c r="C15" s="189">
        <v>331518</v>
      </c>
      <c r="D15" s="189">
        <v>3404084</v>
      </c>
      <c r="E15" s="189">
        <v>3150938</v>
      </c>
      <c r="F15" s="190">
        <v>-7.4365379937745359</v>
      </c>
    </row>
    <row r="16" spans="1:14" ht="15.6" customHeight="1" x14ac:dyDescent="0.5">
      <c r="A16" s="188" t="s">
        <v>144</v>
      </c>
      <c r="B16" s="189">
        <v>47286</v>
      </c>
      <c r="C16" s="189">
        <v>59927</v>
      </c>
      <c r="D16" s="189">
        <v>456477</v>
      </c>
      <c r="E16" s="189">
        <v>378506</v>
      </c>
      <c r="F16" s="190">
        <v>-17.08103584627484</v>
      </c>
      <c r="G16" s="1"/>
    </row>
    <row r="17" spans="1:7" ht="15.6" customHeight="1" x14ac:dyDescent="0.35">
      <c r="A17" s="188" t="s">
        <v>150</v>
      </c>
      <c r="B17" s="189">
        <v>116636</v>
      </c>
      <c r="C17" s="189">
        <v>108014</v>
      </c>
      <c r="D17" s="189">
        <v>767852</v>
      </c>
      <c r="E17" s="189">
        <v>830653</v>
      </c>
      <c r="F17" s="190">
        <v>8.1787896625912282</v>
      </c>
      <c r="G17" s="2"/>
    </row>
    <row r="18" spans="1:7" ht="15.6" customHeight="1" x14ac:dyDescent="0.25">
      <c r="A18" s="188" t="s">
        <v>147</v>
      </c>
      <c r="B18" s="189">
        <v>4955</v>
      </c>
      <c r="C18" s="189">
        <v>5112</v>
      </c>
      <c r="D18" s="189">
        <v>45292</v>
      </c>
      <c r="E18" s="189">
        <v>44814</v>
      </c>
      <c r="F18" s="190">
        <v>-1.055374017486528</v>
      </c>
    </row>
    <row r="19" spans="1:7" ht="15.6" customHeight="1" x14ac:dyDescent="0.25">
      <c r="A19" s="188" t="s">
        <v>143</v>
      </c>
      <c r="B19" s="189">
        <v>9347</v>
      </c>
      <c r="C19" s="189">
        <v>9848</v>
      </c>
      <c r="D19" s="189">
        <v>89971</v>
      </c>
      <c r="E19" s="189">
        <v>209564</v>
      </c>
      <c r="F19" s="190">
        <v>132.92394215914021</v>
      </c>
    </row>
    <row r="20" spans="1:7" ht="15.6" customHeight="1" x14ac:dyDescent="0.25">
      <c r="A20" s="188" t="s">
        <v>142</v>
      </c>
      <c r="B20" s="189">
        <v>93558</v>
      </c>
      <c r="C20" s="189">
        <v>64923</v>
      </c>
      <c r="D20" s="189">
        <v>734096</v>
      </c>
      <c r="E20" s="189">
        <v>659505</v>
      </c>
      <c r="F20" s="190">
        <v>-10.160932630064741</v>
      </c>
    </row>
    <row r="21" spans="1:7" ht="15.6" customHeight="1" x14ac:dyDescent="0.25">
      <c r="A21" s="188" t="s">
        <v>149</v>
      </c>
      <c r="B21" s="189">
        <v>67420</v>
      </c>
      <c r="C21" s="189">
        <v>70564</v>
      </c>
      <c r="D21" s="189">
        <v>549290</v>
      </c>
      <c r="E21" s="189">
        <v>717318</v>
      </c>
      <c r="F21" s="190">
        <v>30.590034408054031</v>
      </c>
    </row>
    <row r="22" spans="1:7" ht="15.6" customHeight="1" x14ac:dyDescent="0.25">
      <c r="A22" s="188" t="s">
        <v>146</v>
      </c>
      <c r="B22" s="189">
        <v>1210344</v>
      </c>
      <c r="C22" s="189">
        <v>1521585</v>
      </c>
      <c r="D22" s="189">
        <v>9924491</v>
      </c>
      <c r="E22" s="189">
        <v>11018160</v>
      </c>
      <c r="F22" s="190">
        <v>11.01990016414948</v>
      </c>
    </row>
    <row r="23" spans="1:7" ht="15.6" customHeight="1" x14ac:dyDescent="0.25">
      <c r="A23" s="188" t="s">
        <v>165</v>
      </c>
      <c r="B23" s="189">
        <v>372017</v>
      </c>
      <c r="C23" s="189">
        <v>303119</v>
      </c>
      <c r="D23" s="189">
        <v>1719004</v>
      </c>
      <c r="E23" s="189">
        <v>2548448</v>
      </c>
      <c r="F23" s="190">
        <v>48.251429316045801</v>
      </c>
    </row>
    <row r="24" spans="1:7" ht="15.6" customHeight="1" x14ac:dyDescent="0.25">
      <c r="A24" s="188" t="s">
        <v>141</v>
      </c>
      <c r="B24" s="189">
        <v>41646</v>
      </c>
      <c r="C24" s="189">
        <v>29023</v>
      </c>
      <c r="D24" s="189">
        <v>327313</v>
      </c>
      <c r="E24" s="189">
        <v>298476</v>
      </c>
      <c r="F24" s="190">
        <v>-8.810221408865516</v>
      </c>
    </row>
    <row r="25" spans="1:7" ht="15.6" customHeight="1" x14ac:dyDescent="0.25">
      <c r="A25" s="188" t="s">
        <v>140</v>
      </c>
      <c r="B25" s="189">
        <v>3408</v>
      </c>
      <c r="C25" s="189">
        <v>2022</v>
      </c>
      <c r="D25" s="189">
        <v>26849</v>
      </c>
      <c r="E25" s="189">
        <v>20736</v>
      </c>
      <c r="F25" s="190">
        <v>-22.768073298819321</v>
      </c>
    </row>
    <row r="26" spans="1:7" ht="15.6" customHeight="1" x14ac:dyDescent="0.25">
      <c r="A26" s="188" t="s">
        <v>152</v>
      </c>
      <c r="B26" s="189">
        <v>199</v>
      </c>
      <c r="C26" s="189">
        <v>0</v>
      </c>
      <c r="D26" s="189">
        <v>2032</v>
      </c>
      <c r="E26" s="189">
        <v>969</v>
      </c>
      <c r="F26" s="190">
        <v>-52.312992125984252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 x14ac:dyDescent="0.25">
      <c r="A28" s="188" t="s">
        <v>177</v>
      </c>
      <c r="B28" s="189">
        <v>305670</v>
      </c>
      <c r="C28" s="189">
        <v>301514</v>
      </c>
      <c r="D28" s="189">
        <v>2778456</v>
      </c>
      <c r="E28" s="189">
        <v>2996057</v>
      </c>
      <c r="F28" s="190">
        <v>7.831723806315452</v>
      </c>
    </row>
    <row r="29" spans="1:7" ht="15.6" customHeight="1" x14ac:dyDescent="0.25">
      <c r="A29" s="188" t="s">
        <v>178</v>
      </c>
      <c r="B29" s="189">
        <v>130608</v>
      </c>
      <c r="C29" s="189">
        <v>130351</v>
      </c>
      <c r="D29" s="189">
        <v>888364</v>
      </c>
      <c r="E29" s="189">
        <v>954587</v>
      </c>
      <c r="F29" s="190">
        <v>7.4544893759765074</v>
      </c>
    </row>
    <row r="30" spans="1:7" ht="15.6" customHeight="1" x14ac:dyDescent="0.25">
      <c r="A30" s="188" t="s">
        <v>179</v>
      </c>
      <c r="B30" s="189">
        <v>96381</v>
      </c>
      <c r="C30" s="189">
        <v>94493</v>
      </c>
      <c r="D30" s="189">
        <v>722442</v>
      </c>
      <c r="E30" s="189">
        <v>719839</v>
      </c>
      <c r="F30" s="190">
        <v>-0.36030574080687933</v>
      </c>
    </row>
    <row r="31" spans="1:7" ht="15.6" customHeight="1" x14ac:dyDescent="0.25">
      <c r="A31" s="188" t="s">
        <v>180</v>
      </c>
      <c r="B31" s="189">
        <v>11227</v>
      </c>
      <c r="C31" s="189">
        <v>11326</v>
      </c>
      <c r="D31" s="189">
        <v>88417</v>
      </c>
      <c r="E31" s="189">
        <v>96884</v>
      </c>
      <c r="F31" s="190">
        <v>9.5762127192734425</v>
      </c>
    </row>
    <row r="32" spans="1:7" ht="15.6" customHeight="1" x14ac:dyDescent="0.25">
      <c r="A32" s="188" t="s">
        <v>181</v>
      </c>
      <c r="B32" s="189">
        <v>4750336</v>
      </c>
      <c r="C32" s="189">
        <v>4738963</v>
      </c>
      <c r="D32" s="189">
        <v>39473737</v>
      </c>
      <c r="E32" s="189">
        <v>39484917</v>
      </c>
      <c r="F32" s="190">
        <v>2.8322628789865689E-2</v>
      </c>
    </row>
    <row r="33" spans="1:6" ht="15.6" customHeight="1" x14ac:dyDescent="0.25">
      <c r="A33" s="188" t="s">
        <v>182</v>
      </c>
      <c r="B33" s="189">
        <v>264322</v>
      </c>
      <c r="C33" s="189">
        <v>253340</v>
      </c>
      <c r="D33" s="189">
        <v>1980537</v>
      </c>
      <c r="E33" s="189">
        <v>2103360</v>
      </c>
      <c r="F33" s="190">
        <v>6.2014998962402652</v>
      </c>
    </row>
    <row r="34" spans="1:6" ht="15.6" customHeight="1" x14ac:dyDescent="0.25">
      <c r="A34" s="188" t="s">
        <v>183</v>
      </c>
      <c r="B34" s="189">
        <v>19606</v>
      </c>
      <c r="C34" s="189">
        <v>29293</v>
      </c>
      <c r="D34" s="189">
        <v>181567</v>
      </c>
      <c r="E34" s="189">
        <v>198058</v>
      </c>
      <c r="F34" s="190">
        <v>9.0825976085962736</v>
      </c>
    </row>
    <row r="35" spans="1:6" ht="15.6" customHeight="1" x14ac:dyDescent="0.25">
      <c r="A35" s="156" t="s">
        <v>153</v>
      </c>
      <c r="B35" s="76">
        <f>SUM(B7:B34)</f>
        <v>16127623</v>
      </c>
      <c r="C35" s="77">
        <f>SUM(C7:C34)</f>
        <v>15792788</v>
      </c>
      <c r="D35" s="178">
        <f>SUM(D7:D34)</f>
        <v>130897430</v>
      </c>
      <c r="E35" s="78">
        <f>SUM(E7:E34)</f>
        <v>128433413</v>
      </c>
      <c r="F35" s="140">
        <f>E35*100/D35-100</f>
        <v>-1.8824028859848454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4B805-4FCA-4D06-A896-5A5E941F891F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3084.4399999999991</v>
      </c>
      <c r="C7" s="189">
        <v>3042.9190000000008</v>
      </c>
      <c r="D7" s="189">
        <v>17358.351999999999</v>
      </c>
      <c r="E7" s="189">
        <v>19207.856</v>
      </c>
      <c r="F7" s="190">
        <v>10.65483635773718</v>
      </c>
      <c r="G7" s="37"/>
    </row>
    <row r="8" spans="1:14" ht="15.6" customHeight="1" x14ac:dyDescent="0.25">
      <c r="A8" s="188" t="s">
        <v>11</v>
      </c>
      <c r="B8" s="189">
        <v>200.298</v>
      </c>
      <c r="C8" s="189">
        <v>0</v>
      </c>
      <c r="D8" s="189">
        <v>688.00299999999982</v>
      </c>
      <c r="E8" s="189">
        <v>555.95299999999997</v>
      </c>
      <c r="F8" s="190">
        <v>-19.19323026207735</v>
      </c>
      <c r="G8" s="6"/>
    </row>
    <row r="9" spans="1:14" ht="15.6" customHeight="1" x14ac:dyDescent="0.25">
      <c r="A9" s="188" t="s">
        <v>8</v>
      </c>
      <c r="B9" s="189">
        <v>438.125</v>
      </c>
      <c r="C9" s="189">
        <v>306.50100000000009</v>
      </c>
      <c r="D9" s="189">
        <v>2591.4209999999998</v>
      </c>
      <c r="E9" s="189">
        <v>3406.7530000000002</v>
      </c>
      <c r="F9" s="190">
        <v>31.462738011307291</v>
      </c>
      <c r="G9" s="6"/>
    </row>
    <row r="10" spans="1:14" ht="15.6" customHeight="1" x14ac:dyDescent="0.25">
      <c r="A10" s="188" t="s">
        <v>10</v>
      </c>
      <c r="B10" s="189">
        <v>890.96799999999996</v>
      </c>
      <c r="C10" s="189">
        <v>1032.8530000000001</v>
      </c>
      <c r="D10" s="189">
        <v>7891.3619999999992</v>
      </c>
      <c r="E10" s="189">
        <v>9044.0059999999994</v>
      </c>
      <c r="F10" s="190">
        <v>14.60640127775156</v>
      </c>
    </row>
    <row r="11" spans="1:14" ht="15.6" customHeight="1" x14ac:dyDescent="0.25">
      <c r="A11" s="188" t="s">
        <v>9</v>
      </c>
      <c r="B11" s="189">
        <v>118.59399999999999</v>
      </c>
      <c r="C11" s="189">
        <v>166.99199999999999</v>
      </c>
      <c r="D11" s="189">
        <v>773.60300000000018</v>
      </c>
      <c r="E11" s="189">
        <v>861.6550000000002</v>
      </c>
      <c r="F11" s="190">
        <v>11.38206547802943</v>
      </c>
    </row>
    <row r="12" spans="1:14" ht="15.6" customHeight="1" x14ac:dyDescent="0.25">
      <c r="A12" s="188" t="s">
        <v>6</v>
      </c>
      <c r="B12" s="189">
        <v>1185.222</v>
      </c>
      <c r="C12" s="189">
        <v>1069.184</v>
      </c>
      <c r="D12" s="189">
        <v>7866.9639999999972</v>
      </c>
      <c r="E12" s="189">
        <v>8357.4169999999995</v>
      </c>
      <c r="F12" s="190">
        <v>6.2343363971158681</v>
      </c>
    </row>
    <row r="13" spans="1:14" ht="15.6" customHeight="1" x14ac:dyDescent="0.25">
      <c r="A13" s="188" t="s">
        <v>175</v>
      </c>
      <c r="B13" s="189">
        <v>171.87200000000001</v>
      </c>
      <c r="C13" s="189">
        <v>137.251</v>
      </c>
      <c r="D13" s="189">
        <v>1350.635</v>
      </c>
      <c r="E13" s="189">
        <v>1291.5769999999991</v>
      </c>
      <c r="F13" s="190">
        <v>-4.3726099205189541</v>
      </c>
    </row>
    <row r="14" spans="1:14" ht="15.6" customHeight="1" x14ac:dyDescent="0.25">
      <c r="A14" s="188" t="s">
        <v>148</v>
      </c>
      <c r="B14" s="189">
        <v>211.16200000000001</v>
      </c>
      <c r="C14" s="189">
        <v>143.673</v>
      </c>
      <c r="D14" s="189">
        <v>2145.438000000001</v>
      </c>
      <c r="E14" s="189">
        <v>1087.251</v>
      </c>
      <c r="F14" s="190">
        <v>-49.322655793362493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60.16</v>
      </c>
      <c r="C16" s="189">
        <v>54.186</v>
      </c>
      <c r="D16" s="189">
        <v>292.51799999999997</v>
      </c>
      <c r="E16" s="189">
        <v>287.61000000000013</v>
      </c>
      <c r="F16" s="190">
        <v>-1.677845465920029</v>
      </c>
      <c r="G16" s="1"/>
    </row>
    <row r="17" spans="1:7" ht="15.6" customHeight="1" x14ac:dyDescent="0.35">
      <c r="A17" s="188" t="s">
        <v>150</v>
      </c>
      <c r="B17" s="189">
        <v>205.654</v>
      </c>
      <c r="C17" s="189">
        <v>194.596</v>
      </c>
      <c r="D17" s="189">
        <v>1926.066</v>
      </c>
      <c r="E17" s="189">
        <v>1558.9</v>
      </c>
      <c r="F17" s="190">
        <v>-19.06300199473954</v>
      </c>
      <c r="G17" s="2"/>
    </row>
    <row r="18" spans="1:7" ht="15.6" customHeight="1" x14ac:dyDescent="0.25">
      <c r="A18" s="188" t="s">
        <v>147</v>
      </c>
      <c r="B18" s="189">
        <v>4.92</v>
      </c>
      <c r="C18" s="189">
        <v>5.4180000000000001</v>
      </c>
      <c r="D18" s="189">
        <v>24.31</v>
      </c>
      <c r="E18" s="189">
        <v>22.449000000000002</v>
      </c>
      <c r="F18" s="190">
        <v>-7.6552858905800321</v>
      </c>
    </row>
    <row r="19" spans="1:7" ht="15.6" customHeight="1" x14ac:dyDescent="0.25">
      <c r="A19" s="188" t="s">
        <v>143</v>
      </c>
      <c r="B19" s="189">
        <v>11.584</v>
      </c>
      <c r="C19" s="189">
        <v>8.5039999999999996</v>
      </c>
      <c r="D19" s="189">
        <v>86.229000000000013</v>
      </c>
      <c r="E19" s="189">
        <v>82.951999999999984</v>
      </c>
      <c r="F19" s="190">
        <v>-3.8003455913903958</v>
      </c>
    </row>
    <row r="20" spans="1:7" ht="15.6" customHeight="1" x14ac:dyDescent="0.25">
      <c r="A20" s="188" t="s">
        <v>142</v>
      </c>
      <c r="B20" s="189">
        <v>475.65300000000002</v>
      </c>
      <c r="C20" s="189">
        <v>787.73699999999997</v>
      </c>
      <c r="D20" s="189">
        <v>8355.9869999999992</v>
      </c>
      <c r="E20" s="189">
        <v>11435.209000000001</v>
      </c>
      <c r="F20" s="190">
        <v>36.850488158969107</v>
      </c>
    </row>
    <row r="21" spans="1:7" ht="15.6" customHeight="1" x14ac:dyDescent="0.25">
      <c r="A21" s="188" t="s">
        <v>149</v>
      </c>
      <c r="B21" s="189">
        <v>9.6260000000000012</v>
      </c>
      <c r="C21" s="189">
        <v>11.678000000000001</v>
      </c>
      <c r="D21" s="189">
        <v>75.150999999999996</v>
      </c>
      <c r="E21" s="189">
        <v>94.52600000000001</v>
      </c>
      <c r="F21" s="190">
        <v>25.781426727521929</v>
      </c>
    </row>
    <row r="22" spans="1:7" ht="15.6" customHeight="1" x14ac:dyDescent="0.25">
      <c r="A22" s="188" t="s">
        <v>146</v>
      </c>
      <c r="B22" s="189">
        <v>57.921000000000006</v>
      </c>
      <c r="C22" s="189">
        <v>178.048</v>
      </c>
      <c r="D22" s="189">
        <v>590.70899999999995</v>
      </c>
      <c r="E22" s="189">
        <v>545.73400000000004</v>
      </c>
      <c r="F22" s="190">
        <v>-7.6137319729342039</v>
      </c>
    </row>
    <row r="23" spans="1:7" ht="15.6" customHeight="1" x14ac:dyDescent="0.25">
      <c r="A23" s="188" t="s">
        <v>165</v>
      </c>
      <c r="B23" s="189">
        <v>4.4560000000000004</v>
      </c>
      <c r="C23" s="189">
        <v>0.996</v>
      </c>
      <c r="D23" s="189">
        <v>119.396</v>
      </c>
      <c r="E23" s="189">
        <v>14.363</v>
      </c>
      <c r="F23" s="190">
        <v>-87.970283761600044</v>
      </c>
    </row>
    <row r="24" spans="1:7" ht="15.6" customHeight="1" x14ac:dyDescent="0.25">
      <c r="A24" s="188" t="s">
        <v>141</v>
      </c>
      <c r="B24" s="189">
        <v>118.39100000000001</v>
      </c>
      <c r="C24" s="189">
        <v>104.87</v>
      </c>
      <c r="D24" s="189">
        <v>1422.1579999999999</v>
      </c>
      <c r="E24" s="189">
        <v>1245.047</v>
      </c>
      <c r="F24" s="190">
        <v>-12.453679548967161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88.929000000000002</v>
      </c>
      <c r="C26" s="189">
        <v>86.82</v>
      </c>
      <c r="D26" s="189">
        <v>545.67000000000007</v>
      </c>
      <c r="E26" s="189">
        <v>596.08399999999995</v>
      </c>
      <c r="F26" s="190">
        <v>9.2389172943353799</v>
      </c>
    </row>
    <row r="27" spans="1:7" ht="15.6" customHeight="1" x14ac:dyDescent="0.25">
      <c r="A27" s="188" t="s">
        <v>173</v>
      </c>
      <c r="B27" s="189">
        <v>849.9430000000001</v>
      </c>
      <c r="C27" s="189">
        <v>876.87400000000002</v>
      </c>
      <c r="D27" s="189">
        <v>11925.403</v>
      </c>
      <c r="E27" s="189">
        <v>12768.516</v>
      </c>
      <c r="F27" s="190">
        <v>7.0698910552540886</v>
      </c>
    </row>
    <row r="28" spans="1:7" ht="15.6" customHeight="1" x14ac:dyDescent="0.25">
      <c r="A28" s="188" t="s">
        <v>177</v>
      </c>
      <c r="B28" s="189">
        <v>168.68100000000001</v>
      </c>
      <c r="C28" s="189">
        <v>249.91200000000001</v>
      </c>
      <c r="D28" s="189">
        <v>1892.148000000001</v>
      </c>
      <c r="E28" s="189">
        <v>1260.318</v>
      </c>
      <c r="F28" s="190">
        <v>-33.392208220498631</v>
      </c>
    </row>
    <row r="29" spans="1:7" ht="15.6" customHeight="1" x14ac:dyDescent="0.25">
      <c r="A29" s="188" t="s">
        <v>178</v>
      </c>
      <c r="B29" s="189">
        <v>209.11500000000001</v>
      </c>
      <c r="C29" s="189">
        <v>332.46800000000002</v>
      </c>
      <c r="D29" s="189">
        <v>2939.877</v>
      </c>
      <c r="E29" s="189">
        <v>2250.918000000001</v>
      </c>
      <c r="F29" s="190">
        <v>-23.43496003404222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235.797</v>
      </c>
      <c r="C31" s="189">
        <v>134.565</v>
      </c>
      <c r="D31" s="189">
        <v>1560.146</v>
      </c>
      <c r="E31" s="189">
        <v>876.30499999999995</v>
      </c>
      <c r="F31" s="190">
        <v>-43.831859325986159</v>
      </c>
    </row>
    <row r="32" spans="1:7" ht="15.6" customHeight="1" x14ac:dyDescent="0.25">
      <c r="A32" s="188" t="s">
        <v>181</v>
      </c>
      <c r="B32" s="189">
        <v>41.052</v>
      </c>
      <c r="C32" s="189">
        <v>51.292000000000002</v>
      </c>
      <c r="D32" s="189">
        <v>1332.66</v>
      </c>
      <c r="E32" s="189">
        <v>629.35199999999998</v>
      </c>
      <c r="F32" s="190">
        <v>-52.774751249380927</v>
      </c>
    </row>
    <row r="33" spans="1:6" ht="15.6" customHeight="1" x14ac:dyDescent="0.25">
      <c r="A33" s="188" t="s">
        <v>182</v>
      </c>
      <c r="B33" s="189">
        <v>2964.8719999999998</v>
      </c>
      <c r="C33" s="189">
        <v>2706.739</v>
      </c>
      <c r="D33" s="189">
        <v>20938.075000000001</v>
      </c>
      <c r="E33" s="189">
        <v>18771.717000000001</v>
      </c>
      <c r="F33" s="190">
        <v>-10.34650033491619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11807.434999999999</v>
      </c>
      <c r="C35" s="77">
        <f>SUM(C7:C34)</f>
        <v>11684.076000000001</v>
      </c>
      <c r="D35" s="76">
        <f>SUM(D7:D34)</f>
        <v>94692.280999999988</v>
      </c>
      <c r="E35" s="78">
        <f>SUM(E7:E34)</f>
        <v>96252.467999999993</v>
      </c>
      <c r="F35" s="140">
        <f>E35*100/D35-100</f>
        <v>1.6476390509591852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C348F-54E4-49D8-95A9-7001ECADD5B2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3579</v>
      </c>
      <c r="C7" s="189">
        <v>4018</v>
      </c>
      <c r="D7" s="189">
        <v>36624</v>
      </c>
      <c r="E7" s="189">
        <v>43917</v>
      </c>
      <c r="F7" s="190">
        <v>19.913171690694629</v>
      </c>
      <c r="G7" s="37"/>
    </row>
    <row r="8" spans="1:14" ht="15.6" customHeight="1" x14ac:dyDescent="0.25">
      <c r="A8" s="188" t="s">
        <v>11</v>
      </c>
      <c r="B8" s="189">
        <v>1969</v>
      </c>
      <c r="C8" s="189">
        <v>5810</v>
      </c>
      <c r="D8" s="189">
        <v>15923</v>
      </c>
      <c r="E8" s="189">
        <v>15453</v>
      </c>
      <c r="F8" s="190">
        <v>-2.9517050807008749</v>
      </c>
      <c r="G8" s="6"/>
    </row>
    <row r="9" spans="1:14" ht="15.6" customHeight="1" x14ac:dyDescent="0.25">
      <c r="A9" s="188" t="s">
        <v>8</v>
      </c>
      <c r="B9" s="189">
        <v>14264</v>
      </c>
      <c r="C9" s="189">
        <v>11008</v>
      </c>
      <c r="D9" s="189">
        <v>67451</v>
      </c>
      <c r="E9" s="189">
        <v>57640</v>
      </c>
      <c r="F9" s="190">
        <v>-14.54537367867044</v>
      </c>
      <c r="G9" s="6"/>
    </row>
    <row r="10" spans="1:14" ht="15.6" customHeight="1" x14ac:dyDescent="0.25">
      <c r="A10" s="188" t="s">
        <v>10</v>
      </c>
      <c r="B10" s="189">
        <v>5103</v>
      </c>
      <c r="C10" s="189">
        <v>3761</v>
      </c>
      <c r="D10" s="189">
        <v>31519</v>
      </c>
      <c r="E10" s="189">
        <v>33411</v>
      </c>
      <c r="F10" s="190">
        <v>6.0027285129604318</v>
      </c>
    </row>
    <row r="11" spans="1:14" ht="15.6" customHeight="1" x14ac:dyDescent="0.25">
      <c r="A11" s="188" t="s">
        <v>9</v>
      </c>
      <c r="B11" s="189">
        <v>259397</v>
      </c>
      <c r="C11" s="189">
        <v>278232</v>
      </c>
      <c r="D11" s="189">
        <v>2345902</v>
      </c>
      <c r="E11" s="189">
        <v>1991632</v>
      </c>
      <c r="F11" s="190">
        <v>-15.10165386277858</v>
      </c>
    </row>
    <row r="12" spans="1:14" ht="15.6" customHeight="1" x14ac:dyDescent="0.25">
      <c r="A12" s="188" t="s">
        <v>6</v>
      </c>
      <c r="B12" s="189">
        <v>7169</v>
      </c>
      <c r="C12" s="189">
        <v>8459</v>
      </c>
      <c r="D12" s="189">
        <v>72819</v>
      </c>
      <c r="E12" s="189">
        <v>80033</v>
      </c>
      <c r="F12" s="190">
        <v>9.9067551051236649</v>
      </c>
    </row>
    <row r="13" spans="1:14" ht="15.6" customHeight="1" x14ac:dyDescent="0.25">
      <c r="A13" s="188" t="s">
        <v>175</v>
      </c>
      <c r="B13" s="189">
        <v>20794</v>
      </c>
      <c r="C13" s="189">
        <v>15452</v>
      </c>
      <c r="D13" s="189">
        <v>114187</v>
      </c>
      <c r="E13" s="189">
        <v>92364</v>
      </c>
      <c r="F13" s="190">
        <v>-19.111632672721061</v>
      </c>
    </row>
    <row r="14" spans="1:14" ht="15.6" customHeight="1" x14ac:dyDescent="0.25">
      <c r="A14" s="188" t="s">
        <v>148</v>
      </c>
      <c r="B14" s="189">
        <v>183831</v>
      </c>
      <c r="C14" s="189">
        <v>158989</v>
      </c>
      <c r="D14" s="189">
        <v>1209809</v>
      </c>
      <c r="E14" s="189">
        <v>1163050</v>
      </c>
      <c r="F14" s="190">
        <v>-3.8649902587929139</v>
      </c>
    </row>
    <row r="15" spans="1:14" ht="15.6" customHeight="1" x14ac:dyDescent="0.25">
      <c r="A15" s="188" t="s">
        <v>145</v>
      </c>
      <c r="B15" s="189">
        <v>13325</v>
      </c>
      <c r="C15" s="189">
        <v>2495</v>
      </c>
      <c r="D15" s="189">
        <v>98836</v>
      </c>
      <c r="E15" s="189">
        <v>17034</v>
      </c>
      <c r="F15" s="190">
        <v>-82.765389129466996</v>
      </c>
    </row>
    <row r="16" spans="1:14" ht="15.6" customHeight="1" x14ac:dyDescent="0.5">
      <c r="A16" s="188" t="s">
        <v>144</v>
      </c>
      <c r="B16" s="189">
        <v>15550</v>
      </c>
      <c r="C16" s="189">
        <v>20076</v>
      </c>
      <c r="D16" s="189">
        <v>128340</v>
      </c>
      <c r="E16" s="189">
        <v>166163</v>
      </c>
      <c r="F16" s="190">
        <v>29.4709365747234</v>
      </c>
      <c r="G16" s="1"/>
    </row>
    <row r="17" spans="1:7" ht="15.6" customHeight="1" x14ac:dyDescent="0.35">
      <c r="A17" s="188" t="s">
        <v>150</v>
      </c>
      <c r="B17" s="189">
        <v>2288</v>
      </c>
      <c r="C17" s="189">
        <v>2011</v>
      </c>
      <c r="D17" s="189">
        <v>20562</v>
      </c>
      <c r="E17" s="189">
        <v>15615</v>
      </c>
      <c r="F17" s="190">
        <v>-24.058943682521161</v>
      </c>
      <c r="G17" s="2"/>
    </row>
    <row r="18" spans="1:7" ht="15.6" customHeight="1" x14ac:dyDescent="0.25">
      <c r="A18" s="188" t="s">
        <v>147</v>
      </c>
      <c r="B18" s="189">
        <v>62749</v>
      </c>
      <c r="C18" s="189">
        <v>64307</v>
      </c>
      <c r="D18" s="189">
        <v>363127</v>
      </c>
      <c r="E18" s="189">
        <v>489673</v>
      </c>
      <c r="F18" s="190">
        <v>34.848964687285729</v>
      </c>
    </row>
    <row r="19" spans="1:7" ht="15.6" customHeight="1" x14ac:dyDescent="0.25">
      <c r="A19" s="188" t="s">
        <v>143</v>
      </c>
      <c r="B19" s="189">
        <v>1752</v>
      </c>
      <c r="C19" s="189">
        <v>2127</v>
      </c>
      <c r="D19" s="189">
        <v>9705</v>
      </c>
      <c r="E19" s="189">
        <v>12060</v>
      </c>
      <c r="F19" s="190">
        <v>24.265842349304481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17123</v>
      </c>
      <c r="C21" s="189">
        <v>9634</v>
      </c>
      <c r="D21" s="189">
        <v>111077</v>
      </c>
      <c r="E21" s="189">
        <v>71524</v>
      </c>
      <c r="F21" s="190">
        <v>-35.60863184997794</v>
      </c>
    </row>
    <row r="22" spans="1:7" ht="15.6" customHeight="1" x14ac:dyDescent="0.25">
      <c r="A22" s="188" t="s">
        <v>146</v>
      </c>
      <c r="B22" s="189">
        <v>216124</v>
      </c>
      <c r="C22" s="189">
        <v>220315</v>
      </c>
      <c r="D22" s="189">
        <v>1950909</v>
      </c>
      <c r="E22" s="189">
        <v>1986384</v>
      </c>
      <c r="F22" s="190">
        <v>1.818383122944226</v>
      </c>
    </row>
    <row r="23" spans="1:7" ht="15.6" customHeight="1" x14ac:dyDescent="0.25">
      <c r="A23" s="188" t="s">
        <v>165</v>
      </c>
      <c r="B23" s="189">
        <v>5866</v>
      </c>
      <c r="C23" s="189">
        <v>7051</v>
      </c>
      <c r="D23" s="189">
        <v>50753</v>
      </c>
      <c r="E23" s="189">
        <v>45038</v>
      </c>
      <c r="F23" s="190">
        <v>-11.260418103363349</v>
      </c>
    </row>
    <row r="24" spans="1:7" ht="15.6" customHeight="1" x14ac:dyDescent="0.25">
      <c r="A24" s="188" t="s">
        <v>141</v>
      </c>
      <c r="B24" s="189">
        <v>1848</v>
      </c>
      <c r="C24" s="189">
        <v>1770</v>
      </c>
      <c r="D24" s="189">
        <v>17986</v>
      </c>
      <c r="E24" s="189">
        <v>16498</v>
      </c>
      <c r="F24" s="190">
        <v>-8.2731013010118915</v>
      </c>
    </row>
    <row r="25" spans="1:7" ht="15.6" customHeight="1" x14ac:dyDescent="0.25">
      <c r="A25" s="188" t="s">
        <v>140</v>
      </c>
      <c r="B25" s="189">
        <v>46</v>
      </c>
      <c r="C25" s="189">
        <v>0</v>
      </c>
      <c r="D25" s="189">
        <v>3319</v>
      </c>
      <c r="E25" s="189">
        <v>770</v>
      </c>
      <c r="F25" s="190">
        <v>-76.800241036456768</v>
      </c>
    </row>
    <row r="26" spans="1:7" ht="15.6" customHeight="1" x14ac:dyDescent="0.25">
      <c r="A26" s="188" t="s">
        <v>152</v>
      </c>
      <c r="B26" s="189">
        <v>2698</v>
      </c>
      <c r="C26" s="189">
        <v>3340</v>
      </c>
      <c r="D26" s="189">
        <v>17800</v>
      </c>
      <c r="E26" s="189">
        <v>18247</v>
      </c>
      <c r="F26" s="190">
        <v>2.5112359550561791</v>
      </c>
    </row>
    <row r="27" spans="1:7" ht="15.6" customHeight="1" x14ac:dyDescent="0.25">
      <c r="A27" s="188" t="s">
        <v>173</v>
      </c>
      <c r="B27" s="189">
        <v>1444</v>
      </c>
      <c r="C27" s="189">
        <v>1892</v>
      </c>
      <c r="D27" s="189">
        <v>17336</v>
      </c>
      <c r="E27" s="189">
        <v>20732</v>
      </c>
      <c r="F27" s="190">
        <v>19.589293954776181</v>
      </c>
    </row>
    <row r="28" spans="1:7" ht="15.6" customHeight="1" x14ac:dyDescent="0.25">
      <c r="A28" s="188" t="s">
        <v>177</v>
      </c>
      <c r="B28" s="189">
        <v>94739</v>
      </c>
      <c r="C28" s="189">
        <v>52129</v>
      </c>
      <c r="D28" s="189">
        <v>603448</v>
      </c>
      <c r="E28" s="189">
        <v>505157</v>
      </c>
      <c r="F28" s="190">
        <v>-16.288230303191</v>
      </c>
    </row>
    <row r="29" spans="1:7" ht="15.6" customHeight="1" x14ac:dyDescent="0.25">
      <c r="A29" s="188" t="s">
        <v>178</v>
      </c>
      <c r="B29" s="189">
        <v>4652</v>
      </c>
      <c r="C29" s="189">
        <v>3685</v>
      </c>
      <c r="D29" s="189">
        <v>37231</v>
      </c>
      <c r="E29" s="189">
        <v>34638</v>
      </c>
      <c r="F29" s="190">
        <v>-6.9646262523166191</v>
      </c>
    </row>
    <row r="30" spans="1:7" ht="15.6" customHeight="1" x14ac:dyDescent="0.25">
      <c r="A30" s="188" t="s">
        <v>179</v>
      </c>
      <c r="B30" s="189">
        <v>2343</v>
      </c>
      <c r="C30" s="189">
        <v>2422</v>
      </c>
      <c r="D30" s="189">
        <v>21327</v>
      </c>
      <c r="E30" s="189">
        <v>24530</v>
      </c>
      <c r="F30" s="190">
        <v>15.01852112345853</v>
      </c>
    </row>
    <row r="31" spans="1:7" ht="15.6" customHeight="1" x14ac:dyDescent="0.25">
      <c r="A31" s="188" t="s">
        <v>180</v>
      </c>
      <c r="B31" s="189">
        <v>8117</v>
      </c>
      <c r="C31" s="189">
        <v>13622</v>
      </c>
      <c r="D31" s="189">
        <v>73680</v>
      </c>
      <c r="E31" s="189">
        <v>73938</v>
      </c>
      <c r="F31" s="190">
        <v>0.35016286644950873</v>
      </c>
    </row>
    <row r="32" spans="1:7" ht="15.6" customHeight="1" x14ac:dyDescent="0.25">
      <c r="A32" s="188" t="s">
        <v>181</v>
      </c>
      <c r="B32" s="189">
        <v>55638</v>
      </c>
      <c r="C32" s="189">
        <v>57900</v>
      </c>
      <c r="D32" s="189">
        <v>407276</v>
      </c>
      <c r="E32" s="189">
        <v>406680</v>
      </c>
      <c r="F32" s="190">
        <v>-0.14633810978304501</v>
      </c>
    </row>
    <row r="33" spans="1:6" ht="15.6" customHeight="1" x14ac:dyDescent="0.25">
      <c r="A33" s="188" t="s">
        <v>182</v>
      </c>
      <c r="B33" s="189">
        <v>7629</v>
      </c>
      <c r="C33" s="189">
        <v>9286</v>
      </c>
      <c r="D33" s="189">
        <v>82390</v>
      </c>
      <c r="E33" s="189">
        <v>84502</v>
      </c>
      <c r="F33" s="190">
        <v>2.563417890520697</v>
      </c>
    </row>
    <row r="34" spans="1:6" ht="15.6" customHeight="1" x14ac:dyDescent="0.25">
      <c r="A34" s="188" t="s">
        <v>183</v>
      </c>
      <c r="B34" s="189">
        <v>263</v>
      </c>
      <c r="C34" s="189">
        <v>516</v>
      </c>
      <c r="D34" s="189">
        <v>6178</v>
      </c>
      <c r="E34" s="189">
        <v>4829</v>
      </c>
      <c r="F34" s="190">
        <v>-21.835545483975391</v>
      </c>
    </row>
    <row r="35" spans="1:6" ht="15.6" customHeight="1" x14ac:dyDescent="0.25">
      <c r="A35" s="156" t="s">
        <v>153</v>
      </c>
      <c r="B35" s="76">
        <f>SUM(B7:B34)</f>
        <v>1010300</v>
      </c>
      <c r="C35" s="77">
        <f>SUM(C7:C34)</f>
        <v>960307</v>
      </c>
      <c r="D35" s="178">
        <f>SUM(D7:D34)</f>
        <v>7936022</v>
      </c>
      <c r="E35" s="178">
        <f>SUM(E7:E34)</f>
        <v>7471512</v>
      </c>
      <c r="F35" s="140">
        <f>E35*100/D35-100</f>
        <v>-5.8531843787731503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65689-1263-47FE-B6C8-D8F25BC2B8C7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2442</v>
      </c>
      <c r="C7" s="189">
        <v>3147</v>
      </c>
      <c r="D7" s="189">
        <v>17090</v>
      </c>
      <c r="E7" s="189">
        <v>24528</v>
      </c>
      <c r="F7" s="190">
        <v>43.522527794031589</v>
      </c>
      <c r="G7" s="37"/>
    </row>
    <row r="8" spans="1:14" ht="15.6" customHeight="1" x14ac:dyDescent="0.25">
      <c r="A8" s="188" t="s">
        <v>11</v>
      </c>
      <c r="B8" s="189">
        <v>98</v>
      </c>
      <c r="C8" s="189">
        <v>133</v>
      </c>
      <c r="D8" s="189">
        <v>758</v>
      </c>
      <c r="E8" s="189">
        <v>1076</v>
      </c>
      <c r="F8" s="190">
        <v>41.95250659630608</v>
      </c>
      <c r="G8" s="6"/>
    </row>
    <row r="9" spans="1:14" ht="15.6" customHeight="1" x14ac:dyDescent="0.25">
      <c r="A9" s="188" t="s">
        <v>8</v>
      </c>
      <c r="B9" s="189">
        <v>6952</v>
      </c>
      <c r="C9" s="189">
        <v>5471</v>
      </c>
      <c r="D9" s="189">
        <v>30319</v>
      </c>
      <c r="E9" s="189">
        <v>24878</v>
      </c>
      <c r="F9" s="190">
        <v>-17.945842540980909</v>
      </c>
      <c r="G9" s="6"/>
    </row>
    <row r="10" spans="1:14" ht="15.6" customHeight="1" x14ac:dyDescent="0.25">
      <c r="A10" s="188" t="s">
        <v>10</v>
      </c>
      <c r="B10" s="189">
        <v>997</v>
      </c>
      <c r="C10" s="189">
        <v>763</v>
      </c>
      <c r="D10" s="189">
        <v>8730</v>
      </c>
      <c r="E10" s="189">
        <v>8972</v>
      </c>
      <c r="F10" s="190">
        <v>2.7720504009163851</v>
      </c>
    </row>
    <row r="11" spans="1:14" ht="15.6" customHeight="1" x14ac:dyDescent="0.25">
      <c r="A11" s="188" t="s">
        <v>9</v>
      </c>
      <c r="B11" s="189">
        <v>244824</v>
      </c>
      <c r="C11" s="189">
        <v>265082</v>
      </c>
      <c r="D11" s="189">
        <v>2237453</v>
      </c>
      <c r="E11" s="189">
        <v>1903456</v>
      </c>
      <c r="F11" s="190">
        <v>-14.927553785487341</v>
      </c>
    </row>
    <row r="12" spans="1:14" ht="15.6" customHeight="1" x14ac:dyDescent="0.25">
      <c r="A12" s="188" t="s">
        <v>6</v>
      </c>
      <c r="B12" s="189">
        <v>1436</v>
      </c>
      <c r="C12" s="189">
        <v>1893</v>
      </c>
      <c r="D12" s="189">
        <v>18237</v>
      </c>
      <c r="E12" s="189">
        <v>19477</v>
      </c>
      <c r="F12" s="190">
        <v>6.7993639304710172</v>
      </c>
    </row>
    <row r="13" spans="1:14" ht="15.6" customHeight="1" x14ac:dyDescent="0.25">
      <c r="A13" s="188" t="s">
        <v>175</v>
      </c>
      <c r="B13" s="189">
        <v>46</v>
      </c>
      <c r="C13" s="189">
        <v>36</v>
      </c>
      <c r="D13" s="189">
        <v>604</v>
      </c>
      <c r="E13" s="189">
        <v>189</v>
      </c>
      <c r="F13" s="190">
        <v>-68.708609271523187</v>
      </c>
    </row>
    <row r="14" spans="1:14" ht="15.6" customHeight="1" x14ac:dyDescent="0.25">
      <c r="A14" s="188" t="s">
        <v>148</v>
      </c>
      <c r="B14" s="189">
        <v>157143</v>
      </c>
      <c r="C14" s="189">
        <v>129432</v>
      </c>
      <c r="D14" s="189">
        <v>1033588</v>
      </c>
      <c r="E14" s="189">
        <v>942085</v>
      </c>
      <c r="F14" s="190">
        <v>-8.8529472091394297</v>
      </c>
    </row>
    <row r="15" spans="1:14" ht="15.6" customHeight="1" x14ac:dyDescent="0.25">
      <c r="A15" s="188" t="s">
        <v>145</v>
      </c>
      <c r="B15" s="189">
        <v>6929</v>
      </c>
      <c r="C15" s="189">
        <v>2018</v>
      </c>
      <c r="D15" s="189">
        <v>52022</v>
      </c>
      <c r="E15" s="189">
        <v>14085</v>
      </c>
      <c r="F15" s="190">
        <v>-72.924916381530892</v>
      </c>
    </row>
    <row r="16" spans="1:14" ht="15.6" customHeight="1" x14ac:dyDescent="0.5">
      <c r="A16" s="188" t="s">
        <v>144</v>
      </c>
      <c r="B16" s="189">
        <v>715</v>
      </c>
      <c r="C16" s="189">
        <v>1058</v>
      </c>
      <c r="D16" s="189">
        <v>5730</v>
      </c>
      <c r="E16" s="189">
        <v>24515</v>
      </c>
      <c r="F16" s="190">
        <v>327.83595113438048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60718</v>
      </c>
      <c r="C18" s="189">
        <v>61691</v>
      </c>
      <c r="D18" s="189">
        <v>347357</v>
      </c>
      <c r="E18" s="189">
        <v>466131</v>
      </c>
      <c r="F18" s="190">
        <v>34.193639396931701</v>
      </c>
    </row>
    <row r="19" spans="1:7" ht="15.6" customHeight="1" x14ac:dyDescent="0.25">
      <c r="A19" s="188" t="s">
        <v>143</v>
      </c>
      <c r="B19" s="189">
        <v>751</v>
      </c>
      <c r="C19" s="189">
        <v>938</v>
      </c>
      <c r="D19" s="189">
        <v>5271</v>
      </c>
      <c r="E19" s="189">
        <v>5974</v>
      </c>
      <c r="F19" s="190">
        <v>13.33712767975716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14794</v>
      </c>
      <c r="C21" s="189">
        <v>7514</v>
      </c>
      <c r="D21" s="189">
        <v>91813</v>
      </c>
      <c r="E21" s="189">
        <v>53069</v>
      </c>
      <c r="F21" s="190">
        <v>-42.198817160968488</v>
      </c>
    </row>
    <row r="22" spans="1:7" ht="15.6" customHeight="1" x14ac:dyDescent="0.25">
      <c r="A22" s="188" t="s">
        <v>146</v>
      </c>
      <c r="B22" s="189">
        <v>196904</v>
      </c>
      <c r="C22" s="189">
        <v>202742</v>
      </c>
      <c r="D22" s="189">
        <v>1778017</v>
      </c>
      <c r="E22" s="189">
        <v>1798287</v>
      </c>
      <c r="F22" s="190">
        <v>1.1400340941622029</v>
      </c>
    </row>
    <row r="23" spans="1:7" ht="15.6" customHeight="1" x14ac:dyDescent="0.25">
      <c r="A23" s="188" t="s">
        <v>165</v>
      </c>
      <c r="B23" s="189">
        <v>2713</v>
      </c>
      <c r="C23" s="189">
        <v>4225</v>
      </c>
      <c r="D23" s="189">
        <v>23545</v>
      </c>
      <c r="E23" s="189">
        <v>21045</v>
      </c>
      <c r="F23" s="190">
        <v>-10.61796559779147</v>
      </c>
    </row>
    <row r="24" spans="1:7" ht="15.6" customHeight="1" x14ac:dyDescent="0.25">
      <c r="A24" s="188" t="s">
        <v>141</v>
      </c>
      <c r="B24" s="189">
        <v>696</v>
      </c>
      <c r="C24" s="189">
        <v>1243</v>
      </c>
      <c r="D24" s="189">
        <v>9744</v>
      </c>
      <c r="E24" s="189">
        <v>10907</v>
      </c>
      <c r="F24" s="190">
        <v>11.935550082101811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1963</v>
      </c>
      <c r="C26" s="189">
        <v>2227</v>
      </c>
      <c r="D26" s="189">
        <v>11169</v>
      </c>
      <c r="E26" s="189">
        <v>12163</v>
      </c>
      <c r="F26" s="190">
        <v>8.8996329125257461</v>
      </c>
    </row>
    <row r="27" spans="1:7" ht="15.6" customHeight="1" x14ac:dyDescent="0.25">
      <c r="A27" s="188" t="s">
        <v>173</v>
      </c>
      <c r="B27" s="189">
        <v>436</v>
      </c>
      <c r="C27" s="189">
        <v>638</v>
      </c>
      <c r="D27" s="189">
        <v>6730</v>
      </c>
      <c r="E27" s="189">
        <v>6777</v>
      </c>
      <c r="F27" s="190">
        <v>0.69836552748886049</v>
      </c>
    </row>
    <row r="28" spans="1:7" ht="15.6" customHeight="1" x14ac:dyDescent="0.25">
      <c r="A28" s="188" t="s">
        <v>177</v>
      </c>
      <c r="B28" s="189">
        <v>89193</v>
      </c>
      <c r="C28" s="189">
        <v>47401</v>
      </c>
      <c r="D28" s="189">
        <v>513086</v>
      </c>
      <c r="E28" s="189">
        <v>426956</v>
      </c>
      <c r="F28" s="190">
        <v>-16.786659546352851</v>
      </c>
    </row>
    <row r="29" spans="1:7" ht="15.6" customHeight="1" x14ac:dyDescent="0.25">
      <c r="A29" s="188" t="s">
        <v>178</v>
      </c>
      <c r="B29" s="189">
        <v>2228</v>
      </c>
      <c r="C29" s="189">
        <v>2419</v>
      </c>
      <c r="D29" s="189">
        <v>22251</v>
      </c>
      <c r="E29" s="189">
        <v>21129</v>
      </c>
      <c r="F29" s="190">
        <v>-5.0424700013482493</v>
      </c>
    </row>
    <row r="30" spans="1:7" ht="15.6" customHeight="1" x14ac:dyDescent="0.25">
      <c r="A30" s="188" t="s">
        <v>179</v>
      </c>
      <c r="B30" s="189">
        <v>1104</v>
      </c>
      <c r="C30" s="189">
        <v>1209</v>
      </c>
      <c r="D30" s="189">
        <v>10100</v>
      </c>
      <c r="E30" s="189">
        <v>10950</v>
      </c>
      <c r="F30" s="190">
        <v>8.4158415841584144</v>
      </c>
    </row>
    <row r="31" spans="1:7" ht="15.6" customHeight="1" x14ac:dyDescent="0.25">
      <c r="A31" s="188" t="s">
        <v>180</v>
      </c>
      <c r="B31" s="189">
        <v>1858</v>
      </c>
      <c r="C31" s="189">
        <v>5100</v>
      </c>
      <c r="D31" s="189">
        <v>21334</v>
      </c>
      <c r="E31" s="189">
        <v>26100</v>
      </c>
      <c r="F31" s="190">
        <v>22.33992687728508</v>
      </c>
    </row>
    <row r="32" spans="1:7" ht="15.6" customHeight="1" x14ac:dyDescent="0.25">
      <c r="A32" s="188" t="s">
        <v>181</v>
      </c>
      <c r="B32" s="189">
        <v>44264</v>
      </c>
      <c r="C32" s="189">
        <v>48419</v>
      </c>
      <c r="D32" s="189">
        <v>355829</v>
      </c>
      <c r="E32" s="189">
        <v>332101</v>
      </c>
      <c r="F32" s="190">
        <v>-6.6683716054621698</v>
      </c>
    </row>
    <row r="33" spans="1:6" ht="15.6" customHeight="1" x14ac:dyDescent="0.25">
      <c r="A33" s="188" t="s">
        <v>182</v>
      </c>
      <c r="B33" s="189">
        <v>2879</v>
      </c>
      <c r="C33" s="189">
        <v>3703</v>
      </c>
      <c r="D33" s="189">
        <v>42819</v>
      </c>
      <c r="E33" s="189">
        <v>45558</v>
      </c>
      <c r="F33" s="190">
        <v>6.3966930568205669</v>
      </c>
    </row>
    <row r="34" spans="1:6" ht="15.6" customHeight="1" x14ac:dyDescent="0.25">
      <c r="A34" s="188" t="s">
        <v>183</v>
      </c>
      <c r="B34" s="189">
        <v>159</v>
      </c>
      <c r="C34" s="189">
        <v>112</v>
      </c>
      <c r="D34" s="189">
        <v>1928</v>
      </c>
      <c r="E34" s="189">
        <v>1454</v>
      </c>
      <c r="F34" s="190">
        <v>-24.585062240663898</v>
      </c>
    </row>
    <row r="35" spans="1:6" ht="15.6" customHeight="1" x14ac:dyDescent="0.25">
      <c r="A35" s="156" t="s">
        <v>153</v>
      </c>
      <c r="B35" s="76">
        <f>SUM(B7:B34)</f>
        <v>842242</v>
      </c>
      <c r="C35" s="77">
        <f>SUM(C7:C34)</f>
        <v>798614</v>
      </c>
      <c r="D35" s="76">
        <f>SUM(D7:D34)</f>
        <v>6666032</v>
      </c>
      <c r="E35" s="78">
        <f>SUM(E7:E34)</f>
        <v>6201862</v>
      </c>
      <c r="F35" s="140">
        <f>E35*100/D35-100</f>
        <v>-6.9632128978678764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561AB-10DD-495B-AF4C-1806750BF778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10000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 x14ac:dyDescent="0.25">
      <c r="A11" s="188" t="s">
        <v>9</v>
      </c>
      <c r="B11" s="189">
        <v>301965</v>
      </c>
      <c r="C11" s="189">
        <v>280013</v>
      </c>
      <c r="D11" s="189">
        <v>2436791</v>
      </c>
      <c r="E11" s="189">
        <v>2127289</v>
      </c>
      <c r="F11" s="190">
        <v>-12.70121237315797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6</v>
      </c>
      <c r="C15" s="189">
        <v>0</v>
      </c>
      <c r="D15" s="189">
        <v>1606</v>
      </c>
      <c r="E15" s="189">
        <v>0</v>
      </c>
      <c r="F15" s="190">
        <v>-100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14770</v>
      </c>
      <c r="D21" s="189">
        <v>36249</v>
      </c>
      <c r="E21" s="189">
        <v>185613</v>
      </c>
      <c r="F21" s="190">
        <v>412.04998758586441</v>
      </c>
    </row>
    <row r="22" spans="1:7" ht="15.6" customHeight="1" x14ac:dyDescent="0.25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120</v>
      </c>
      <c r="C28" s="189">
        <v>162</v>
      </c>
      <c r="D28" s="189">
        <v>1148</v>
      </c>
      <c r="E28" s="189">
        <v>1337</v>
      </c>
      <c r="F28" s="190">
        <v>16.46341463414635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2914</v>
      </c>
      <c r="D31" s="189">
        <v>53128</v>
      </c>
      <c r="E31" s="189">
        <v>93483</v>
      </c>
      <c r="F31" s="190">
        <v>75.958063544646905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312091</v>
      </c>
      <c r="C35" s="77">
        <f>SUM(C7:C34)</f>
        <v>297859</v>
      </c>
      <c r="D35" s="178">
        <f>SUM(D7:D34)</f>
        <v>2538975</v>
      </c>
      <c r="E35" s="178">
        <f>SUM(E7:E34)</f>
        <v>2427699</v>
      </c>
      <c r="F35" s="140">
        <f>E35*100/D35-100</f>
        <v>-4.3827134965881953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C1DB9-F060-4909-9B46-0D667E0653D1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16590</v>
      </c>
      <c r="C7" s="189">
        <v>0</v>
      </c>
      <c r="D7" s="189">
        <v>370525</v>
      </c>
      <c r="E7" s="189">
        <v>181959</v>
      </c>
      <c r="F7" s="190">
        <v>-50.891572768369208</v>
      </c>
      <c r="G7" s="13"/>
    </row>
    <row r="8" spans="1:14" ht="15.6" customHeight="1" x14ac:dyDescent="0.25">
      <c r="A8" s="188" t="s">
        <v>11</v>
      </c>
      <c r="B8" s="189">
        <v>2277</v>
      </c>
      <c r="C8" s="189">
        <v>1680</v>
      </c>
      <c r="D8" s="189">
        <v>11298</v>
      </c>
      <c r="E8" s="189">
        <v>9619</v>
      </c>
      <c r="F8" s="190">
        <v>-14.861037351743679</v>
      </c>
      <c r="G8" s="6"/>
    </row>
    <row r="9" spans="1:14" ht="15.6" customHeight="1" x14ac:dyDescent="0.25">
      <c r="A9" s="188" t="s">
        <v>8</v>
      </c>
      <c r="B9" s="189">
        <v>279</v>
      </c>
      <c r="C9" s="189">
        <v>0</v>
      </c>
      <c r="D9" s="189">
        <v>1953</v>
      </c>
      <c r="E9" s="189">
        <v>197</v>
      </c>
      <c r="F9" s="190">
        <v>-89.912954429083456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6558</v>
      </c>
      <c r="D10" s="189">
        <v>0</v>
      </c>
      <c r="E10" s="189">
        <v>16768</v>
      </c>
      <c r="F10" s="190" t="s">
        <v>151</v>
      </c>
    </row>
    <row r="11" spans="1:14" ht="15.6" customHeight="1" x14ac:dyDescent="0.25">
      <c r="A11" s="188" t="s">
        <v>9</v>
      </c>
      <c r="B11" s="189">
        <v>5635317</v>
      </c>
      <c r="C11" s="189">
        <v>5045236</v>
      </c>
      <c r="D11" s="189">
        <v>43547281</v>
      </c>
      <c r="E11" s="189">
        <v>41135222</v>
      </c>
      <c r="F11" s="190">
        <v>-5.5389428331931896</v>
      </c>
    </row>
    <row r="12" spans="1:14" ht="15.6" customHeight="1" x14ac:dyDescent="0.25">
      <c r="A12" s="188" t="s">
        <v>6</v>
      </c>
      <c r="B12" s="189">
        <v>61902</v>
      </c>
      <c r="C12" s="189">
        <v>114979</v>
      </c>
      <c r="D12" s="189">
        <v>614034</v>
      </c>
      <c r="E12" s="189">
        <v>800605</v>
      </c>
      <c r="F12" s="190">
        <v>30.384473823925049</v>
      </c>
    </row>
    <row r="13" spans="1:14" ht="15.6" customHeight="1" x14ac:dyDescent="0.25">
      <c r="A13" s="188" t="s">
        <v>175</v>
      </c>
      <c r="B13" s="189">
        <v>843</v>
      </c>
      <c r="C13" s="189">
        <v>1656</v>
      </c>
      <c r="D13" s="189">
        <v>8502</v>
      </c>
      <c r="E13" s="189">
        <v>10113</v>
      </c>
      <c r="F13" s="190">
        <v>18.9484827099506</v>
      </c>
    </row>
    <row r="14" spans="1:14" ht="15.6" customHeight="1" x14ac:dyDescent="0.25">
      <c r="A14" s="188" t="s">
        <v>148</v>
      </c>
      <c r="B14" s="189">
        <v>1991941</v>
      </c>
      <c r="C14" s="189">
        <v>2033610</v>
      </c>
      <c r="D14" s="189">
        <v>18232241</v>
      </c>
      <c r="E14" s="189">
        <v>16415321</v>
      </c>
      <c r="F14" s="190">
        <v>-9.9654233398955228</v>
      </c>
    </row>
    <row r="15" spans="1:14" ht="15.6" customHeight="1" x14ac:dyDescent="0.25">
      <c r="A15" s="188" t="s">
        <v>145</v>
      </c>
      <c r="B15" s="189">
        <v>12421</v>
      </c>
      <c r="C15" s="189">
        <v>9880</v>
      </c>
      <c r="D15" s="189">
        <v>99765</v>
      </c>
      <c r="E15" s="189">
        <v>49511</v>
      </c>
      <c r="F15" s="190">
        <v>-50.37237508144139</v>
      </c>
    </row>
    <row r="16" spans="1:14" ht="15.6" customHeight="1" x14ac:dyDescent="0.5">
      <c r="A16" s="188" t="s">
        <v>144</v>
      </c>
      <c r="B16" s="189">
        <v>0</v>
      </c>
      <c r="C16" s="189">
        <v>8</v>
      </c>
      <c r="D16" s="189">
        <v>88599</v>
      </c>
      <c r="E16" s="189">
        <v>14631</v>
      </c>
      <c r="F16" s="190">
        <v>-83.486269596722309</v>
      </c>
      <c r="G16" s="1"/>
    </row>
    <row r="17" spans="1:7" ht="15.6" customHeight="1" x14ac:dyDescent="0.35">
      <c r="A17" s="188" t="s">
        <v>150</v>
      </c>
      <c r="B17" s="189">
        <v>13799</v>
      </c>
      <c r="C17" s="189">
        <v>7100</v>
      </c>
      <c r="D17" s="189">
        <v>49022</v>
      </c>
      <c r="E17" s="189">
        <v>80220</v>
      </c>
      <c r="F17" s="190">
        <v>63.640814328260767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825</v>
      </c>
      <c r="C19" s="189">
        <v>50121</v>
      </c>
      <c r="D19" s="189">
        <v>342630</v>
      </c>
      <c r="E19" s="189">
        <v>257729</v>
      </c>
      <c r="F19" s="190">
        <v>-24.779207891895041</v>
      </c>
    </row>
    <row r="20" spans="1:7" ht="15.6" customHeight="1" x14ac:dyDescent="0.25">
      <c r="A20" s="188" t="s">
        <v>142</v>
      </c>
      <c r="B20" s="189">
        <v>175041</v>
      </c>
      <c r="C20" s="189">
        <v>14621</v>
      </c>
      <c r="D20" s="189">
        <v>1038202</v>
      </c>
      <c r="E20" s="189">
        <v>362247</v>
      </c>
      <c r="F20" s="190">
        <v>-65.108235198930458</v>
      </c>
    </row>
    <row r="21" spans="1:7" ht="15.6" customHeight="1" x14ac:dyDescent="0.25">
      <c r="A21" s="188" t="s">
        <v>149</v>
      </c>
      <c r="B21" s="189">
        <v>272090</v>
      </c>
      <c r="C21" s="189">
        <v>213490</v>
      </c>
      <c r="D21" s="189">
        <v>1753271</v>
      </c>
      <c r="E21" s="189">
        <v>1721781</v>
      </c>
      <c r="F21" s="190">
        <v>-1.7960714572932519</v>
      </c>
    </row>
    <row r="22" spans="1:7" ht="15.6" customHeight="1" x14ac:dyDescent="0.25">
      <c r="A22" s="188" t="s">
        <v>146</v>
      </c>
      <c r="B22" s="189">
        <v>1107785</v>
      </c>
      <c r="C22" s="189">
        <v>1637908</v>
      </c>
      <c r="D22" s="189">
        <v>9611692</v>
      </c>
      <c r="E22" s="189">
        <v>12143323</v>
      </c>
      <c r="F22" s="190">
        <v>26.339077448590739</v>
      </c>
    </row>
    <row r="23" spans="1:7" ht="15.6" customHeight="1" x14ac:dyDescent="0.25">
      <c r="A23" s="188" t="s">
        <v>165</v>
      </c>
      <c r="B23" s="189">
        <v>345076</v>
      </c>
      <c r="C23" s="189">
        <v>241844</v>
      </c>
      <c r="D23" s="189">
        <v>1566628</v>
      </c>
      <c r="E23" s="189">
        <v>2298545</v>
      </c>
      <c r="F23" s="190">
        <v>46.719259454063121</v>
      </c>
    </row>
    <row r="24" spans="1:7" ht="15.6" customHeight="1" x14ac:dyDescent="0.25">
      <c r="A24" s="188" t="s">
        <v>141</v>
      </c>
      <c r="B24" s="189">
        <v>560</v>
      </c>
      <c r="C24" s="189">
        <v>86</v>
      </c>
      <c r="D24" s="189">
        <v>6592</v>
      </c>
      <c r="E24" s="189">
        <v>693</v>
      </c>
      <c r="F24" s="190">
        <v>-89.487257281553397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348</v>
      </c>
      <c r="D26" s="189">
        <v>27285</v>
      </c>
      <c r="E26" s="189">
        <v>25559</v>
      </c>
      <c r="F26" s="190">
        <v>-6.325820047645224</v>
      </c>
    </row>
    <row r="27" spans="1:7" ht="15.6" customHeight="1" x14ac:dyDescent="0.25">
      <c r="A27" s="188" t="s">
        <v>173</v>
      </c>
      <c r="B27" s="189">
        <v>914</v>
      </c>
      <c r="C27" s="189">
        <v>0</v>
      </c>
      <c r="D27" s="189">
        <v>26316</v>
      </c>
      <c r="E27" s="189">
        <v>17787</v>
      </c>
      <c r="F27" s="190">
        <v>-32.409940720474239</v>
      </c>
    </row>
    <row r="28" spans="1:7" ht="15.6" customHeight="1" x14ac:dyDescent="0.25">
      <c r="A28" s="188" t="s">
        <v>177</v>
      </c>
      <c r="B28" s="189">
        <v>37469</v>
      </c>
      <c r="C28" s="189">
        <v>37861</v>
      </c>
      <c r="D28" s="189">
        <v>585646</v>
      </c>
      <c r="E28" s="189">
        <v>775073</v>
      </c>
      <c r="F28" s="190">
        <v>32.344966071654198</v>
      </c>
    </row>
    <row r="29" spans="1:7" ht="15.6" customHeight="1" x14ac:dyDescent="0.25">
      <c r="A29" s="188" t="s">
        <v>178</v>
      </c>
      <c r="B29" s="189">
        <v>34705</v>
      </c>
      <c r="C29" s="189">
        <v>34279</v>
      </c>
      <c r="D29" s="189">
        <v>237544</v>
      </c>
      <c r="E29" s="189">
        <v>223321</v>
      </c>
      <c r="F29" s="190">
        <v>-5.9875223116559511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175141</v>
      </c>
      <c r="C31" s="189">
        <v>101420</v>
      </c>
      <c r="D31" s="189">
        <v>758396</v>
      </c>
      <c r="E31" s="189">
        <v>1291678</v>
      </c>
      <c r="F31" s="190">
        <v>70.317090280012025</v>
      </c>
    </row>
    <row r="32" spans="1:7" ht="15.6" customHeight="1" x14ac:dyDescent="0.25">
      <c r="A32" s="188" t="s">
        <v>181</v>
      </c>
      <c r="B32" s="189">
        <v>2668990</v>
      </c>
      <c r="C32" s="189">
        <v>2551001</v>
      </c>
      <c r="D32" s="189">
        <v>23066197</v>
      </c>
      <c r="E32" s="189">
        <v>21588407</v>
      </c>
      <c r="F32" s="190">
        <v>-6.4067344955043959</v>
      </c>
    </row>
    <row r="33" spans="1:6" ht="15.6" customHeight="1" x14ac:dyDescent="0.25">
      <c r="A33" s="188" t="s">
        <v>182</v>
      </c>
      <c r="B33" s="189">
        <v>43773</v>
      </c>
      <c r="C33" s="189">
        <v>31482</v>
      </c>
      <c r="D33" s="189">
        <v>356530</v>
      </c>
      <c r="E33" s="189">
        <v>295940</v>
      </c>
      <c r="F33" s="190">
        <v>-16.994362325750981</v>
      </c>
    </row>
    <row r="34" spans="1:6" ht="15.6" customHeight="1" x14ac:dyDescent="0.25">
      <c r="A34" s="188" t="s">
        <v>183</v>
      </c>
      <c r="B34" s="189">
        <v>0</v>
      </c>
      <c r="C34" s="189">
        <v>852</v>
      </c>
      <c r="D34" s="189">
        <v>1792</v>
      </c>
      <c r="E34" s="189">
        <v>20783</v>
      </c>
      <c r="F34" s="190">
        <v>1059.765625</v>
      </c>
    </row>
    <row r="35" spans="1:6" ht="15.6" customHeight="1" x14ac:dyDescent="0.25">
      <c r="A35" s="156" t="s">
        <v>153</v>
      </c>
      <c r="B35" s="76">
        <f>SUM(B7:B34)</f>
        <v>12597738</v>
      </c>
      <c r="C35" s="77">
        <f>SUM(C7:C34)</f>
        <v>12136020</v>
      </c>
      <c r="D35" s="178">
        <f>SUM(D7:D34)</f>
        <v>102402927</v>
      </c>
      <c r="E35" s="178">
        <f>SUM(E7:E34)</f>
        <v>99737032</v>
      </c>
      <c r="F35" s="177">
        <f>E35*100/D35-100</f>
        <v>-2.6033386721455685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84BDA-CCA8-49CB-9432-7CE486E3F134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2277</v>
      </c>
      <c r="C8" s="189">
        <v>1680</v>
      </c>
      <c r="D8" s="189">
        <v>11298</v>
      </c>
      <c r="E8" s="189">
        <v>9619</v>
      </c>
      <c r="F8" s="190">
        <v>-14.861037351743679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4340086</v>
      </c>
      <c r="C11" s="189">
        <v>3828781</v>
      </c>
      <c r="D11" s="189">
        <v>34265629</v>
      </c>
      <c r="E11" s="189">
        <v>31472855</v>
      </c>
      <c r="F11" s="190">
        <v>-8.1503654872350353</v>
      </c>
    </row>
    <row r="12" spans="1:14" ht="15.6" customHeight="1" x14ac:dyDescent="0.25">
      <c r="A12" s="188" t="s">
        <v>6</v>
      </c>
      <c r="B12" s="189">
        <v>19400</v>
      </c>
      <c r="C12" s="189">
        <v>20914</v>
      </c>
      <c r="D12" s="189">
        <v>150682</v>
      </c>
      <c r="E12" s="189">
        <v>155591</v>
      </c>
      <c r="F12" s="190">
        <v>3.257854289165266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 x14ac:dyDescent="0.25">
      <c r="A14" s="188" t="s">
        <v>148</v>
      </c>
      <c r="B14" s="189">
        <v>1307489</v>
      </c>
      <c r="C14" s="189">
        <v>1435555</v>
      </c>
      <c r="D14" s="189">
        <v>13642677</v>
      </c>
      <c r="E14" s="189">
        <v>10729237</v>
      </c>
      <c r="F14" s="190">
        <v>-21.35533957155182</v>
      </c>
    </row>
    <row r="15" spans="1:14" ht="15.6" customHeight="1" x14ac:dyDescent="0.25">
      <c r="A15" s="188" t="s">
        <v>145</v>
      </c>
      <c r="B15" s="189">
        <v>12421</v>
      </c>
      <c r="C15" s="189">
        <v>1044</v>
      </c>
      <c r="D15" s="189">
        <v>70953</v>
      </c>
      <c r="E15" s="189">
        <v>23389</v>
      </c>
      <c r="F15" s="190">
        <v>-67.035925189914451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13799</v>
      </c>
      <c r="C17" s="189">
        <v>7100</v>
      </c>
      <c r="D17" s="189">
        <v>45022</v>
      </c>
      <c r="E17" s="189">
        <v>80220</v>
      </c>
      <c r="F17" s="190">
        <v>78.17955666118786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330</v>
      </c>
      <c r="C19" s="189">
        <v>468</v>
      </c>
      <c r="D19" s="189">
        <v>1851</v>
      </c>
      <c r="E19" s="189">
        <v>107955</v>
      </c>
      <c r="F19" s="190">
        <v>5732.2528363047004</v>
      </c>
    </row>
    <row r="20" spans="1:7" ht="15.6" customHeight="1" x14ac:dyDescent="0.25">
      <c r="A20" s="188" t="s">
        <v>142</v>
      </c>
      <c r="B20" s="189">
        <v>3</v>
      </c>
      <c r="C20" s="189">
        <v>95</v>
      </c>
      <c r="D20" s="189">
        <v>540</v>
      </c>
      <c r="E20" s="189">
        <v>534</v>
      </c>
      <c r="F20" s="190">
        <v>-1.111111111111114</v>
      </c>
    </row>
    <row r="21" spans="1:7" ht="15.6" customHeight="1" x14ac:dyDescent="0.25">
      <c r="A21" s="188" t="s">
        <v>149</v>
      </c>
      <c r="B21" s="189">
        <v>11628</v>
      </c>
      <c r="C21" s="189">
        <v>8745</v>
      </c>
      <c r="D21" s="189">
        <v>128283</v>
      </c>
      <c r="E21" s="189">
        <v>235008</v>
      </c>
      <c r="F21" s="190">
        <v>83.194967376815327</v>
      </c>
    </row>
    <row r="22" spans="1:7" ht="15.6" customHeight="1" x14ac:dyDescent="0.25">
      <c r="A22" s="188" t="s">
        <v>146</v>
      </c>
      <c r="B22" s="189">
        <v>865285</v>
      </c>
      <c r="C22" s="189">
        <v>1172892</v>
      </c>
      <c r="D22" s="189">
        <v>7019470</v>
      </c>
      <c r="E22" s="189">
        <v>8071250</v>
      </c>
      <c r="F22" s="190">
        <v>14.98375233457797</v>
      </c>
    </row>
    <row r="23" spans="1:7" ht="15.6" customHeight="1" x14ac:dyDescent="0.25">
      <c r="A23" s="188" t="s">
        <v>165</v>
      </c>
      <c r="B23" s="189">
        <v>342060</v>
      </c>
      <c r="C23" s="189">
        <v>241844</v>
      </c>
      <c r="D23" s="189">
        <v>1519354</v>
      </c>
      <c r="E23" s="189">
        <v>2285618</v>
      </c>
      <c r="F23" s="190">
        <v>50.4335395174528</v>
      </c>
    </row>
    <row r="24" spans="1:7" ht="15.6" customHeight="1" x14ac:dyDescent="0.25">
      <c r="A24" s="188" t="s">
        <v>141</v>
      </c>
      <c r="B24" s="189">
        <v>560</v>
      </c>
      <c r="C24" s="189">
        <v>0</v>
      </c>
      <c r="D24" s="189">
        <v>792</v>
      </c>
      <c r="E24" s="189">
        <v>607</v>
      </c>
      <c r="F24" s="190">
        <v>-23.358585858585851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36373</v>
      </c>
      <c r="C28" s="189">
        <v>34751</v>
      </c>
      <c r="D28" s="189">
        <v>568255</v>
      </c>
      <c r="E28" s="189">
        <v>743478</v>
      </c>
      <c r="F28" s="190">
        <v>30.835276416397559</v>
      </c>
    </row>
    <row r="29" spans="1:7" ht="15.6" customHeight="1" x14ac:dyDescent="0.25">
      <c r="A29" s="188" t="s">
        <v>178</v>
      </c>
      <c r="B29" s="189">
        <v>33864</v>
      </c>
      <c r="C29" s="189">
        <v>32663</v>
      </c>
      <c r="D29" s="189">
        <v>215340</v>
      </c>
      <c r="E29" s="189">
        <v>214769</v>
      </c>
      <c r="F29" s="190">
        <v>-0.26516206928577901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108</v>
      </c>
      <c r="C31" s="189">
        <v>0</v>
      </c>
      <c r="D31" s="189">
        <v>910</v>
      </c>
      <c r="E31" s="189">
        <v>0</v>
      </c>
      <c r="F31" s="190">
        <v>-100</v>
      </c>
    </row>
    <row r="32" spans="1:7" ht="15.6" customHeight="1" x14ac:dyDescent="0.25">
      <c r="A32" s="188" t="s">
        <v>181</v>
      </c>
      <c r="B32" s="189">
        <v>2627261</v>
      </c>
      <c r="C32" s="189">
        <v>2505260</v>
      </c>
      <c r="D32" s="189">
        <v>22722634</v>
      </c>
      <c r="E32" s="189">
        <v>21237080</v>
      </c>
      <c r="F32" s="190">
        <v>-6.5377719854133147</v>
      </c>
    </row>
    <row r="33" spans="1:6" ht="15.6" customHeight="1" x14ac:dyDescent="0.25">
      <c r="A33" s="188" t="s">
        <v>182</v>
      </c>
      <c r="B33" s="189">
        <v>37232</v>
      </c>
      <c r="C33" s="189">
        <v>24913</v>
      </c>
      <c r="D33" s="189">
        <v>254228</v>
      </c>
      <c r="E33" s="189">
        <v>216464</v>
      </c>
      <c r="F33" s="190">
        <v>-14.854382680113909</v>
      </c>
    </row>
    <row r="34" spans="1:6" ht="15.6" customHeight="1" x14ac:dyDescent="0.25">
      <c r="A34" s="188" t="s">
        <v>183</v>
      </c>
      <c r="B34" s="189">
        <v>0</v>
      </c>
      <c r="C34" s="189">
        <v>45</v>
      </c>
      <c r="D34" s="189">
        <v>1792</v>
      </c>
      <c r="E34" s="189">
        <v>73</v>
      </c>
      <c r="F34" s="190">
        <v>-95.926339285714292</v>
      </c>
    </row>
    <row r="35" spans="1:6" ht="15.6" customHeight="1" x14ac:dyDescent="0.25">
      <c r="A35" s="156" t="s">
        <v>153</v>
      </c>
      <c r="B35" s="76">
        <f>SUM(B7:B34)</f>
        <v>9650176</v>
      </c>
      <c r="C35" s="77">
        <f>SUM(C7:C34)</f>
        <v>9316750</v>
      </c>
      <c r="D35" s="76">
        <f>SUM(D7:D34)</f>
        <v>80619723</v>
      </c>
      <c r="E35" s="78">
        <f>SUM(E7:E34)</f>
        <v>75587484</v>
      </c>
      <c r="F35" s="140">
        <f>E35*100/D35-100</f>
        <v>-6.2419452867631406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3A58-8DA4-4B9C-BBE7-DDFDA755BBAF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1446</v>
      </c>
      <c r="C8" s="189">
        <v>6598</v>
      </c>
      <c r="D8" s="189">
        <v>20292</v>
      </c>
      <c r="E8" s="189">
        <v>54983</v>
      </c>
      <c r="F8" s="190">
        <v>170.95899862014579</v>
      </c>
      <c r="G8" s="6"/>
    </row>
    <row r="9" spans="1:14" ht="15.6" customHeight="1" x14ac:dyDescent="0.25">
      <c r="A9" s="188" t="s">
        <v>8</v>
      </c>
      <c r="B9" s="189">
        <v>64609</v>
      </c>
      <c r="C9" s="189">
        <v>60924</v>
      </c>
      <c r="D9" s="189">
        <v>565623</v>
      </c>
      <c r="E9" s="189">
        <v>687767</v>
      </c>
      <c r="F9" s="190">
        <v>21.594595693598041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637554</v>
      </c>
      <c r="C11" s="189">
        <v>719759</v>
      </c>
      <c r="D11" s="189">
        <v>7878128</v>
      </c>
      <c r="E11" s="189">
        <v>8504710</v>
      </c>
      <c r="F11" s="190">
        <v>7.9534376694565054</v>
      </c>
    </row>
    <row r="12" spans="1:14" ht="15.6" customHeight="1" x14ac:dyDescent="0.25">
      <c r="A12" s="188" t="s">
        <v>6</v>
      </c>
      <c r="B12" s="189">
        <v>84435</v>
      </c>
      <c r="C12" s="189">
        <v>82440</v>
      </c>
      <c r="D12" s="189">
        <v>574451</v>
      </c>
      <c r="E12" s="189">
        <v>608188</v>
      </c>
      <c r="F12" s="190">
        <v>5.8729117017813479</v>
      </c>
    </row>
    <row r="13" spans="1:14" ht="15.6" customHeight="1" x14ac:dyDescent="0.25">
      <c r="A13" s="188" t="s">
        <v>175</v>
      </c>
      <c r="B13" s="189">
        <v>1315386</v>
      </c>
      <c r="C13" s="189">
        <v>1280734</v>
      </c>
      <c r="D13" s="189">
        <v>10218643</v>
      </c>
      <c r="E13" s="189">
        <v>10602844</v>
      </c>
      <c r="F13" s="190">
        <v>3.759804506332201</v>
      </c>
    </row>
    <row r="14" spans="1:14" ht="15.6" customHeight="1" x14ac:dyDescent="0.25">
      <c r="A14" s="188" t="s">
        <v>148</v>
      </c>
      <c r="B14" s="189">
        <v>859168</v>
      </c>
      <c r="C14" s="189">
        <v>841090</v>
      </c>
      <c r="D14" s="189">
        <v>7990684</v>
      </c>
      <c r="E14" s="189">
        <v>7996772</v>
      </c>
      <c r="F14" s="190">
        <v>7.6188721766499157E-2</v>
      </c>
    </row>
    <row r="15" spans="1:14" ht="15.6" customHeight="1" x14ac:dyDescent="0.25">
      <c r="A15" s="188" t="s">
        <v>145</v>
      </c>
      <c r="B15" s="189">
        <v>108443</v>
      </c>
      <c r="C15" s="189">
        <v>101191</v>
      </c>
      <c r="D15" s="189">
        <v>801683</v>
      </c>
      <c r="E15" s="189">
        <v>854457</v>
      </c>
      <c r="F15" s="190">
        <v>6.5829012215551472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231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 x14ac:dyDescent="0.25">
      <c r="A18" s="188" t="s">
        <v>147</v>
      </c>
      <c r="B18" s="189">
        <v>45430</v>
      </c>
      <c r="C18" s="189">
        <v>47614</v>
      </c>
      <c r="D18" s="189">
        <v>381273</v>
      </c>
      <c r="E18" s="189">
        <v>389475</v>
      </c>
      <c r="F18" s="190">
        <v>2.1512144841098149</v>
      </c>
    </row>
    <row r="19" spans="1:7" ht="15.6" customHeight="1" x14ac:dyDescent="0.25">
      <c r="A19" s="188" t="s">
        <v>143</v>
      </c>
      <c r="B19" s="189">
        <v>1121</v>
      </c>
      <c r="C19" s="189">
        <v>1193</v>
      </c>
      <c r="D19" s="189">
        <v>14713</v>
      </c>
      <c r="E19" s="189">
        <v>11843</v>
      </c>
      <c r="F19" s="190">
        <v>-19.50655882552844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42103</v>
      </c>
      <c r="C21" s="189">
        <v>44471</v>
      </c>
      <c r="D21" s="189">
        <v>400203</v>
      </c>
      <c r="E21" s="189">
        <v>418906</v>
      </c>
      <c r="F21" s="190">
        <v>4.673378260532786</v>
      </c>
    </row>
    <row r="22" spans="1:7" ht="15.6" customHeight="1" x14ac:dyDescent="0.25">
      <c r="A22" s="188" t="s">
        <v>146</v>
      </c>
      <c r="B22" s="189">
        <v>444145</v>
      </c>
      <c r="C22" s="189">
        <v>516339</v>
      </c>
      <c r="D22" s="189">
        <v>3362181</v>
      </c>
      <c r="E22" s="189">
        <v>3834756</v>
      </c>
      <c r="F22" s="190">
        <v>14.05560854695212</v>
      </c>
    </row>
    <row r="23" spans="1:7" ht="15.6" customHeight="1" x14ac:dyDescent="0.25">
      <c r="A23" s="188" t="s">
        <v>165</v>
      </c>
      <c r="B23" s="189">
        <v>32463</v>
      </c>
      <c r="C23" s="189">
        <v>32637</v>
      </c>
      <c r="D23" s="189">
        <v>337137</v>
      </c>
      <c r="E23" s="189">
        <v>289267</v>
      </c>
      <c r="F23" s="190">
        <v>-14.19897549067589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38471</v>
      </c>
      <c r="C25" s="189">
        <v>34616</v>
      </c>
      <c r="D25" s="189">
        <v>297227</v>
      </c>
      <c r="E25" s="189">
        <v>304515</v>
      </c>
      <c r="F25" s="190">
        <v>2.451997967883131</v>
      </c>
    </row>
    <row r="26" spans="1:7" ht="15.6" customHeight="1" x14ac:dyDescent="0.25">
      <c r="A26" s="188" t="s">
        <v>152</v>
      </c>
      <c r="B26" s="189">
        <v>25173</v>
      </c>
      <c r="C26" s="189">
        <v>7412</v>
      </c>
      <c r="D26" s="189">
        <v>323137</v>
      </c>
      <c r="E26" s="189">
        <v>375882</v>
      </c>
      <c r="F26" s="190">
        <v>16.322798070168371</v>
      </c>
    </row>
    <row r="27" spans="1:7" ht="15.6" customHeight="1" x14ac:dyDescent="0.25">
      <c r="A27" s="188" t="s">
        <v>173</v>
      </c>
      <c r="B27" s="189">
        <v>19405</v>
      </c>
      <c r="C27" s="189">
        <v>20300</v>
      </c>
      <c r="D27" s="189">
        <v>382920</v>
      </c>
      <c r="E27" s="189">
        <v>343479</v>
      </c>
      <c r="F27" s="190">
        <v>-10.300062676277021</v>
      </c>
    </row>
    <row r="28" spans="1:7" ht="15.6" customHeight="1" x14ac:dyDescent="0.25">
      <c r="A28" s="188" t="s">
        <v>177</v>
      </c>
      <c r="B28" s="189">
        <v>369373</v>
      </c>
      <c r="C28" s="189">
        <v>375437</v>
      </c>
      <c r="D28" s="189">
        <v>3052058</v>
      </c>
      <c r="E28" s="189">
        <v>3119384</v>
      </c>
      <c r="F28" s="190">
        <v>2.205921381572693</v>
      </c>
    </row>
    <row r="29" spans="1:7" ht="15.6" customHeight="1" x14ac:dyDescent="0.25">
      <c r="A29" s="188" t="s">
        <v>178</v>
      </c>
      <c r="B29" s="189">
        <v>155835</v>
      </c>
      <c r="C29" s="189">
        <v>143448</v>
      </c>
      <c r="D29" s="189">
        <v>1555490</v>
      </c>
      <c r="E29" s="189">
        <v>1412219</v>
      </c>
      <c r="F29" s="190">
        <v>-9.2106667352409914</v>
      </c>
    </row>
    <row r="30" spans="1:7" ht="15.6" customHeight="1" x14ac:dyDescent="0.25">
      <c r="A30" s="188" t="s">
        <v>179</v>
      </c>
      <c r="B30" s="189">
        <v>12827</v>
      </c>
      <c r="C30" s="189">
        <v>15109</v>
      </c>
      <c r="D30" s="189">
        <v>111157</v>
      </c>
      <c r="E30" s="189">
        <v>110096</v>
      </c>
      <c r="F30" s="190">
        <v>-0.95450578910909201</v>
      </c>
    </row>
    <row r="31" spans="1:7" ht="15.6" customHeight="1" x14ac:dyDescent="0.25">
      <c r="A31" s="188" t="s">
        <v>180</v>
      </c>
      <c r="B31" s="189">
        <v>20006</v>
      </c>
      <c r="C31" s="189">
        <v>24182</v>
      </c>
      <c r="D31" s="189">
        <v>215573</v>
      </c>
      <c r="E31" s="189">
        <v>232235</v>
      </c>
      <c r="F31" s="190">
        <v>7.7291683095749457</v>
      </c>
    </row>
    <row r="32" spans="1:7" ht="15.6" customHeight="1" x14ac:dyDescent="0.25">
      <c r="A32" s="188" t="s">
        <v>181</v>
      </c>
      <c r="B32" s="189">
        <v>990992</v>
      </c>
      <c r="C32" s="189">
        <v>984613</v>
      </c>
      <c r="D32" s="189">
        <v>9446997</v>
      </c>
      <c r="E32" s="189">
        <v>9340921</v>
      </c>
      <c r="F32" s="190">
        <v>-1.122854172601095</v>
      </c>
    </row>
    <row r="33" spans="1:6" ht="15.6" customHeight="1" x14ac:dyDescent="0.25">
      <c r="A33" s="188" t="s">
        <v>182</v>
      </c>
      <c r="B33" s="189">
        <v>79012</v>
      </c>
      <c r="C33" s="189">
        <v>67450</v>
      </c>
      <c r="D33" s="189">
        <v>1073465</v>
      </c>
      <c r="E33" s="189">
        <v>896572</v>
      </c>
      <c r="F33" s="190">
        <v>-16.478692831158909</v>
      </c>
    </row>
    <row r="34" spans="1:6" ht="15.6" customHeight="1" x14ac:dyDescent="0.25">
      <c r="A34" s="188" t="s">
        <v>183</v>
      </c>
      <c r="B34" s="189">
        <v>0</v>
      </c>
      <c r="C34" s="189">
        <v>11925</v>
      </c>
      <c r="D34" s="189">
        <v>0</v>
      </c>
      <c r="E34" s="189">
        <v>69647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5347397</v>
      </c>
      <c r="C35" s="77">
        <f>SUM(C7:C34)</f>
        <v>5419713</v>
      </c>
      <c r="D35" s="76">
        <f>SUM(D7:D34)</f>
        <v>49023158</v>
      </c>
      <c r="E35" s="78">
        <f>SUM(E7:E34)</f>
        <v>50459515</v>
      </c>
      <c r="F35" s="140">
        <f>E35*100/D35-100</f>
        <v>2.9299560832046012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B7183-7C35-4D22-B616-C5D2CCAC7823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156</v>
      </c>
      <c r="D8" s="189">
        <v>353</v>
      </c>
      <c r="E8" s="189">
        <v>1394</v>
      </c>
      <c r="F8" s="190">
        <v>294.90084985835688</v>
      </c>
      <c r="G8" s="6"/>
    </row>
    <row r="9" spans="1:14" ht="15.6" customHeight="1" x14ac:dyDescent="0.25">
      <c r="A9" s="188" t="s">
        <v>8</v>
      </c>
      <c r="B9" s="189">
        <v>3648</v>
      </c>
      <c r="C9" s="189">
        <v>3425</v>
      </c>
      <c r="D9" s="189">
        <v>30424</v>
      </c>
      <c r="E9" s="189">
        <v>36402</v>
      </c>
      <c r="F9" s="190">
        <v>19.648961346305551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28258</v>
      </c>
      <c r="C11" s="189">
        <v>30373</v>
      </c>
      <c r="D11" s="189">
        <v>333943</v>
      </c>
      <c r="E11" s="189">
        <v>357157</v>
      </c>
      <c r="F11" s="190">
        <v>6.9514857325950894</v>
      </c>
    </row>
    <row r="12" spans="1:14" ht="15.6" customHeight="1" x14ac:dyDescent="0.25">
      <c r="A12" s="188" t="s">
        <v>6</v>
      </c>
      <c r="B12" s="189">
        <v>2899</v>
      </c>
      <c r="C12" s="189">
        <v>3129</v>
      </c>
      <c r="D12" s="189">
        <v>19093</v>
      </c>
      <c r="E12" s="189">
        <v>22336</v>
      </c>
      <c r="F12" s="190">
        <v>16.985282564290571</v>
      </c>
    </row>
    <row r="13" spans="1:14" ht="15.6" customHeight="1" x14ac:dyDescent="0.25">
      <c r="A13" s="188" t="s">
        <v>175</v>
      </c>
      <c r="B13" s="189">
        <v>60268</v>
      </c>
      <c r="C13" s="189">
        <v>58937</v>
      </c>
      <c r="D13" s="189">
        <v>476280</v>
      </c>
      <c r="E13" s="189">
        <v>493080</v>
      </c>
      <c r="F13" s="190">
        <v>3.5273368606701889</v>
      </c>
    </row>
    <row r="14" spans="1:14" ht="15.6" customHeight="1" x14ac:dyDescent="0.25">
      <c r="A14" s="188" t="s">
        <v>148</v>
      </c>
      <c r="B14" s="189">
        <v>33430</v>
      </c>
      <c r="C14" s="189">
        <v>31726</v>
      </c>
      <c r="D14" s="189">
        <v>292623</v>
      </c>
      <c r="E14" s="189">
        <v>291876</v>
      </c>
      <c r="F14" s="190">
        <v>-0.25527726802062028</v>
      </c>
    </row>
    <row r="15" spans="1:14" ht="15.6" customHeight="1" x14ac:dyDescent="0.25">
      <c r="A15" s="188" t="s">
        <v>145</v>
      </c>
      <c r="B15" s="189">
        <v>4154</v>
      </c>
      <c r="C15" s="189">
        <v>3890</v>
      </c>
      <c r="D15" s="189">
        <v>29943</v>
      </c>
      <c r="E15" s="189">
        <v>31869</v>
      </c>
      <c r="F15" s="190">
        <v>6.4322212203186098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2579</v>
      </c>
      <c r="C18" s="189">
        <v>2584</v>
      </c>
      <c r="D18" s="189">
        <v>22237</v>
      </c>
      <c r="E18" s="189">
        <v>21560</v>
      </c>
      <c r="F18" s="190">
        <v>-3.0444754238431391</v>
      </c>
    </row>
    <row r="19" spans="1:7" ht="15.6" customHeight="1" x14ac:dyDescent="0.25">
      <c r="A19" s="188" t="s">
        <v>143</v>
      </c>
      <c r="B19" s="189">
        <v>0</v>
      </c>
      <c r="C19" s="189">
        <v>11</v>
      </c>
      <c r="D19" s="189">
        <v>34</v>
      </c>
      <c r="E19" s="189">
        <v>26</v>
      </c>
      <c r="F19" s="190">
        <v>-23.52941176470588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2326</v>
      </c>
      <c r="C21" s="189">
        <v>2448</v>
      </c>
      <c r="D21" s="189">
        <v>20939</v>
      </c>
      <c r="E21" s="189">
        <v>22917</v>
      </c>
      <c r="F21" s="190">
        <v>9.4464874158269225</v>
      </c>
    </row>
    <row r="22" spans="1:7" ht="15.6" customHeight="1" x14ac:dyDescent="0.25">
      <c r="A22" s="188" t="s">
        <v>146</v>
      </c>
      <c r="B22" s="189">
        <v>28348</v>
      </c>
      <c r="C22" s="189">
        <v>30691</v>
      </c>
      <c r="D22" s="189">
        <v>223404</v>
      </c>
      <c r="E22" s="189">
        <v>234391</v>
      </c>
      <c r="F22" s="190">
        <v>4.9179960967574488</v>
      </c>
    </row>
    <row r="23" spans="1:7" ht="15.6" customHeight="1" x14ac:dyDescent="0.25">
      <c r="A23" s="188" t="s">
        <v>165</v>
      </c>
      <c r="B23" s="189">
        <v>1861</v>
      </c>
      <c r="C23" s="189">
        <v>1693</v>
      </c>
      <c r="D23" s="189">
        <v>16753</v>
      </c>
      <c r="E23" s="189">
        <v>14361</v>
      </c>
      <c r="F23" s="190">
        <v>-14.2780397540739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2395</v>
      </c>
      <c r="C25" s="189">
        <v>2159</v>
      </c>
      <c r="D25" s="189">
        <v>19583</v>
      </c>
      <c r="E25" s="189">
        <v>19176</v>
      </c>
      <c r="F25" s="190">
        <v>-2.0783332482255048</v>
      </c>
    </row>
    <row r="26" spans="1:7" ht="15.6" customHeight="1" x14ac:dyDescent="0.25">
      <c r="A26" s="188" t="s">
        <v>152</v>
      </c>
      <c r="B26" s="189">
        <v>1028</v>
      </c>
      <c r="C26" s="189">
        <v>412</v>
      </c>
      <c r="D26" s="189">
        <v>13423</v>
      </c>
      <c r="E26" s="189">
        <v>16097</v>
      </c>
      <c r="F26" s="190">
        <v>19.921031066080602</v>
      </c>
    </row>
    <row r="27" spans="1:7" ht="15.6" customHeight="1" x14ac:dyDescent="0.25">
      <c r="A27" s="188" t="s">
        <v>173</v>
      </c>
      <c r="B27" s="189">
        <v>170</v>
      </c>
      <c r="C27" s="189">
        <v>238</v>
      </c>
      <c r="D27" s="189">
        <v>2173</v>
      </c>
      <c r="E27" s="189">
        <v>2072</v>
      </c>
      <c r="F27" s="190">
        <v>-4.6479521398987629</v>
      </c>
    </row>
    <row r="28" spans="1:7" ht="15.6" customHeight="1" x14ac:dyDescent="0.25">
      <c r="A28" s="188" t="s">
        <v>177</v>
      </c>
      <c r="B28" s="189">
        <v>24978</v>
      </c>
      <c r="C28" s="189">
        <v>24127</v>
      </c>
      <c r="D28" s="189">
        <v>203800</v>
      </c>
      <c r="E28" s="189">
        <v>200604</v>
      </c>
      <c r="F28" s="190">
        <v>-1.568204121687927</v>
      </c>
    </row>
    <row r="29" spans="1:7" ht="15.6" customHeight="1" x14ac:dyDescent="0.25">
      <c r="A29" s="188" t="s">
        <v>178</v>
      </c>
      <c r="B29" s="189">
        <v>3898</v>
      </c>
      <c r="C29" s="189">
        <v>3403</v>
      </c>
      <c r="D29" s="189">
        <v>37370</v>
      </c>
      <c r="E29" s="189">
        <v>31323</v>
      </c>
      <c r="F29" s="190">
        <v>-16.181428953706192</v>
      </c>
    </row>
    <row r="30" spans="1:7" ht="15.6" customHeight="1" x14ac:dyDescent="0.25">
      <c r="A30" s="188" t="s">
        <v>179</v>
      </c>
      <c r="B30" s="189">
        <v>680</v>
      </c>
      <c r="C30" s="189">
        <v>853</v>
      </c>
      <c r="D30" s="189">
        <v>6010</v>
      </c>
      <c r="E30" s="189">
        <v>5841</v>
      </c>
      <c r="F30" s="190">
        <v>-2.811980033277877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37006</v>
      </c>
      <c r="C32" s="189">
        <v>37836</v>
      </c>
      <c r="D32" s="189">
        <v>344432</v>
      </c>
      <c r="E32" s="189">
        <v>356087</v>
      </c>
      <c r="F32" s="190">
        <v>3.383831931992376</v>
      </c>
    </row>
    <row r="33" spans="1:6" ht="15.6" customHeight="1" x14ac:dyDescent="0.25">
      <c r="A33" s="188" t="s">
        <v>182</v>
      </c>
      <c r="B33" s="189">
        <v>1226</v>
      </c>
      <c r="C33" s="189">
        <v>917</v>
      </c>
      <c r="D33" s="189">
        <v>16468</v>
      </c>
      <c r="E33" s="189">
        <v>11408</v>
      </c>
      <c r="F33" s="190">
        <v>-30.726256983240219</v>
      </c>
    </row>
    <row r="34" spans="1:6" ht="15.6" customHeight="1" x14ac:dyDescent="0.25">
      <c r="A34" s="188" t="s">
        <v>183</v>
      </c>
      <c r="B34" s="189">
        <v>0</v>
      </c>
      <c r="C34" s="189">
        <v>351</v>
      </c>
      <c r="D34" s="189">
        <v>0</v>
      </c>
      <c r="E34" s="189">
        <v>1961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239152</v>
      </c>
      <c r="C35" s="77">
        <f>SUM(C7:C34)</f>
        <v>239359</v>
      </c>
      <c r="D35" s="178">
        <f>SUM(D7:D34)</f>
        <v>2109285</v>
      </c>
      <c r="E35" s="178">
        <f>SUM(E7:E34)</f>
        <v>2171938</v>
      </c>
      <c r="F35" s="140">
        <f>E35*100/D35-100</f>
        <v>2.970343030932284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46741-4C3C-412F-8340-A1C38863CB9E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191"/>
      <c r="I1" s="191"/>
      <c r="J1" s="191"/>
      <c r="K1" s="191"/>
      <c r="L1" s="191"/>
      <c r="M1" s="191"/>
    </row>
    <row r="2" spans="2:13" ht="18.75" x14ac:dyDescent="0.3">
      <c r="H2" s="192"/>
      <c r="I2" s="192"/>
      <c r="J2" s="192"/>
      <c r="K2" s="192"/>
      <c r="L2" s="192"/>
      <c r="M2" s="192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6DF41-A501-49E8-BC28-E1724972D86C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4</v>
      </c>
      <c r="E7" s="189">
        <v>3</v>
      </c>
      <c r="F7" s="190">
        <v>-25</v>
      </c>
      <c r="G7" s="37"/>
    </row>
    <row r="8" spans="1:14" ht="15.6" customHeight="1" x14ac:dyDescent="0.25">
      <c r="A8" s="188" t="s">
        <v>11</v>
      </c>
      <c r="B8" s="189">
        <v>17835</v>
      </c>
      <c r="C8" s="189">
        <v>17729.25</v>
      </c>
      <c r="D8" s="189">
        <v>115547.25</v>
      </c>
      <c r="E8" s="189">
        <v>125889.5</v>
      </c>
      <c r="F8" s="190">
        <v>8.9506673676785908</v>
      </c>
      <c r="G8" s="6"/>
    </row>
    <row r="9" spans="1:14" ht="15.6" customHeight="1" x14ac:dyDescent="0.25">
      <c r="A9" s="188" t="s">
        <v>8</v>
      </c>
      <c r="B9" s="189">
        <v>1603</v>
      </c>
      <c r="C9" s="189">
        <v>1327</v>
      </c>
      <c r="D9" s="189">
        <v>11304</v>
      </c>
      <c r="E9" s="189">
        <v>14250</v>
      </c>
      <c r="F9" s="190">
        <v>26.061571125265392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401286</v>
      </c>
      <c r="C11" s="189">
        <v>399427</v>
      </c>
      <c r="D11" s="189">
        <v>3201201</v>
      </c>
      <c r="E11" s="189">
        <v>3128750</v>
      </c>
      <c r="F11" s="190">
        <v>-2.2632443261138491</v>
      </c>
    </row>
    <row r="12" spans="1:14" ht="15.6" customHeight="1" x14ac:dyDescent="0.25">
      <c r="A12" s="188" t="s">
        <v>6</v>
      </c>
      <c r="B12" s="189">
        <v>18111.5</v>
      </c>
      <c r="C12" s="189">
        <v>18344.75</v>
      </c>
      <c r="D12" s="189">
        <v>145214.5</v>
      </c>
      <c r="E12" s="189">
        <v>141728.5</v>
      </c>
      <c r="F12" s="190">
        <v>-2.400586718268499</v>
      </c>
    </row>
    <row r="13" spans="1:14" ht="15.6" customHeight="1" x14ac:dyDescent="0.25">
      <c r="A13" s="188" t="s">
        <v>175</v>
      </c>
      <c r="B13" s="189">
        <v>8093</v>
      </c>
      <c r="C13" s="189">
        <v>7513</v>
      </c>
      <c r="D13" s="189">
        <v>59160</v>
      </c>
      <c r="E13" s="189">
        <v>57943</v>
      </c>
      <c r="F13" s="190">
        <v>-2.057133198106825</v>
      </c>
    </row>
    <row r="14" spans="1:14" ht="15.6" customHeight="1" x14ac:dyDescent="0.25">
      <c r="A14" s="188" t="s">
        <v>148</v>
      </c>
      <c r="B14" s="189">
        <v>335238.5</v>
      </c>
      <c r="C14" s="189">
        <v>340497.25</v>
      </c>
      <c r="D14" s="189">
        <v>2666173.5</v>
      </c>
      <c r="E14" s="189">
        <v>2535531.75</v>
      </c>
      <c r="F14" s="190">
        <v>-4.8999718135372632</v>
      </c>
    </row>
    <row r="15" spans="1:14" ht="15.6" customHeight="1" x14ac:dyDescent="0.25">
      <c r="A15" s="188" t="s">
        <v>145</v>
      </c>
      <c r="B15" s="189">
        <v>40425</v>
      </c>
      <c r="C15" s="189">
        <v>28262.75</v>
      </c>
      <c r="D15" s="189">
        <v>309337.25</v>
      </c>
      <c r="E15" s="189">
        <v>282173</v>
      </c>
      <c r="F15" s="190">
        <v>-8.781435148854527</v>
      </c>
    </row>
    <row r="16" spans="1:14" ht="15.6" customHeight="1" x14ac:dyDescent="0.5">
      <c r="A16" s="188" t="s">
        <v>144</v>
      </c>
      <c r="B16" s="189">
        <v>3631</v>
      </c>
      <c r="C16" s="189">
        <v>3971</v>
      </c>
      <c r="D16" s="189">
        <v>34119.5</v>
      </c>
      <c r="E16" s="189">
        <v>27702</v>
      </c>
      <c r="F16" s="190">
        <v>-18.808892275678129</v>
      </c>
      <c r="G16" s="1"/>
    </row>
    <row r="17" spans="1:7" ht="15.6" customHeight="1" x14ac:dyDescent="0.35">
      <c r="A17" s="188" t="s">
        <v>150</v>
      </c>
      <c r="B17" s="189">
        <v>8312.25</v>
      </c>
      <c r="C17" s="189">
        <v>9124.25</v>
      </c>
      <c r="D17" s="189">
        <v>56240.75</v>
      </c>
      <c r="E17" s="189">
        <v>70417.75</v>
      </c>
      <c r="F17" s="190">
        <v>25.20770082191294</v>
      </c>
      <c r="G17" s="2"/>
    </row>
    <row r="18" spans="1:7" ht="15.6" customHeight="1" x14ac:dyDescent="0.25">
      <c r="A18" s="188" t="s">
        <v>147</v>
      </c>
      <c r="B18" s="189">
        <v>410</v>
      </c>
      <c r="C18" s="189">
        <v>432</v>
      </c>
      <c r="D18" s="189">
        <v>3605</v>
      </c>
      <c r="E18" s="189">
        <v>3672</v>
      </c>
      <c r="F18" s="190">
        <v>1.8585298196948661</v>
      </c>
    </row>
    <row r="19" spans="1:7" ht="15.6" customHeight="1" x14ac:dyDescent="0.25">
      <c r="A19" s="188" t="s">
        <v>143</v>
      </c>
      <c r="B19" s="189">
        <v>925.75</v>
      </c>
      <c r="C19" s="189">
        <v>1173.25</v>
      </c>
      <c r="D19" s="189">
        <v>9501.25</v>
      </c>
      <c r="E19" s="189">
        <v>20080.75</v>
      </c>
      <c r="F19" s="190">
        <v>111.3485067754243</v>
      </c>
    </row>
    <row r="20" spans="1:7" ht="15.6" customHeight="1" x14ac:dyDescent="0.25">
      <c r="A20" s="188" t="s">
        <v>142</v>
      </c>
      <c r="B20" s="189">
        <v>6318</v>
      </c>
      <c r="C20" s="189">
        <v>4863</v>
      </c>
      <c r="D20" s="189">
        <v>52415</v>
      </c>
      <c r="E20" s="189">
        <v>46043</v>
      </c>
      <c r="F20" s="190">
        <v>-12.156825336258709</v>
      </c>
    </row>
    <row r="21" spans="1:7" ht="15.6" customHeight="1" x14ac:dyDescent="0.25">
      <c r="A21" s="188" t="s">
        <v>149</v>
      </c>
      <c r="B21" s="189">
        <v>9181.5</v>
      </c>
      <c r="C21" s="189">
        <v>9524.25</v>
      </c>
      <c r="D21" s="189">
        <v>71846.5</v>
      </c>
      <c r="E21" s="189">
        <v>107151.25</v>
      </c>
      <c r="F21" s="190">
        <v>49.139136909939943</v>
      </c>
    </row>
    <row r="22" spans="1:7" ht="15.6" customHeight="1" x14ac:dyDescent="0.25">
      <c r="A22" s="188" t="s">
        <v>146</v>
      </c>
      <c r="B22" s="189">
        <v>110024</v>
      </c>
      <c r="C22" s="189">
        <v>140239</v>
      </c>
      <c r="D22" s="189">
        <v>896425</v>
      </c>
      <c r="E22" s="189">
        <v>1015304</v>
      </c>
      <c r="F22" s="190">
        <v>13.261455224921219</v>
      </c>
    </row>
    <row r="23" spans="1:7" ht="15.6" customHeight="1" x14ac:dyDescent="0.25">
      <c r="A23" s="188" t="s">
        <v>165</v>
      </c>
      <c r="B23" s="189">
        <v>26476.75</v>
      </c>
      <c r="C23" s="189">
        <v>32978.5</v>
      </c>
      <c r="D23" s="189">
        <v>142045.5</v>
      </c>
      <c r="E23" s="189">
        <v>239511.25</v>
      </c>
      <c r="F23" s="190">
        <v>68.615866042922875</v>
      </c>
    </row>
    <row r="24" spans="1:7" ht="15.6" customHeight="1" x14ac:dyDescent="0.25">
      <c r="A24" s="188" t="s">
        <v>141</v>
      </c>
      <c r="B24" s="189">
        <v>4009</v>
      </c>
      <c r="C24" s="189">
        <v>2271.25</v>
      </c>
      <c r="D24" s="189">
        <v>31101.25</v>
      </c>
      <c r="E24" s="189">
        <v>26721.5</v>
      </c>
      <c r="F24" s="190">
        <v>-14.082231421566661</v>
      </c>
    </row>
    <row r="25" spans="1:7" ht="15.6" customHeight="1" x14ac:dyDescent="0.25">
      <c r="A25" s="188" t="s">
        <v>140</v>
      </c>
      <c r="B25" s="189">
        <v>474</v>
      </c>
      <c r="C25" s="189">
        <v>279</v>
      </c>
      <c r="D25" s="189">
        <v>3811.75</v>
      </c>
      <c r="E25" s="189">
        <v>3039.75</v>
      </c>
      <c r="F25" s="190">
        <v>-20.25316455696202</v>
      </c>
    </row>
    <row r="26" spans="1:7" ht="15.6" customHeight="1" x14ac:dyDescent="0.25">
      <c r="A26" s="188" t="s">
        <v>152</v>
      </c>
      <c r="B26" s="189">
        <v>27</v>
      </c>
      <c r="C26" s="189">
        <v>0</v>
      </c>
      <c r="D26" s="189">
        <v>302.5</v>
      </c>
      <c r="E26" s="189">
        <v>154</v>
      </c>
      <c r="F26" s="190">
        <v>-49.090909090909093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39355</v>
      </c>
      <c r="C28" s="189">
        <v>37601</v>
      </c>
      <c r="D28" s="189">
        <v>342790</v>
      </c>
      <c r="E28" s="189">
        <v>362661</v>
      </c>
      <c r="F28" s="190">
        <v>5.7968435485282583</v>
      </c>
    </row>
    <row r="29" spans="1:7" ht="15.6" customHeight="1" x14ac:dyDescent="0.25">
      <c r="A29" s="188" t="s">
        <v>178</v>
      </c>
      <c r="B29" s="189">
        <v>14627</v>
      </c>
      <c r="C29" s="189">
        <v>14174.5</v>
      </c>
      <c r="D29" s="189">
        <v>100480.25</v>
      </c>
      <c r="E29" s="189">
        <v>106525.25</v>
      </c>
      <c r="F29" s="190">
        <v>6.016107643044279</v>
      </c>
    </row>
    <row r="30" spans="1:7" ht="15.6" customHeight="1" x14ac:dyDescent="0.25">
      <c r="A30" s="188" t="s">
        <v>179</v>
      </c>
      <c r="B30" s="189">
        <v>13519.75</v>
      </c>
      <c r="C30" s="189">
        <v>13528</v>
      </c>
      <c r="D30" s="189">
        <v>99697.5</v>
      </c>
      <c r="E30" s="189">
        <v>99979.75</v>
      </c>
      <c r="F30" s="190">
        <v>0.28310639685047079</v>
      </c>
    </row>
    <row r="31" spans="1:7" ht="15.6" customHeight="1" x14ac:dyDescent="0.25">
      <c r="A31" s="188" t="s">
        <v>180</v>
      </c>
      <c r="B31" s="189">
        <v>1249</v>
      </c>
      <c r="C31" s="189">
        <v>1352</v>
      </c>
      <c r="D31" s="189">
        <v>9500</v>
      </c>
      <c r="E31" s="189">
        <v>10314</v>
      </c>
      <c r="F31" s="190">
        <v>8.568421052631578</v>
      </c>
    </row>
    <row r="32" spans="1:7" ht="15.6" customHeight="1" x14ac:dyDescent="0.25">
      <c r="A32" s="188" t="s">
        <v>181</v>
      </c>
      <c r="B32" s="189">
        <v>456676</v>
      </c>
      <c r="C32" s="189">
        <v>487384</v>
      </c>
      <c r="D32" s="189">
        <v>3646930</v>
      </c>
      <c r="E32" s="189">
        <v>3811020</v>
      </c>
      <c r="F32" s="190">
        <v>4.4994008659338078</v>
      </c>
    </row>
    <row r="33" spans="1:6" ht="15.6" customHeight="1" x14ac:dyDescent="0.25">
      <c r="A33" s="188" t="s">
        <v>182</v>
      </c>
      <c r="B33" s="189">
        <v>22740</v>
      </c>
      <c r="C33" s="189">
        <v>24895</v>
      </c>
      <c r="D33" s="189">
        <v>194569</v>
      </c>
      <c r="E33" s="189">
        <v>207345</v>
      </c>
      <c r="F33" s="190">
        <v>6.5663080963565648</v>
      </c>
    </row>
    <row r="34" spans="1:6" ht="15.6" customHeight="1" x14ac:dyDescent="0.25">
      <c r="A34" s="188" t="s">
        <v>183</v>
      </c>
      <c r="B34" s="189">
        <v>2235.75</v>
      </c>
      <c r="C34" s="189">
        <v>3347.25</v>
      </c>
      <c r="D34" s="189">
        <v>22333.75</v>
      </c>
      <c r="E34" s="189">
        <v>23744.75</v>
      </c>
      <c r="F34" s="190">
        <v>6.3177925784966646</v>
      </c>
    </row>
    <row r="35" spans="1:6" ht="15.6" customHeight="1" x14ac:dyDescent="0.25">
      <c r="A35" s="156" t="s">
        <v>153</v>
      </c>
      <c r="B35" s="76">
        <f>SUM(B7:B34)</f>
        <v>1542783.75</v>
      </c>
      <c r="C35" s="77">
        <f>SUM(C7:C34)</f>
        <v>1600238.25</v>
      </c>
      <c r="D35" s="76">
        <f>SUM(D7:D34)</f>
        <v>12225656</v>
      </c>
      <c r="E35" s="178">
        <f>SUM(E7:E34)</f>
        <v>12467657.75</v>
      </c>
      <c r="F35" s="140">
        <f>E35*100/D35-100</f>
        <v>1.9794581983985182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84D6B-5641-4FB6-8B87-D6AD9B6D37A4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289</v>
      </c>
      <c r="C8" s="189">
        <v>207</v>
      </c>
      <c r="D8" s="189">
        <v>1230.5</v>
      </c>
      <c r="E8" s="189">
        <v>1012</v>
      </c>
      <c r="F8" s="190">
        <v>-17.75700934579439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355582</v>
      </c>
      <c r="C11" s="189">
        <v>344125</v>
      </c>
      <c r="D11" s="189">
        <v>2761934</v>
      </c>
      <c r="E11" s="189">
        <v>2703635</v>
      </c>
      <c r="F11" s="190">
        <v>-2.1108035166662229</v>
      </c>
    </row>
    <row r="12" spans="1:14" ht="15.6" customHeight="1" x14ac:dyDescent="0.25">
      <c r="A12" s="188" t="s">
        <v>6</v>
      </c>
      <c r="B12" s="189">
        <v>1840.75</v>
      </c>
      <c r="C12" s="189">
        <v>1930</v>
      </c>
      <c r="D12" s="189">
        <v>14840.25</v>
      </c>
      <c r="E12" s="189">
        <v>12881.25</v>
      </c>
      <c r="F12" s="190">
        <v>-13.200586243493211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 x14ac:dyDescent="0.25">
      <c r="A14" s="188" t="s">
        <v>148</v>
      </c>
      <c r="B14" s="189">
        <v>136139</v>
      </c>
      <c r="C14" s="189">
        <v>145787</v>
      </c>
      <c r="D14" s="189">
        <v>1247312.5</v>
      </c>
      <c r="E14" s="189">
        <v>1048587</v>
      </c>
      <c r="F14" s="190">
        <v>-15.93229443303102</v>
      </c>
    </row>
    <row r="15" spans="1:14" ht="15.6" customHeight="1" x14ac:dyDescent="0.25">
      <c r="A15" s="188" t="s">
        <v>145</v>
      </c>
      <c r="B15" s="189">
        <v>870</v>
      </c>
      <c r="C15" s="189">
        <v>105.75</v>
      </c>
      <c r="D15" s="189">
        <v>5067.5</v>
      </c>
      <c r="E15" s="189">
        <v>2108</v>
      </c>
      <c r="F15" s="190">
        <v>-58.401578687715833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825</v>
      </c>
      <c r="C17" s="189">
        <v>538</v>
      </c>
      <c r="D17" s="189">
        <v>2949</v>
      </c>
      <c r="E17" s="189">
        <v>6459.5</v>
      </c>
      <c r="F17" s="190">
        <v>119.0403526619193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56</v>
      </c>
      <c r="C19" s="189">
        <v>46.75</v>
      </c>
      <c r="D19" s="189">
        <v>354.75</v>
      </c>
      <c r="E19" s="189">
        <v>8387.25</v>
      </c>
      <c r="F19" s="190">
        <v>2264.270613107823</v>
      </c>
    </row>
    <row r="20" spans="1:7" ht="15.6" customHeight="1" x14ac:dyDescent="0.25">
      <c r="A20" s="188" t="s">
        <v>142</v>
      </c>
      <c r="B20" s="189">
        <v>1</v>
      </c>
      <c r="C20" s="189">
        <v>44</v>
      </c>
      <c r="D20" s="189">
        <v>167</v>
      </c>
      <c r="E20" s="189">
        <v>171</v>
      </c>
      <c r="F20" s="190">
        <v>2.3952095808383258</v>
      </c>
    </row>
    <row r="21" spans="1:7" ht="15.6" customHeight="1" x14ac:dyDescent="0.25">
      <c r="A21" s="188" t="s">
        <v>149</v>
      </c>
      <c r="B21" s="189">
        <v>947.5</v>
      </c>
      <c r="C21" s="189">
        <v>638</v>
      </c>
      <c r="D21" s="189">
        <v>8852.25</v>
      </c>
      <c r="E21" s="189">
        <v>22254</v>
      </c>
      <c r="F21" s="190">
        <v>151.39371346267899</v>
      </c>
    </row>
    <row r="22" spans="1:7" ht="15.6" customHeight="1" x14ac:dyDescent="0.25">
      <c r="A22" s="188" t="s">
        <v>146</v>
      </c>
      <c r="B22" s="189">
        <v>63732</v>
      </c>
      <c r="C22" s="189">
        <v>92545</v>
      </c>
      <c r="D22" s="189">
        <v>508124</v>
      </c>
      <c r="E22" s="189">
        <v>617905</v>
      </c>
      <c r="F22" s="190">
        <v>21.605159370547341</v>
      </c>
    </row>
    <row r="23" spans="1:7" ht="15.6" customHeight="1" x14ac:dyDescent="0.25">
      <c r="A23" s="188" t="s">
        <v>165</v>
      </c>
      <c r="B23" s="189">
        <v>23377.75</v>
      </c>
      <c r="C23" s="189">
        <v>27446</v>
      </c>
      <c r="D23" s="189">
        <v>122977.25</v>
      </c>
      <c r="E23" s="189">
        <v>210734.75</v>
      </c>
      <c r="F23" s="190">
        <v>71.360759815331704</v>
      </c>
    </row>
    <row r="24" spans="1:7" ht="15.6" customHeight="1" x14ac:dyDescent="0.25">
      <c r="A24" s="188" t="s">
        <v>141</v>
      </c>
      <c r="B24" s="189">
        <v>280</v>
      </c>
      <c r="C24" s="189">
        <v>0</v>
      </c>
      <c r="D24" s="189">
        <v>312</v>
      </c>
      <c r="E24" s="189">
        <v>271</v>
      </c>
      <c r="F24" s="190">
        <v>-13.141025641025641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3450</v>
      </c>
      <c r="C28" s="189">
        <v>2254</v>
      </c>
      <c r="D28" s="189">
        <v>49802</v>
      </c>
      <c r="E28" s="189">
        <v>55830</v>
      </c>
      <c r="F28" s="190">
        <v>12.1039315690133</v>
      </c>
    </row>
    <row r="29" spans="1:7" ht="15.6" customHeight="1" x14ac:dyDescent="0.25">
      <c r="A29" s="188" t="s">
        <v>178</v>
      </c>
      <c r="B29" s="189">
        <v>2581.5</v>
      </c>
      <c r="C29" s="189">
        <v>2545</v>
      </c>
      <c r="D29" s="189">
        <v>17651.5</v>
      </c>
      <c r="E29" s="189">
        <v>17390.75</v>
      </c>
      <c r="F29" s="190">
        <v>-1.47721156842195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48</v>
      </c>
      <c r="C31" s="189">
        <v>0</v>
      </c>
      <c r="D31" s="189">
        <v>404</v>
      </c>
      <c r="E31" s="189">
        <v>0</v>
      </c>
      <c r="F31" s="190">
        <v>-100</v>
      </c>
    </row>
    <row r="32" spans="1:7" ht="15.6" customHeight="1" x14ac:dyDescent="0.25">
      <c r="A32" s="188" t="s">
        <v>181</v>
      </c>
      <c r="B32" s="189">
        <v>226210</v>
      </c>
      <c r="C32" s="189">
        <v>218974</v>
      </c>
      <c r="D32" s="189">
        <v>1843817</v>
      </c>
      <c r="E32" s="189">
        <v>1763703</v>
      </c>
      <c r="F32" s="190">
        <v>-4.3450082085152673</v>
      </c>
    </row>
    <row r="33" spans="1:6" ht="15.6" customHeight="1" x14ac:dyDescent="0.25">
      <c r="A33" s="188" t="s">
        <v>182</v>
      </c>
      <c r="B33" s="189">
        <v>2549</v>
      </c>
      <c r="C33" s="189">
        <v>2058</v>
      </c>
      <c r="D33" s="189">
        <v>24827</v>
      </c>
      <c r="E33" s="189">
        <v>16581</v>
      </c>
      <c r="F33" s="190">
        <v>-33.213839771216833</v>
      </c>
    </row>
    <row r="34" spans="1:6" ht="15.6" customHeight="1" x14ac:dyDescent="0.25">
      <c r="A34" s="188" t="s">
        <v>183</v>
      </c>
      <c r="B34" s="189">
        <v>0</v>
      </c>
      <c r="C34" s="189">
        <v>20</v>
      </c>
      <c r="D34" s="189">
        <v>177.75</v>
      </c>
      <c r="E34" s="189">
        <v>22</v>
      </c>
      <c r="F34" s="190">
        <v>-87.62306610407876</v>
      </c>
    </row>
    <row r="35" spans="1:6" ht="15.6" customHeight="1" x14ac:dyDescent="0.25">
      <c r="A35" s="156" t="s">
        <v>153</v>
      </c>
      <c r="B35" s="76">
        <f>SUM(B7:B34)</f>
        <v>818778.5</v>
      </c>
      <c r="C35" s="77">
        <f>SUM(C7:C34)</f>
        <v>839263.5</v>
      </c>
      <c r="D35" s="178">
        <f>SUM(D7:D34)</f>
        <v>6610809.25</v>
      </c>
      <c r="E35" s="78">
        <f>SUM(E7:E34)</f>
        <v>6488746.5</v>
      </c>
      <c r="F35" s="140">
        <f>E35*100/D35-100</f>
        <v>-1.8464116174581733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724A0-F918-43CB-B5AB-492A36559FB9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14133.25</v>
      </c>
      <c r="C8" s="189">
        <v>14578.75</v>
      </c>
      <c r="D8" s="189">
        <v>97063</v>
      </c>
      <c r="E8" s="189">
        <v>103963.5</v>
      </c>
      <c r="F8" s="190">
        <v>7.1093001452664746</v>
      </c>
      <c r="G8" s="6"/>
    </row>
    <row r="9" spans="1:14" ht="15.6" customHeight="1" x14ac:dyDescent="0.25">
      <c r="A9" s="188" t="s">
        <v>8</v>
      </c>
      <c r="B9" s="189">
        <v>227</v>
      </c>
      <c r="C9" s="189">
        <v>332</v>
      </c>
      <c r="D9" s="189">
        <v>2818</v>
      </c>
      <c r="E9" s="189">
        <v>3579</v>
      </c>
      <c r="F9" s="190">
        <v>27.004968062455649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14075.75</v>
      </c>
      <c r="C12" s="189">
        <v>14217.5</v>
      </c>
      <c r="D12" s="189">
        <v>108672</v>
      </c>
      <c r="E12" s="189">
        <v>109288.75</v>
      </c>
      <c r="F12" s="190">
        <v>0.567533495288572</v>
      </c>
    </row>
    <row r="13" spans="1:14" ht="15.6" customHeight="1" x14ac:dyDescent="0.25">
      <c r="A13" s="188" t="s">
        <v>175</v>
      </c>
      <c r="B13" s="189">
        <v>8073</v>
      </c>
      <c r="C13" s="189">
        <v>7513</v>
      </c>
      <c r="D13" s="189">
        <v>59118</v>
      </c>
      <c r="E13" s="189">
        <v>57893</v>
      </c>
      <c r="F13" s="190">
        <v>-2.0721269325755292</v>
      </c>
    </row>
    <row r="14" spans="1:14" ht="15.6" customHeight="1" x14ac:dyDescent="0.25">
      <c r="A14" s="188" t="s">
        <v>148</v>
      </c>
      <c r="B14" s="189">
        <v>17924.5</v>
      </c>
      <c r="C14" s="189">
        <v>19905.75</v>
      </c>
      <c r="D14" s="189">
        <v>146623</v>
      </c>
      <c r="E14" s="189">
        <v>150702.25</v>
      </c>
      <c r="F14" s="190">
        <v>2.7821351356881219</v>
      </c>
    </row>
    <row r="15" spans="1:14" ht="15.6" customHeight="1" x14ac:dyDescent="0.25">
      <c r="A15" s="188" t="s">
        <v>145</v>
      </c>
      <c r="B15" s="189">
        <v>2626.25</v>
      </c>
      <c r="C15" s="189">
        <v>1393.75</v>
      </c>
      <c r="D15" s="189">
        <v>15458.5</v>
      </c>
      <c r="E15" s="189">
        <v>11804.25</v>
      </c>
      <c r="F15" s="190">
        <v>-23.639098230746839</v>
      </c>
    </row>
    <row r="16" spans="1:14" ht="15.6" customHeight="1" x14ac:dyDescent="0.5">
      <c r="A16" s="188" t="s">
        <v>144</v>
      </c>
      <c r="B16" s="189">
        <v>742</v>
      </c>
      <c r="C16" s="189">
        <v>297</v>
      </c>
      <c r="D16" s="189">
        <v>8858.25</v>
      </c>
      <c r="E16" s="189">
        <v>3714</v>
      </c>
      <c r="F16" s="190">
        <v>-58.072982812632297</v>
      </c>
      <c r="G16" s="1"/>
    </row>
    <row r="17" spans="1:7" ht="15.6" customHeight="1" x14ac:dyDescent="0.35">
      <c r="A17" s="188" t="s">
        <v>150</v>
      </c>
      <c r="B17" s="189">
        <v>683.25</v>
      </c>
      <c r="C17" s="189">
        <v>1877.75</v>
      </c>
      <c r="D17" s="189">
        <v>4333.25</v>
      </c>
      <c r="E17" s="189">
        <v>6459</v>
      </c>
      <c r="F17" s="190">
        <v>49.05671262908902</v>
      </c>
      <c r="G17" s="2"/>
    </row>
    <row r="18" spans="1:7" ht="15.6" customHeight="1" x14ac:dyDescent="0.25">
      <c r="A18" s="188" t="s">
        <v>147</v>
      </c>
      <c r="B18" s="189">
        <v>395</v>
      </c>
      <c r="C18" s="189">
        <v>420</v>
      </c>
      <c r="D18" s="189">
        <v>3472</v>
      </c>
      <c r="E18" s="189">
        <v>3572</v>
      </c>
      <c r="F18" s="190">
        <v>2.880184331797238</v>
      </c>
    </row>
    <row r="19" spans="1:7" ht="15.6" customHeight="1" x14ac:dyDescent="0.25">
      <c r="A19" s="188" t="s">
        <v>143</v>
      </c>
      <c r="B19" s="189">
        <v>136.5</v>
      </c>
      <c r="C19" s="189">
        <v>518.5</v>
      </c>
      <c r="D19" s="189">
        <v>1554</v>
      </c>
      <c r="E19" s="189">
        <v>3382.5</v>
      </c>
      <c r="F19" s="190">
        <v>117.66409266409261</v>
      </c>
    </row>
    <row r="20" spans="1:7" ht="15.6" customHeight="1" x14ac:dyDescent="0.25">
      <c r="A20" s="188" t="s">
        <v>142</v>
      </c>
      <c r="B20" s="189">
        <v>1223</v>
      </c>
      <c r="C20" s="189">
        <v>777</v>
      </c>
      <c r="D20" s="189">
        <v>5362</v>
      </c>
      <c r="E20" s="189">
        <v>7298</v>
      </c>
      <c r="F20" s="190">
        <v>36.105930622901887</v>
      </c>
    </row>
    <row r="21" spans="1:7" ht="15.6" customHeight="1" x14ac:dyDescent="0.25">
      <c r="A21" s="188" t="s">
        <v>149</v>
      </c>
      <c r="B21" s="189">
        <v>7040</v>
      </c>
      <c r="C21" s="189">
        <v>8065.25</v>
      </c>
      <c r="D21" s="189">
        <v>54256.5</v>
      </c>
      <c r="E21" s="189">
        <v>59116</v>
      </c>
      <c r="F21" s="190">
        <v>8.9565305539428408</v>
      </c>
    </row>
    <row r="22" spans="1:7" ht="15.6" customHeight="1" x14ac:dyDescent="0.25">
      <c r="A22" s="188" t="s">
        <v>146</v>
      </c>
      <c r="B22" s="189">
        <v>39575</v>
      </c>
      <c r="C22" s="189">
        <v>42094</v>
      </c>
      <c r="D22" s="189">
        <v>336785</v>
      </c>
      <c r="E22" s="189">
        <v>341654</v>
      </c>
      <c r="F22" s="190">
        <v>1.4457294713244411</v>
      </c>
    </row>
    <row r="23" spans="1:7" ht="15.6" customHeight="1" x14ac:dyDescent="0.25">
      <c r="A23" s="188" t="s">
        <v>165</v>
      </c>
      <c r="B23" s="189">
        <v>1034</v>
      </c>
      <c r="C23" s="189">
        <v>927.25</v>
      </c>
      <c r="D23" s="189">
        <v>5864</v>
      </c>
      <c r="E23" s="189">
        <v>5615.5</v>
      </c>
      <c r="F23" s="190">
        <v>-4.2377216916780327</v>
      </c>
    </row>
    <row r="24" spans="1:7" ht="15.6" customHeight="1" x14ac:dyDescent="0.25">
      <c r="A24" s="188" t="s">
        <v>141</v>
      </c>
      <c r="B24" s="189">
        <v>744.75</v>
      </c>
      <c r="C24" s="189">
        <v>154.75</v>
      </c>
      <c r="D24" s="189">
        <v>3215.75</v>
      </c>
      <c r="E24" s="189">
        <v>4984.5</v>
      </c>
      <c r="F24" s="190">
        <v>55.002720982663448</v>
      </c>
    </row>
    <row r="25" spans="1:7" ht="15.6" customHeight="1" x14ac:dyDescent="0.25">
      <c r="A25" s="188" t="s">
        <v>140</v>
      </c>
      <c r="B25" s="189">
        <v>466</v>
      </c>
      <c r="C25" s="189">
        <v>279</v>
      </c>
      <c r="D25" s="189">
        <v>3772.75</v>
      </c>
      <c r="E25" s="189">
        <v>3039.75</v>
      </c>
      <c r="F25" s="190">
        <v>-19.428798621695051</v>
      </c>
    </row>
    <row r="26" spans="1:7" ht="15.6" customHeight="1" x14ac:dyDescent="0.25">
      <c r="A26" s="188" t="s">
        <v>152</v>
      </c>
      <c r="B26" s="189">
        <v>2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32295</v>
      </c>
      <c r="C28" s="189">
        <v>31450</v>
      </c>
      <c r="D28" s="189">
        <v>258435</v>
      </c>
      <c r="E28" s="189">
        <v>260841</v>
      </c>
      <c r="F28" s="190">
        <v>0.93098844970688799</v>
      </c>
    </row>
    <row r="29" spans="1:7" ht="15.6" customHeight="1" x14ac:dyDescent="0.25">
      <c r="A29" s="188" t="s">
        <v>178</v>
      </c>
      <c r="B29" s="189">
        <v>2442.75</v>
      </c>
      <c r="C29" s="189">
        <v>2286</v>
      </c>
      <c r="D29" s="189">
        <v>17080</v>
      </c>
      <c r="E29" s="189">
        <v>16611.25</v>
      </c>
      <c r="F29" s="190">
        <v>-2.7444379391100711</v>
      </c>
    </row>
    <row r="30" spans="1:7" ht="15.6" customHeight="1" x14ac:dyDescent="0.25">
      <c r="A30" s="188" t="s">
        <v>179</v>
      </c>
      <c r="B30" s="189">
        <v>13383.5</v>
      </c>
      <c r="C30" s="189">
        <v>13405</v>
      </c>
      <c r="D30" s="189">
        <v>98612.5</v>
      </c>
      <c r="E30" s="189">
        <v>98393.5</v>
      </c>
      <c r="F30" s="190">
        <v>-0.22208137913550269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15858</v>
      </c>
      <c r="C32" s="189">
        <v>16112</v>
      </c>
      <c r="D32" s="189">
        <v>137497</v>
      </c>
      <c r="E32" s="189">
        <v>140358</v>
      </c>
      <c r="F32" s="190">
        <v>2.0807726714037358</v>
      </c>
    </row>
    <row r="33" spans="1:6" ht="15.6" customHeight="1" x14ac:dyDescent="0.25">
      <c r="A33" s="188" t="s">
        <v>182</v>
      </c>
      <c r="B33" s="189">
        <v>854</v>
      </c>
      <c r="C33" s="189">
        <v>1241</v>
      </c>
      <c r="D33" s="189">
        <v>8804</v>
      </c>
      <c r="E33" s="189">
        <v>8885</v>
      </c>
      <c r="F33" s="190">
        <v>0.92003634711494442</v>
      </c>
    </row>
    <row r="34" spans="1:6" ht="15.6" customHeight="1" x14ac:dyDescent="0.25">
      <c r="A34" s="188" t="s">
        <v>183</v>
      </c>
      <c r="B34" s="189">
        <v>1902</v>
      </c>
      <c r="C34" s="189">
        <v>2730.25</v>
      </c>
      <c r="D34" s="189">
        <v>17983.25</v>
      </c>
      <c r="E34" s="189">
        <v>19437.5</v>
      </c>
      <c r="F34" s="190">
        <v>8.086691782631064</v>
      </c>
    </row>
    <row r="35" spans="1:6" ht="15.6" customHeight="1" x14ac:dyDescent="0.25">
      <c r="A35" s="156" t="s">
        <v>153</v>
      </c>
      <c r="B35" s="76">
        <f>SUM(B7:B34)</f>
        <v>175836.5</v>
      </c>
      <c r="C35" s="77">
        <f>SUM(C7:C34)</f>
        <v>180575.5</v>
      </c>
      <c r="D35" s="76">
        <f>SUM(D7:D34)</f>
        <v>1395639.75</v>
      </c>
      <c r="E35" s="178">
        <f>SUM(E7:E34)</f>
        <v>1420592.25</v>
      </c>
      <c r="F35" s="177">
        <f>E35*100/D35-100</f>
        <v>1.7878897473363082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20859-AD39-4C56-8107-9D1B5FB10958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4</v>
      </c>
      <c r="E7" s="189">
        <v>3</v>
      </c>
      <c r="F7" s="190">
        <v>-25</v>
      </c>
      <c r="G7" s="37"/>
    </row>
    <row r="8" spans="1:14" ht="15.6" customHeight="1" x14ac:dyDescent="0.25">
      <c r="A8" s="188" t="s">
        <v>11</v>
      </c>
      <c r="B8" s="189">
        <v>3412.75</v>
      </c>
      <c r="C8" s="189">
        <v>2943.5</v>
      </c>
      <c r="D8" s="189">
        <v>17253.75</v>
      </c>
      <c r="E8" s="189">
        <v>20914</v>
      </c>
      <c r="F8" s="190">
        <v>21.214228790842569</v>
      </c>
      <c r="G8" s="6"/>
    </row>
    <row r="9" spans="1:14" ht="15.6" customHeight="1" x14ac:dyDescent="0.25">
      <c r="A9" s="188" t="s">
        <v>8</v>
      </c>
      <c r="B9" s="189">
        <v>1376</v>
      </c>
      <c r="C9" s="189">
        <v>995</v>
      </c>
      <c r="D9" s="189">
        <v>8483</v>
      </c>
      <c r="E9" s="189">
        <v>10581</v>
      </c>
      <c r="F9" s="190">
        <v>24.731816574325119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45704</v>
      </c>
      <c r="C11" s="189">
        <v>55302</v>
      </c>
      <c r="D11" s="189">
        <v>439267</v>
      </c>
      <c r="E11" s="189">
        <v>425115</v>
      </c>
      <c r="F11" s="190">
        <v>-3.2217307469033609</v>
      </c>
    </row>
    <row r="12" spans="1:14" ht="15.6" customHeight="1" x14ac:dyDescent="0.25">
      <c r="A12" s="188" t="s">
        <v>6</v>
      </c>
      <c r="B12" s="189">
        <v>2195</v>
      </c>
      <c r="C12" s="189">
        <v>2197.25</v>
      </c>
      <c r="D12" s="189">
        <v>21702.25</v>
      </c>
      <c r="E12" s="189">
        <v>19558.5</v>
      </c>
      <c r="F12" s="190">
        <v>-9.8780080406409496</v>
      </c>
    </row>
    <row r="13" spans="1:14" ht="15.6" customHeight="1" x14ac:dyDescent="0.25">
      <c r="A13" s="188" t="s">
        <v>175</v>
      </c>
      <c r="B13" s="189">
        <v>20</v>
      </c>
      <c r="C13" s="189">
        <v>0</v>
      </c>
      <c r="D13" s="189">
        <v>36</v>
      </c>
      <c r="E13" s="189">
        <v>40</v>
      </c>
      <c r="F13" s="190">
        <v>11.111111111111111</v>
      </c>
    </row>
    <row r="14" spans="1:14" ht="15.6" customHeight="1" x14ac:dyDescent="0.25">
      <c r="A14" s="188" t="s">
        <v>148</v>
      </c>
      <c r="B14" s="189">
        <v>181175</v>
      </c>
      <c r="C14" s="189">
        <v>174804.5</v>
      </c>
      <c r="D14" s="189">
        <v>1272238</v>
      </c>
      <c r="E14" s="189">
        <v>1336242.5</v>
      </c>
      <c r="F14" s="190">
        <v>5.0308590059407123</v>
      </c>
    </row>
    <row r="15" spans="1:14" ht="15.6" customHeight="1" x14ac:dyDescent="0.25">
      <c r="A15" s="188" t="s">
        <v>145</v>
      </c>
      <c r="B15" s="189">
        <v>36928.75</v>
      </c>
      <c r="C15" s="189">
        <v>26763.25</v>
      </c>
      <c r="D15" s="189">
        <v>288811.25</v>
      </c>
      <c r="E15" s="189">
        <v>268260.75</v>
      </c>
      <c r="F15" s="190">
        <v>-7.115546918618989</v>
      </c>
    </row>
    <row r="16" spans="1:14" ht="15.6" customHeight="1" x14ac:dyDescent="0.5">
      <c r="A16" s="188" t="s">
        <v>144</v>
      </c>
      <c r="B16" s="189">
        <v>2889</v>
      </c>
      <c r="C16" s="189">
        <v>3674</v>
      </c>
      <c r="D16" s="189">
        <v>25261.25</v>
      </c>
      <c r="E16" s="189">
        <v>23274</v>
      </c>
      <c r="F16" s="190">
        <v>-7.8667920233559272</v>
      </c>
      <c r="G16" s="1"/>
    </row>
    <row r="17" spans="1:7" ht="15.6" customHeight="1" x14ac:dyDescent="0.35">
      <c r="A17" s="188" t="s">
        <v>150</v>
      </c>
      <c r="B17" s="189">
        <v>6804</v>
      </c>
      <c r="C17" s="189">
        <v>6708.5</v>
      </c>
      <c r="D17" s="189">
        <v>48958.5</v>
      </c>
      <c r="E17" s="189">
        <v>57499.25</v>
      </c>
      <c r="F17" s="190">
        <v>17.44487678339819</v>
      </c>
      <c r="G17" s="2"/>
    </row>
    <row r="18" spans="1:7" ht="15.6" customHeight="1" x14ac:dyDescent="0.25">
      <c r="A18" s="188" t="s">
        <v>147</v>
      </c>
      <c r="B18" s="189">
        <v>15</v>
      </c>
      <c r="C18" s="189">
        <v>12</v>
      </c>
      <c r="D18" s="189">
        <v>133</v>
      </c>
      <c r="E18" s="189">
        <v>100</v>
      </c>
      <c r="F18" s="190">
        <v>-24.81203007518798</v>
      </c>
    </row>
    <row r="19" spans="1:7" ht="15.6" customHeight="1" x14ac:dyDescent="0.25">
      <c r="A19" s="188" t="s">
        <v>143</v>
      </c>
      <c r="B19" s="189">
        <v>733.25</v>
      </c>
      <c r="C19" s="189">
        <v>608</v>
      </c>
      <c r="D19" s="189">
        <v>7592.5</v>
      </c>
      <c r="E19" s="189">
        <v>8311</v>
      </c>
      <c r="F19" s="190">
        <v>9.4632861376358193</v>
      </c>
    </row>
    <row r="20" spans="1:7" ht="15.6" customHeight="1" x14ac:dyDescent="0.25">
      <c r="A20" s="188" t="s">
        <v>142</v>
      </c>
      <c r="B20" s="189">
        <v>5094</v>
      </c>
      <c r="C20" s="189">
        <v>4042</v>
      </c>
      <c r="D20" s="189">
        <v>46886</v>
      </c>
      <c r="E20" s="189">
        <v>38574</v>
      </c>
      <c r="F20" s="190">
        <v>-17.728106471014801</v>
      </c>
    </row>
    <row r="21" spans="1:7" ht="15.6" customHeight="1" x14ac:dyDescent="0.25">
      <c r="A21" s="188" t="s">
        <v>149</v>
      </c>
      <c r="B21" s="189">
        <v>1194</v>
      </c>
      <c r="C21" s="189">
        <v>821</v>
      </c>
      <c r="D21" s="189">
        <v>8737.75</v>
      </c>
      <c r="E21" s="189">
        <v>25781.25</v>
      </c>
      <c r="F21" s="190">
        <v>195.05593545249059</v>
      </c>
    </row>
    <row r="22" spans="1:7" ht="15.6" customHeight="1" x14ac:dyDescent="0.25">
      <c r="A22" s="188" t="s">
        <v>146</v>
      </c>
      <c r="B22" s="189">
        <v>6717</v>
      </c>
      <c r="C22" s="189">
        <v>5600</v>
      </c>
      <c r="D22" s="189">
        <v>51516</v>
      </c>
      <c r="E22" s="189">
        <v>55745</v>
      </c>
      <c r="F22" s="190">
        <v>8.2091000854103555</v>
      </c>
    </row>
    <row r="23" spans="1:7" ht="15.6" customHeight="1" x14ac:dyDescent="0.25">
      <c r="A23" s="188" t="s">
        <v>165</v>
      </c>
      <c r="B23" s="189">
        <v>2065</v>
      </c>
      <c r="C23" s="189">
        <v>4605.25</v>
      </c>
      <c r="D23" s="189">
        <v>13204.25</v>
      </c>
      <c r="E23" s="189">
        <v>23161</v>
      </c>
      <c r="F23" s="190">
        <v>75.405645909460958</v>
      </c>
    </row>
    <row r="24" spans="1:7" ht="15.6" customHeight="1" x14ac:dyDescent="0.25">
      <c r="A24" s="188" t="s">
        <v>141</v>
      </c>
      <c r="B24" s="189">
        <v>2984.25</v>
      </c>
      <c r="C24" s="189">
        <v>2116.5</v>
      </c>
      <c r="D24" s="189">
        <v>27573.5</v>
      </c>
      <c r="E24" s="189">
        <v>21466</v>
      </c>
      <c r="F24" s="190">
        <v>-22.14989029321632</v>
      </c>
    </row>
    <row r="25" spans="1:7" ht="15.6" customHeight="1" x14ac:dyDescent="0.25">
      <c r="A25" s="188" t="s">
        <v>140</v>
      </c>
      <c r="B25" s="189">
        <v>8</v>
      </c>
      <c r="C25" s="189">
        <v>0</v>
      </c>
      <c r="D25" s="189">
        <v>39</v>
      </c>
      <c r="E25" s="189">
        <v>0</v>
      </c>
      <c r="F25" s="190">
        <v>-100</v>
      </c>
    </row>
    <row r="26" spans="1:7" ht="15.6" customHeight="1" x14ac:dyDescent="0.25">
      <c r="A26" s="188" t="s">
        <v>152</v>
      </c>
      <c r="B26" s="189">
        <v>25</v>
      </c>
      <c r="C26" s="189">
        <v>0</v>
      </c>
      <c r="D26" s="189">
        <v>300.5</v>
      </c>
      <c r="E26" s="189">
        <v>154</v>
      </c>
      <c r="F26" s="190">
        <v>-48.752079866888522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3610</v>
      </c>
      <c r="C28" s="189">
        <v>3897</v>
      </c>
      <c r="D28" s="189">
        <v>34553</v>
      </c>
      <c r="E28" s="189">
        <v>45990</v>
      </c>
      <c r="F28" s="190">
        <v>33.099875553497533</v>
      </c>
    </row>
    <row r="29" spans="1:7" ht="15.6" customHeight="1" x14ac:dyDescent="0.25">
      <c r="A29" s="188" t="s">
        <v>178</v>
      </c>
      <c r="B29" s="189">
        <v>9602.75</v>
      </c>
      <c r="C29" s="189">
        <v>9343.5</v>
      </c>
      <c r="D29" s="189">
        <v>65748.75</v>
      </c>
      <c r="E29" s="189">
        <v>72523.25</v>
      </c>
      <c r="F29" s="190">
        <v>10.30361793950455</v>
      </c>
    </row>
    <row r="30" spans="1:7" ht="15.6" customHeight="1" x14ac:dyDescent="0.25">
      <c r="A30" s="188" t="s">
        <v>179</v>
      </c>
      <c r="B30" s="189">
        <v>136.25</v>
      </c>
      <c r="C30" s="189">
        <v>123</v>
      </c>
      <c r="D30" s="189">
        <v>1085</v>
      </c>
      <c r="E30" s="189">
        <v>1586.25</v>
      </c>
      <c r="F30" s="190">
        <v>46.198156682027637</v>
      </c>
    </row>
    <row r="31" spans="1:7" ht="15.6" customHeight="1" x14ac:dyDescent="0.25">
      <c r="A31" s="188" t="s">
        <v>180</v>
      </c>
      <c r="B31" s="189">
        <v>1201</v>
      </c>
      <c r="C31" s="189">
        <v>1352</v>
      </c>
      <c r="D31" s="189">
        <v>9096</v>
      </c>
      <c r="E31" s="189">
        <v>10314</v>
      </c>
      <c r="F31" s="190">
        <v>13.390501319261221</v>
      </c>
    </row>
    <row r="32" spans="1:7" ht="15.6" customHeight="1" x14ac:dyDescent="0.25">
      <c r="A32" s="188" t="s">
        <v>181</v>
      </c>
      <c r="B32" s="189">
        <v>214608</v>
      </c>
      <c r="C32" s="189">
        <v>252298</v>
      </c>
      <c r="D32" s="189">
        <v>1665616</v>
      </c>
      <c r="E32" s="189">
        <v>1906959</v>
      </c>
      <c r="F32" s="190">
        <v>14.489714315904751</v>
      </c>
    </row>
    <row r="33" spans="1:6" ht="15.6" customHeight="1" x14ac:dyDescent="0.25">
      <c r="A33" s="188" t="s">
        <v>182</v>
      </c>
      <c r="B33" s="189">
        <v>19337</v>
      </c>
      <c r="C33" s="189">
        <v>21596</v>
      </c>
      <c r="D33" s="189">
        <v>160938</v>
      </c>
      <c r="E33" s="189">
        <v>181879</v>
      </c>
      <c r="F33" s="190">
        <v>13.01184307000212</v>
      </c>
    </row>
    <row r="34" spans="1:6" ht="15.6" customHeight="1" x14ac:dyDescent="0.25">
      <c r="A34" s="188" t="s">
        <v>183</v>
      </c>
      <c r="B34" s="189">
        <v>333.75</v>
      </c>
      <c r="C34" s="189">
        <v>597</v>
      </c>
      <c r="D34" s="189">
        <v>4172.75</v>
      </c>
      <c r="E34" s="189">
        <v>4285.25</v>
      </c>
      <c r="F34" s="190">
        <v>2.6960637469294819</v>
      </c>
    </row>
    <row r="35" spans="1:6" ht="15.6" customHeight="1" x14ac:dyDescent="0.25">
      <c r="A35" s="156" t="s">
        <v>153</v>
      </c>
      <c r="B35" s="76">
        <f>SUM(B7:B34)</f>
        <v>548168.75</v>
      </c>
      <c r="C35" s="77">
        <f>SUM(C7:C34)</f>
        <v>580399.25</v>
      </c>
      <c r="D35" s="178">
        <f>SUM(D7:D34)</f>
        <v>4219207</v>
      </c>
      <c r="E35" s="178">
        <f>SUM(E7:E34)</f>
        <v>4558319</v>
      </c>
      <c r="F35" s="140">
        <f>E35*100/D35-100</f>
        <v>8.037339718103425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62A6F-142C-4BF2-824E-A9C184E55D82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104</v>
      </c>
      <c r="C7" s="189">
        <v>82</v>
      </c>
      <c r="D7" s="189">
        <v>769</v>
      </c>
      <c r="E7" s="189">
        <v>719</v>
      </c>
      <c r="F7" s="190">
        <v>-6.5019505851755497</v>
      </c>
      <c r="G7" s="37"/>
    </row>
    <row r="8" spans="1:14" ht="15.6" customHeight="1" x14ac:dyDescent="0.25">
      <c r="A8" s="188" t="s">
        <v>11</v>
      </c>
      <c r="B8" s="189">
        <v>84</v>
      </c>
      <c r="C8" s="189">
        <v>92</v>
      </c>
      <c r="D8" s="189">
        <v>542</v>
      </c>
      <c r="E8" s="189">
        <v>580</v>
      </c>
      <c r="F8" s="190">
        <v>7.0110701107011124</v>
      </c>
      <c r="G8" s="6"/>
    </row>
    <row r="9" spans="1:14" ht="15.6" customHeight="1" x14ac:dyDescent="0.25">
      <c r="A9" s="188" t="s">
        <v>8</v>
      </c>
      <c r="B9" s="189">
        <v>289</v>
      </c>
      <c r="C9" s="189">
        <v>272</v>
      </c>
      <c r="D9" s="189">
        <v>1420</v>
      </c>
      <c r="E9" s="189">
        <v>1235</v>
      </c>
      <c r="F9" s="190">
        <v>-13.02816901408451</v>
      </c>
      <c r="G9" s="6"/>
    </row>
    <row r="10" spans="1:14" ht="15.6" customHeight="1" x14ac:dyDescent="0.25">
      <c r="A10" s="188" t="s">
        <v>10</v>
      </c>
      <c r="B10" s="189">
        <v>69</v>
      </c>
      <c r="C10" s="189">
        <v>50</v>
      </c>
      <c r="D10" s="189">
        <v>548</v>
      </c>
      <c r="E10" s="189">
        <v>524</v>
      </c>
      <c r="F10" s="190">
        <v>-4.379562043795616</v>
      </c>
    </row>
    <row r="11" spans="1:14" ht="15.6" customHeight="1" x14ac:dyDescent="0.25">
      <c r="A11" s="188" t="s">
        <v>9</v>
      </c>
      <c r="B11" s="189">
        <v>3447</v>
      </c>
      <c r="C11" s="189">
        <v>3228</v>
      </c>
      <c r="D11" s="189">
        <v>21119</v>
      </c>
      <c r="E11" s="189">
        <v>20469</v>
      </c>
      <c r="F11" s="190">
        <v>-3.0777972441876931</v>
      </c>
    </row>
    <row r="12" spans="1:14" ht="15.6" customHeight="1" x14ac:dyDescent="0.25">
      <c r="A12" s="188" t="s">
        <v>6</v>
      </c>
      <c r="B12" s="189">
        <v>122</v>
      </c>
      <c r="C12" s="189">
        <v>128</v>
      </c>
      <c r="D12" s="189">
        <v>975</v>
      </c>
      <c r="E12" s="189">
        <v>1025</v>
      </c>
      <c r="F12" s="190">
        <v>5.1282051282051242</v>
      </c>
    </row>
    <row r="13" spans="1:14" ht="15.6" customHeight="1" x14ac:dyDescent="0.25">
      <c r="A13" s="188" t="s">
        <v>175</v>
      </c>
      <c r="B13" s="189">
        <v>5512</v>
      </c>
      <c r="C13" s="189">
        <v>5046</v>
      </c>
      <c r="D13" s="189">
        <v>33314</v>
      </c>
      <c r="E13" s="189">
        <v>31492</v>
      </c>
      <c r="F13" s="190">
        <v>-5.4691721198294942</v>
      </c>
    </row>
    <row r="14" spans="1:14" ht="15.6" customHeight="1" x14ac:dyDescent="0.25">
      <c r="A14" s="188" t="s">
        <v>148</v>
      </c>
      <c r="B14" s="189">
        <v>759</v>
      </c>
      <c r="C14" s="189">
        <v>791</v>
      </c>
      <c r="D14" s="189">
        <v>5657</v>
      </c>
      <c r="E14" s="189">
        <v>5571</v>
      </c>
      <c r="F14" s="190">
        <v>-1.52024041011137</v>
      </c>
    </row>
    <row r="15" spans="1:14" ht="15.6" customHeight="1" x14ac:dyDescent="0.25">
      <c r="A15" s="188" t="s">
        <v>145</v>
      </c>
      <c r="B15" s="189">
        <v>242</v>
      </c>
      <c r="C15" s="189">
        <v>223</v>
      </c>
      <c r="D15" s="189">
        <v>1833</v>
      </c>
      <c r="E15" s="189">
        <v>1792</v>
      </c>
      <c r="F15" s="190">
        <v>-2.2367703218767052</v>
      </c>
    </row>
    <row r="16" spans="1:14" ht="15.6" customHeight="1" x14ac:dyDescent="0.5">
      <c r="A16" s="188" t="s">
        <v>144</v>
      </c>
      <c r="B16" s="189">
        <v>190</v>
      </c>
      <c r="C16" s="189">
        <v>185</v>
      </c>
      <c r="D16" s="189">
        <v>1418</v>
      </c>
      <c r="E16" s="189">
        <v>1367</v>
      </c>
      <c r="F16" s="190">
        <v>-3.5966149506347018</v>
      </c>
      <c r="G16" s="1"/>
    </row>
    <row r="17" spans="1:7" ht="15.6" customHeight="1" x14ac:dyDescent="0.35">
      <c r="A17" s="188" t="s">
        <v>150</v>
      </c>
      <c r="B17" s="189">
        <v>109</v>
      </c>
      <c r="C17" s="189">
        <v>105</v>
      </c>
      <c r="D17" s="189">
        <v>907</v>
      </c>
      <c r="E17" s="189">
        <v>905</v>
      </c>
      <c r="F17" s="190">
        <v>-0.22050716648291771</v>
      </c>
      <c r="G17" s="2"/>
    </row>
    <row r="18" spans="1:7" ht="15.6" customHeight="1" x14ac:dyDescent="0.25">
      <c r="A18" s="188" t="s">
        <v>147</v>
      </c>
      <c r="B18" s="189">
        <v>1019</v>
      </c>
      <c r="C18" s="189">
        <v>974</v>
      </c>
      <c r="D18" s="189">
        <v>6817</v>
      </c>
      <c r="E18" s="189">
        <v>7029</v>
      </c>
      <c r="F18" s="190">
        <v>3.1098723778788289</v>
      </c>
    </row>
    <row r="19" spans="1:7" ht="15.6" customHeight="1" x14ac:dyDescent="0.25">
      <c r="A19" s="188" t="s">
        <v>143</v>
      </c>
      <c r="B19" s="189">
        <v>72</v>
      </c>
      <c r="C19" s="189">
        <v>83</v>
      </c>
      <c r="D19" s="189">
        <v>564</v>
      </c>
      <c r="E19" s="189">
        <v>613</v>
      </c>
      <c r="F19" s="190">
        <v>8.687943262411352</v>
      </c>
    </row>
    <row r="20" spans="1:7" ht="15.6" customHeight="1" x14ac:dyDescent="0.25">
      <c r="A20" s="188" t="s">
        <v>142</v>
      </c>
      <c r="B20" s="189">
        <v>93</v>
      </c>
      <c r="C20" s="189">
        <v>79</v>
      </c>
      <c r="D20" s="189">
        <v>754</v>
      </c>
      <c r="E20" s="189">
        <v>752</v>
      </c>
      <c r="F20" s="190">
        <v>-0.26525198938992389</v>
      </c>
    </row>
    <row r="21" spans="1:7" ht="15.6" customHeight="1" x14ac:dyDescent="0.25">
      <c r="A21" s="188" t="s">
        <v>149</v>
      </c>
      <c r="B21" s="189">
        <v>203</v>
      </c>
      <c r="C21" s="189">
        <v>166</v>
      </c>
      <c r="D21" s="189">
        <v>1533</v>
      </c>
      <c r="E21" s="189">
        <v>1472</v>
      </c>
      <c r="F21" s="190">
        <v>-3.979125896934121</v>
      </c>
    </row>
    <row r="22" spans="1:7" ht="15.6" customHeight="1" x14ac:dyDescent="0.25">
      <c r="A22" s="188" t="s">
        <v>146</v>
      </c>
      <c r="B22" s="189">
        <v>1215</v>
      </c>
      <c r="C22" s="189">
        <v>1229</v>
      </c>
      <c r="D22" s="189">
        <v>9396</v>
      </c>
      <c r="E22" s="189">
        <v>9982</v>
      </c>
      <c r="F22" s="190">
        <v>6.2366964665815203</v>
      </c>
    </row>
    <row r="23" spans="1:7" ht="15.6" customHeight="1" x14ac:dyDescent="0.25">
      <c r="A23" s="188" t="s">
        <v>165</v>
      </c>
      <c r="B23" s="189">
        <v>125</v>
      </c>
      <c r="C23" s="189">
        <v>105</v>
      </c>
      <c r="D23" s="189">
        <v>1004</v>
      </c>
      <c r="E23" s="189">
        <v>837</v>
      </c>
      <c r="F23" s="190">
        <v>-16.633466135458161</v>
      </c>
    </row>
    <row r="24" spans="1:7" ht="15.6" customHeight="1" x14ac:dyDescent="0.25">
      <c r="A24" s="188" t="s">
        <v>141</v>
      </c>
      <c r="B24" s="189">
        <v>39</v>
      </c>
      <c r="C24" s="189">
        <v>30</v>
      </c>
      <c r="D24" s="189">
        <v>322</v>
      </c>
      <c r="E24" s="189">
        <v>316</v>
      </c>
      <c r="F24" s="190">
        <v>-1.863354037267086</v>
      </c>
    </row>
    <row r="25" spans="1:7" ht="15.6" customHeight="1" x14ac:dyDescent="0.25">
      <c r="A25" s="188" t="s">
        <v>140</v>
      </c>
      <c r="B25" s="189">
        <v>144</v>
      </c>
      <c r="C25" s="189">
        <v>79</v>
      </c>
      <c r="D25" s="189">
        <v>879</v>
      </c>
      <c r="E25" s="189">
        <v>523</v>
      </c>
      <c r="F25" s="190">
        <v>-40.500568828213879</v>
      </c>
    </row>
    <row r="26" spans="1:7" ht="15.6" customHeight="1" x14ac:dyDescent="0.25">
      <c r="A26" s="188" t="s">
        <v>152</v>
      </c>
      <c r="B26" s="189">
        <v>107</v>
      </c>
      <c r="C26" s="189">
        <v>96</v>
      </c>
      <c r="D26" s="189">
        <v>686</v>
      </c>
      <c r="E26" s="189">
        <v>640</v>
      </c>
      <c r="F26" s="190">
        <v>-6.7055393586005891</v>
      </c>
    </row>
    <row r="27" spans="1:7" ht="15.6" customHeight="1" x14ac:dyDescent="0.25">
      <c r="A27" s="188" t="s">
        <v>173</v>
      </c>
      <c r="B27" s="189">
        <v>57</v>
      </c>
      <c r="C27" s="189">
        <v>60</v>
      </c>
      <c r="D27" s="189">
        <v>581</v>
      </c>
      <c r="E27" s="189">
        <v>590</v>
      </c>
      <c r="F27" s="190">
        <v>1.5490533562822719</v>
      </c>
    </row>
    <row r="28" spans="1:7" ht="15.6" customHeight="1" x14ac:dyDescent="0.25">
      <c r="A28" s="188" t="s">
        <v>177</v>
      </c>
      <c r="B28" s="189">
        <v>1505</v>
      </c>
      <c r="C28" s="189">
        <v>1575</v>
      </c>
      <c r="D28" s="189">
        <v>11300</v>
      </c>
      <c r="E28" s="189">
        <v>12083</v>
      </c>
      <c r="F28" s="190">
        <v>6.929203539823007</v>
      </c>
    </row>
    <row r="29" spans="1:7" ht="15.6" customHeight="1" x14ac:dyDescent="0.25">
      <c r="A29" s="188" t="s">
        <v>178</v>
      </c>
      <c r="B29" s="189">
        <v>130</v>
      </c>
      <c r="C29" s="189">
        <v>129</v>
      </c>
      <c r="D29" s="189">
        <v>1032</v>
      </c>
      <c r="E29" s="189">
        <v>1049</v>
      </c>
      <c r="F29" s="190">
        <v>1.647286821705422</v>
      </c>
    </row>
    <row r="30" spans="1:7" ht="15.6" customHeight="1" x14ac:dyDescent="0.25">
      <c r="A30" s="188" t="s">
        <v>179</v>
      </c>
      <c r="B30" s="189">
        <v>80</v>
      </c>
      <c r="C30" s="189">
        <v>80</v>
      </c>
      <c r="D30" s="189">
        <v>619</v>
      </c>
      <c r="E30" s="189">
        <v>617</v>
      </c>
      <c r="F30" s="190">
        <v>-0.32310177705977589</v>
      </c>
    </row>
    <row r="31" spans="1:7" ht="15.6" customHeight="1" x14ac:dyDescent="0.25">
      <c r="A31" s="188" t="s">
        <v>180</v>
      </c>
      <c r="B31" s="189">
        <v>188</v>
      </c>
      <c r="C31" s="189">
        <v>164</v>
      </c>
      <c r="D31" s="189">
        <v>1571</v>
      </c>
      <c r="E31" s="189">
        <v>1436</v>
      </c>
      <c r="F31" s="190">
        <v>-8.5932527052832626</v>
      </c>
    </row>
    <row r="32" spans="1:7" ht="15.6" customHeight="1" x14ac:dyDescent="0.25">
      <c r="A32" s="188" t="s">
        <v>181</v>
      </c>
      <c r="B32" s="189">
        <v>633</v>
      </c>
      <c r="C32" s="189">
        <v>606</v>
      </c>
      <c r="D32" s="189">
        <v>5003</v>
      </c>
      <c r="E32" s="189">
        <v>4851</v>
      </c>
      <c r="F32" s="190">
        <v>-3.0381770937437551</v>
      </c>
    </row>
    <row r="33" spans="1:6" ht="15.6" customHeight="1" x14ac:dyDescent="0.25">
      <c r="A33" s="188" t="s">
        <v>182</v>
      </c>
      <c r="B33" s="189">
        <v>132</v>
      </c>
      <c r="C33" s="189">
        <v>133</v>
      </c>
      <c r="D33" s="189">
        <v>1257</v>
      </c>
      <c r="E33" s="189">
        <v>1153</v>
      </c>
      <c r="F33" s="190">
        <v>-8.2736674622116197</v>
      </c>
    </row>
    <row r="34" spans="1:6" ht="15.6" customHeight="1" x14ac:dyDescent="0.25">
      <c r="A34" s="188" t="s">
        <v>183</v>
      </c>
      <c r="B34" s="189">
        <v>36</v>
      </c>
      <c r="C34" s="189">
        <v>34</v>
      </c>
      <c r="D34" s="189">
        <v>273</v>
      </c>
      <c r="E34" s="189">
        <v>265</v>
      </c>
      <c r="F34" s="190">
        <v>-2.9304029304029342</v>
      </c>
    </row>
    <row r="35" spans="1:6" ht="15.6" customHeight="1" x14ac:dyDescent="0.25">
      <c r="A35" s="156" t="s">
        <v>153</v>
      </c>
      <c r="B35" s="76">
        <f>SUM(B7:B34)</f>
        <v>16705</v>
      </c>
      <c r="C35" s="77">
        <f>SUM(C7:C34)</f>
        <v>15824</v>
      </c>
      <c r="D35" s="178">
        <f>SUM(D7:D34)</f>
        <v>112093</v>
      </c>
      <c r="E35" s="78">
        <f>SUM(E7:E34)</f>
        <v>109887</v>
      </c>
      <c r="F35" s="140">
        <f>E35*100/D35-100</f>
        <v>-1.9680087070557448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D90ED-87A4-4606-B764-870E5BBF0B97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3047159</v>
      </c>
      <c r="C7" s="189">
        <v>3114081</v>
      </c>
      <c r="D7" s="189">
        <v>20076737</v>
      </c>
      <c r="E7" s="189">
        <v>21530320</v>
      </c>
      <c r="F7" s="190">
        <v>7.2401356853954866</v>
      </c>
      <c r="G7" s="37"/>
    </row>
    <row r="8" spans="1:14" ht="15.6" customHeight="1" x14ac:dyDescent="0.25">
      <c r="A8" s="188" t="s">
        <v>11</v>
      </c>
      <c r="B8" s="189">
        <v>2172004</v>
      </c>
      <c r="C8" s="189">
        <v>3026675</v>
      </c>
      <c r="D8" s="189">
        <v>11784577</v>
      </c>
      <c r="E8" s="189">
        <v>13041219</v>
      </c>
      <c r="F8" s="190">
        <v>10.663445959918629</v>
      </c>
      <c r="G8" s="6"/>
    </row>
    <row r="9" spans="1:14" ht="15.6" customHeight="1" x14ac:dyDescent="0.25">
      <c r="A9" s="188" t="s">
        <v>8</v>
      </c>
      <c r="B9" s="189">
        <v>6111699</v>
      </c>
      <c r="C9" s="189">
        <v>6098929</v>
      </c>
      <c r="D9" s="189">
        <v>26138227</v>
      </c>
      <c r="E9" s="189">
        <v>24430239</v>
      </c>
      <c r="F9" s="190">
        <v>-6.5344447425603818</v>
      </c>
      <c r="G9" s="6"/>
    </row>
    <row r="10" spans="1:14" ht="15.6" customHeight="1" x14ac:dyDescent="0.25">
      <c r="A10" s="188" t="s">
        <v>10</v>
      </c>
      <c r="B10" s="189">
        <v>523167</v>
      </c>
      <c r="C10" s="189">
        <v>291338</v>
      </c>
      <c r="D10" s="189">
        <v>4187731</v>
      </c>
      <c r="E10" s="189">
        <v>3593687</v>
      </c>
      <c r="F10" s="190">
        <v>-14.185342850340669</v>
      </c>
    </row>
    <row r="11" spans="1:14" ht="15.6" customHeight="1" x14ac:dyDescent="0.25">
      <c r="A11" s="188" t="s">
        <v>9</v>
      </c>
      <c r="B11" s="189">
        <v>50225388</v>
      </c>
      <c r="C11" s="189">
        <v>52494587</v>
      </c>
      <c r="D11" s="189">
        <v>370086931</v>
      </c>
      <c r="E11" s="189">
        <v>363119436</v>
      </c>
      <c r="F11" s="190">
        <v>-1.882664427293705</v>
      </c>
    </row>
    <row r="12" spans="1:14" ht="15.6" customHeight="1" x14ac:dyDescent="0.25">
      <c r="A12" s="188" t="s">
        <v>6</v>
      </c>
      <c r="B12" s="189">
        <v>3956014</v>
      </c>
      <c r="C12" s="189">
        <v>3253902</v>
      </c>
      <c r="D12" s="189">
        <v>24774280</v>
      </c>
      <c r="E12" s="189">
        <v>23579660</v>
      </c>
      <c r="F12" s="190">
        <v>-4.8220170273364147</v>
      </c>
    </row>
    <row r="13" spans="1:14" ht="15.6" customHeight="1" x14ac:dyDescent="0.25">
      <c r="A13" s="188" t="s">
        <v>175</v>
      </c>
      <c r="B13" s="189">
        <v>32053960</v>
      </c>
      <c r="C13" s="189">
        <v>29175072</v>
      </c>
      <c r="D13" s="189">
        <v>192990630</v>
      </c>
      <c r="E13" s="189">
        <v>187513637</v>
      </c>
      <c r="F13" s="190">
        <v>-2.8379579879085379</v>
      </c>
    </row>
    <row r="14" spans="1:14" ht="15.6" customHeight="1" x14ac:dyDescent="0.25">
      <c r="A14" s="188" t="s">
        <v>148</v>
      </c>
      <c r="B14" s="189">
        <v>34322441</v>
      </c>
      <c r="C14" s="189">
        <v>35553873</v>
      </c>
      <c r="D14" s="189">
        <v>242173819</v>
      </c>
      <c r="E14" s="189">
        <v>246502607</v>
      </c>
      <c r="F14" s="190">
        <v>1.7874715020288789</v>
      </c>
    </row>
    <row r="15" spans="1:14" ht="15.6" customHeight="1" x14ac:dyDescent="0.25">
      <c r="A15" s="188" t="s">
        <v>145</v>
      </c>
      <c r="B15" s="189">
        <v>4917764</v>
      </c>
      <c r="C15" s="189">
        <v>5444202</v>
      </c>
      <c r="D15" s="189">
        <v>38866476</v>
      </c>
      <c r="E15" s="189">
        <v>37021220</v>
      </c>
      <c r="F15" s="190">
        <v>-4.7476802373335829</v>
      </c>
    </row>
    <row r="16" spans="1:14" ht="15.6" customHeight="1" x14ac:dyDescent="0.5">
      <c r="A16" s="188" t="s">
        <v>144</v>
      </c>
      <c r="B16" s="189">
        <v>4365514</v>
      </c>
      <c r="C16" s="189">
        <v>4647332</v>
      </c>
      <c r="D16" s="189">
        <v>30135202</v>
      </c>
      <c r="E16" s="189">
        <v>31473847</v>
      </c>
      <c r="F16" s="190">
        <v>4.4421305023938524</v>
      </c>
      <c r="G16" s="1"/>
    </row>
    <row r="17" spans="1:7" ht="15.6" customHeight="1" x14ac:dyDescent="0.35">
      <c r="A17" s="188" t="s">
        <v>150</v>
      </c>
      <c r="B17" s="189">
        <v>1739382</v>
      </c>
      <c r="C17" s="189">
        <v>1364818</v>
      </c>
      <c r="D17" s="189">
        <v>13344383</v>
      </c>
      <c r="E17" s="189">
        <v>13187130</v>
      </c>
      <c r="F17" s="190">
        <v>-1.1784209131287611</v>
      </c>
      <c r="G17" s="2"/>
    </row>
    <row r="18" spans="1:7" ht="15.6" customHeight="1" x14ac:dyDescent="0.25">
      <c r="A18" s="188" t="s">
        <v>147</v>
      </c>
      <c r="B18" s="189">
        <v>6561074</v>
      </c>
      <c r="C18" s="189">
        <v>6811674</v>
      </c>
      <c r="D18" s="189">
        <v>46922961</v>
      </c>
      <c r="E18" s="189">
        <v>50371842</v>
      </c>
      <c r="F18" s="190">
        <v>7.3500924206381626</v>
      </c>
    </row>
    <row r="19" spans="1:7" ht="15.6" customHeight="1" x14ac:dyDescent="0.25">
      <c r="A19" s="188" t="s">
        <v>143</v>
      </c>
      <c r="B19" s="189">
        <v>1001271</v>
      </c>
      <c r="C19" s="189">
        <v>1441459</v>
      </c>
      <c r="D19" s="189">
        <v>8188259</v>
      </c>
      <c r="E19" s="189">
        <v>10582418</v>
      </c>
      <c r="F19" s="190">
        <v>29.238926125810139</v>
      </c>
    </row>
    <row r="20" spans="1:7" ht="15.6" customHeight="1" x14ac:dyDescent="0.25">
      <c r="A20" s="188" t="s">
        <v>142</v>
      </c>
      <c r="B20" s="189">
        <v>1891357</v>
      </c>
      <c r="C20" s="189">
        <v>1132613</v>
      </c>
      <c r="D20" s="189">
        <v>14098675</v>
      </c>
      <c r="E20" s="189">
        <v>12807451</v>
      </c>
      <c r="F20" s="190">
        <v>-9.1584776583615195</v>
      </c>
    </row>
    <row r="21" spans="1:7" ht="15.6" customHeight="1" x14ac:dyDescent="0.25">
      <c r="A21" s="188" t="s">
        <v>149</v>
      </c>
      <c r="B21" s="189">
        <v>3812006</v>
      </c>
      <c r="C21" s="189">
        <v>3035173</v>
      </c>
      <c r="D21" s="189">
        <v>27853533</v>
      </c>
      <c r="E21" s="189">
        <v>26888194</v>
      </c>
      <c r="F21" s="190">
        <v>-3.4657685974702019</v>
      </c>
    </row>
    <row r="22" spans="1:7" ht="15.6" customHeight="1" x14ac:dyDescent="0.25">
      <c r="A22" s="188" t="s">
        <v>146</v>
      </c>
      <c r="B22" s="189">
        <v>21769488</v>
      </c>
      <c r="C22" s="189">
        <v>23579878</v>
      </c>
      <c r="D22" s="189">
        <v>203275456</v>
      </c>
      <c r="E22" s="189">
        <v>222891638</v>
      </c>
      <c r="F22" s="190">
        <v>9.6500494383345483</v>
      </c>
    </row>
    <row r="23" spans="1:7" ht="15.6" customHeight="1" x14ac:dyDescent="0.25">
      <c r="A23" s="188" t="s">
        <v>165</v>
      </c>
      <c r="B23" s="189">
        <v>5586662</v>
      </c>
      <c r="C23" s="189">
        <v>5776482</v>
      </c>
      <c r="D23" s="189">
        <v>37514362</v>
      </c>
      <c r="E23" s="189">
        <v>41834373</v>
      </c>
      <c r="F23" s="190">
        <v>11.515619004796079</v>
      </c>
    </row>
    <row r="24" spans="1:7" ht="15.6" customHeight="1" x14ac:dyDescent="0.25">
      <c r="A24" s="188" t="s">
        <v>141</v>
      </c>
      <c r="B24" s="189">
        <v>287420</v>
      </c>
      <c r="C24" s="189">
        <v>142503</v>
      </c>
      <c r="D24" s="189">
        <v>2173936</v>
      </c>
      <c r="E24" s="189">
        <v>1913399</v>
      </c>
      <c r="F24" s="190">
        <v>-11.98457544288333</v>
      </c>
    </row>
    <row r="25" spans="1:7" ht="15.6" customHeight="1" x14ac:dyDescent="0.25">
      <c r="A25" s="188" t="s">
        <v>140</v>
      </c>
      <c r="B25" s="189">
        <v>3774350</v>
      </c>
      <c r="C25" s="189">
        <v>2243780</v>
      </c>
      <c r="D25" s="189">
        <v>24107809</v>
      </c>
      <c r="E25" s="189">
        <v>14868762</v>
      </c>
      <c r="F25" s="190">
        <v>-38.323876715631847</v>
      </c>
    </row>
    <row r="26" spans="1:7" ht="15.6" customHeight="1" x14ac:dyDescent="0.25">
      <c r="A26" s="188" t="s">
        <v>152</v>
      </c>
      <c r="B26" s="189">
        <v>1778688</v>
      </c>
      <c r="C26" s="189">
        <v>1513237</v>
      </c>
      <c r="D26" s="189">
        <v>10377518</v>
      </c>
      <c r="E26" s="189">
        <v>10613900</v>
      </c>
      <c r="F26" s="190">
        <v>2.2778278968053769</v>
      </c>
    </row>
    <row r="27" spans="1:7" ht="15.6" customHeight="1" x14ac:dyDescent="0.25">
      <c r="A27" s="188" t="s">
        <v>173</v>
      </c>
      <c r="B27" s="189">
        <v>361450</v>
      </c>
      <c r="C27" s="189">
        <v>358263</v>
      </c>
      <c r="D27" s="189">
        <v>4676657</v>
      </c>
      <c r="E27" s="189">
        <v>4567679</v>
      </c>
      <c r="F27" s="190">
        <v>-2.3302542820651548</v>
      </c>
    </row>
    <row r="28" spans="1:7" ht="15.6" customHeight="1" x14ac:dyDescent="0.25">
      <c r="A28" s="188" t="s">
        <v>177</v>
      </c>
      <c r="B28" s="189">
        <v>16685042</v>
      </c>
      <c r="C28" s="189">
        <v>15721578</v>
      </c>
      <c r="D28" s="189">
        <v>140342779</v>
      </c>
      <c r="E28" s="189">
        <v>146878936</v>
      </c>
      <c r="F28" s="190">
        <v>4.6572805858433242</v>
      </c>
    </row>
    <row r="29" spans="1:7" ht="15.6" customHeight="1" x14ac:dyDescent="0.25">
      <c r="A29" s="188" t="s">
        <v>178</v>
      </c>
      <c r="B29" s="189">
        <v>2388462</v>
      </c>
      <c r="C29" s="189">
        <v>2610534</v>
      </c>
      <c r="D29" s="189">
        <v>20230879</v>
      </c>
      <c r="E29" s="189">
        <v>20671983</v>
      </c>
      <c r="F29" s="190">
        <v>2.180350146921441</v>
      </c>
    </row>
    <row r="30" spans="1:7" ht="15.6" customHeight="1" x14ac:dyDescent="0.25">
      <c r="A30" s="188" t="s">
        <v>179</v>
      </c>
      <c r="B30" s="189">
        <v>450324</v>
      </c>
      <c r="C30" s="189">
        <v>428327</v>
      </c>
      <c r="D30" s="189">
        <v>3718117</v>
      </c>
      <c r="E30" s="189">
        <v>3693920</v>
      </c>
      <c r="F30" s="190">
        <v>-0.65078640612976801</v>
      </c>
    </row>
    <row r="31" spans="1:7" ht="15.6" customHeight="1" x14ac:dyDescent="0.25">
      <c r="A31" s="188" t="s">
        <v>180</v>
      </c>
      <c r="B31" s="189">
        <v>4196278</v>
      </c>
      <c r="C31" s="189">
        <v>4178265</v>
      </c>
      <c r="D31" s="189">
        <v>31876402</v>
      </c>
      <c r="E31" s="189">
        <v>30166928</v>
      </c>
      <c r="F31" s="190">
        <v>-5.3628198063256889</v>
      </c>
    </row>
    <row r="32" spans="1:7" ht="15.6" customHeight="1" x14ac:dyDescent="0.25">
      <c r="A32" s="188" t="s">
        <v>181</v>
      </c>
      <c r="B32" s="189">
        <v>27130984</v>
      </c>
      <c r="C32" s="189">
        <v>25423749</v>
      </c>
      <c r="D32" s="189">
        <v>203871258</v>
      </c>
      <c r="E32" s="189">
        <v>201250815</v>
      </c>
      <c r="F32" s="190">
        <v>-1.285342046596881</v>
      </c>
    </row>
    <row r="33" spans="1:6" ht="15.6" customHeight="1" x14ac:dyDescent="0.25">
      <c r="A33" s="188" t="s">
        <v>182</v>
      </c>
      <c r="B33" s="189">
        <v>3787248</v>
      </c>
      <c r="C33" s="189">
        <v>3461687</v>
      </c>
      <c r="D33" s="189">
        <v>30757054</v>
      </c>
      <c r="E33" s="189">
        <v>31897617</v>
      </c>
      <c r="F33" s="190">
        <v>3.708297290111076</v>
      </c>
    </row>
    <row r="34" spans="1:6" ht="15.6" customHeight="1" x14ac:dyDescent="0.25">
      <c r="A34" s="188" t="s">
        <v>183</v>
      </c>
      <c r="B34" s="189">
        <v>189715</v>
      </c>
      <c r="C34" s="189">
        <v>328909</v>
      </c>
      <c r="D34" s="189">
        <v>1994208</v>
      </c>
      <c r="E34" s="189">
        <v>2202062</v>
      </c>
      <c r="F34" s="190">
        <v>10.42288467401595</v>
      </c>
    </row>
    <row r="35" spans="1:6" ht="15.6" customHeight="1" x14ac:dyDescent="0.25">
      <c r="A35" s="156" t="s">
        <v>153</v>
      </c>
      <c r="B35" s="76">
        <f>SUM(B7:B34)</f>
        <v>245086311</v>
      </c>
      <c r="C35" s="77">
        <f>SUM(C7:C34)</f>
        <v>242652920</v>
      </c>
      <c r="D35" s="178">
        <f>SUM(D7:D34)</f>
        <v>1786538856</v>
      </c>
      <c r="E35" s="78">
        <f>SUM(E7:E34)</f>
        <v>1799094919</v>
      </c>
      <c r="F35" s="140">
        <f>E35*100/D35-100</f>
        <v>0.70281499659697033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EAED-EE05-4DDF-83F6-274FCECB84BA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14</v>
      </c>
      <c r="C7" s="189">
        <v>18</v>
      </c>
      <c r="D7" s="189">
        <v>101</v>
      </c>
      <c r="E7" s="189">
        <v>113</v>
      </c>
      <c r="F7" s="190">
        <v>11.881188118811879</v>
      </c>
      <c r="G7" s="37"/>
    </row>
    <row r="8" spans="1:14" ht="15.6" customHeight="1" x14ac:dyDescent="0.25">
      <c r="A8" s="188" t="s">
        <v>11</v>
      </c>
      <c r="B8" s="189">
        <v>12</v>
      </c>
      <c r="C8" s="189">
        <v>13</v>
      </c>
      <c r="D8" s="189">
        <v>62</v>
      </c>
      <c r="E8" s="189">
        <v>64</v>
      </c>
      <c r="F8" s="190">
        <v>3.2258064516128968</v>
      </c>
      <c r="G8" s="6"/>
    </row>
    <row r="9" spans="1:14" ht="15.6" customHeight="1" x14ac:dyDescent="0.25">
      <c r="A9" s="188" t="s">
        <v>8</v>
      </c>
      <c r="B9" s="189">
        <v>1</v>
      </c>
      <c r="C9" s="189">
        <v>1</v>
      </c>
      <c r="D9" s="189">
        <v>13</v>
      </c>
      <c r="E9" s="189">
        <v>18</v>
      </c>
      <c r="F9" s="190">
        <v>38.461538461538453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28</v>
      </c>
      <c r="C12" s="189">
        <v>27</v>
      </c>
      <c r="D12" s="189">
        <v>178</v>
      </c>
      <c r="E12" s="189">
        <v>196</v>
      </c>
      <c r="F12" s="190">
        <v>10.11235955056179</v>
      </c>
    </row>
    <row r="13" spans="1:14" ht="15.6" customHeight="1" x14ac:dyDescent="0.25">
      <c r="A13" s="188" t="s">
        <v>175</v>
      </c>
      <c r="B13" s="189">
        <v>101</v>
      </c>
      <c r="C13" s="189">
        <v>96</v>
      </c>
      <c r="D13" s="189">
        <v>483</v>
      </c>
      <c r="E13" s="189">
        <v>524</v>
      </c>
      <c r="F13" s="190">
        <v>8.488612836438918</v>
      </c>
    </row>
    <row r="14" spans="1:14" ht="15.6" customHeight="1" x14ac:dyDescent="0.25">
      <c r="A14" s="188" t="s">
        <v>148</v>
      </c>
      <c r="B14" s="189">
        <v>80</v>
      </c>
      <c r="C14" s="189">
        <v>86</v>
      </c>
      <c r="D14" s="189">
        <v>478</v>
      </c>
      <c r="E14" s="189">
        <v>549</v>
      </c>
      <c r="F14" s="190">
        <v>14.85355648535565</v>
      </c>
    </row>
    <row r="15" spans="1:14" ht="15.6" customHeight="1" x14ac:dyDescent="0.25">
      <c r="A15" s="188" t="s">
        <v>145</v>
      </c>
      <c r="B15" s="189">
        <v>7</v>
      </c>
      <c r="C15" s="189">
        <v>14</v>
      </c>
      <c r="D15" s="189">
        <v>50</v>
      </c>
      <c r="E15" s="189">
        <v>66</v>
      </c>
      <c r="F15" s="190">
        <v>32</v>
      </c>
    </row>
    <row r="16" spans="1:14" ht="15.6" customHeight="1" x14ac:dyDescent="0.5">
      <c r="A16" s="188" t="s">
        <v>144</v>
      </c>
      <c r="B16" s="189">
        <v>10</v>
      </c>
      <c r="C16" s="189">
        <v>14</v>
      </c>
      <c r="D16" s="189">
        <v>71</v>
      </c>
      <c r="E16" s="189">
        <v>101</v>
      </c>
      <c r="F16" s="190">
        <v>42.253521126760567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 x14ac:dyDescent="0.25">
      <c r="A18" s="188" t="s">
        <v>147</v>
      </c>
      <c r="B18" s="189">
        <v>1</v>
      </c>
      <c r="C18" s="189">
        <v>0</v>
      </c>
      <c r="D18" s="189">
        <v>5</v>
      </c>
      <c r="E18" s="189">
        <v>8</v>
      </c>
      <c r="F18" s="190">
        <v>60</v>
      </c>
    </row>
    <row r="19" spans="1:7" ht="15.6" customHeight="1" x14ac:dyDescent="0.25">
      <c r="A19" s="188" t="s">
        <v>143</v>
      </c>
      <c r="B19" s="189">
        <v>1</v>
      </c>
      <c r="C19" s="189">
        <v>2</v>
      </c>
      <c r="D19" s="189">
        <v>15</v>
      </c>
      <c r="E19" s="189">
        <v>14</v>
      </c>
      <c r="F19" s="190">
        <v>-6.6666666666666714</v>
      </c>
    </row>
    <row r="20" spans="1:7" ht="15.6" customHeight="1" x14ac:dyDescent="0.25">
      <c r="A20" s="188" t="s">
        <v>142</v>
      </c>
      <c r="B20" s="189">
        <v>2</v>
      </c>
      <c r="C20" s="189">
        <v>1</v>
      </c>
      <c r="D20" s="189">
        <v>23</v>
      </c>
      <c r="E20" s="189">
        <v>16</v>
      </c>
      <c r="F20" s="190">
        <v>-30.434782608695659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 x14ac:dyDescent="0.25">
      <c r="A22" s="188" t="s">
        <v>146</v>
      </c>
      <c r="B22" s="189">
        <v>6</v>
      </c>
      <c r="C22" s="189">
        <v>5</v>
      </c>
      <c r="D22" s="189">
        <v>356</v>
      </c>
      <c r="E22" s="189">
        <v>464</v>
      </c>
      <c r="F22" s="190">
        <v>30.337078651685399</v>
      </c>
    </row>
    <row r="23" spans="1:7" ht="15.6" customHeight="1" x14ac:dyDescent="0.25">
      <c r="A23" s="188" t="s">
        <v>165</v>
      </c>
      <c r="B23" s="189">
        <v>16</v>
      </c>
      <c r="C23" s="189">
        <v>19</v>
      </c>
      <c r="D23" s="189">
        <v>135</v>
      </c>
      <c r="E23" s="189">
        <v>191</v>
      </c>
      <c r="F23" s="190">
        <v>41.481481481481502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1</v>
      </c>
      <c r="C25" s="189">
        <v>0</v>
      </c>
      <c r="D25" s="189">
        <v>7</v>
      </c>
      <c r="E25" s="189">
        <v>7</v>
      </c>
      <c r="F25" s="190">
        <v>0</v>
      </c>
    </row>
    <row r="26" spans="1:7" ht="15.6" customHeight="1" x14ac:dyDescent="0.25">
      <c r="A26" s="188" t="s">
        <v>152</v>
      </c>
      <c r="B26" s="189">
        <v>3</v>
      </c>
      <c r="C26" s="189">
        <v>2</v>
      </c>
      <c r="D26" s="189">
        <v>18</v>
      </c>
      <c r="E26" s="189">
        <v>27</v>
      </c>
      <c r="F26" s="190">
        <v>50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 x14ac:dyDescent="0.25">
      <c r="A28" s="188" t="s">
        <v>177</v>
      </c>
      <c r="B28" s="189">
        <v>5</v>
      </c>
      <c r="C28" s="189">
        <v>3</v>
      </c>
      <c r="D28" s="189">
        <v>305</v>
      </c>
      <c r="E28" s="189">
        <v>405</v>
      </c>
      <c r="F28" s="190">
        <v>32.78688524590163</v>
      </c>
    </row>
    <row r="29" spans="1:7" ht="15.6" customHeight="1" x14ac:dyDescent="0.25">
      <c r="A29" s="188" t="s">
        <v>178</v>
      </c>
      <c r="B29" s="189">
        <v>2</v>
      </c>
      <c r="C29" s="189">
        <v>3</v>
      </c>
      <c r="D29" s="189">
        <v>13</v>
      </c>
      <c r="E29" s="189">
        <v>23</v>
      </c>
      <c r="F29" s="190">
        <v>76.923076923076934</v>
      </c>
    </row>
    <row r="30" spans="1:7" ht="15.6" customHeight="1" x14ac:dyDescent="0.25">
      <c r="A30" s="188" t="s">
        <v>179</v>
      </c>
      <c r="B30" s="189">
        <v>5</v>
      </c>
      <c r="C30" s="189">
        <v>6</v>
      </c>
      <c r="D30" s="189">
        <v>43</v>
      </c>
      <c r="E30" s="189">
        <v>51</v>
      </c>
      <c r="F30" s="190">
        <v>18.604651162790699</v>
      </c>
    </row>
    <row r="31" spans="1:7" ht="15.6" customHeight="1" x14ac:dyDescent="0.25">
      <c r="A31" s="188" t="s">
        <v>180</v>
      </c>
      <c r="B31" s="189">
        <v>5</v>
      </c>
      <c r="C31" s="189">
        <v>6</v>
      </c>
      <c r="D31" s="189">
        <v>35</v>
      </c>
      <c r="E31" s="189">
        <v>36</v>
      </c>
      <c r="F31" s="190">
        <v>2.8571428571428612</v>
      </c>
    </row>
    <row r="32" spans="1:7" ht="15.6" customHeight="1" x14ac:dyDescent="0.25">
      <c r="A32" s="188" t="s">
        <v>181</v>
      </c>
      <c r="B32" s="189">
        <v>31</v>
      </c>
      <c r="C32" s="189">
        <v>27</v>
      </c>
      <c r="D32" s="189">
        <v>168</v>
      </c>
      <c r="E32" s="189">
        <v>189</v>
      </c>
      <c r="F32" s="190">
        <v>12.5</v>
      </c>
    </row>
    <row r="33" spans="1:6" ht="15.6" customHeight="1" x14ac:dyDescent="0.25">
      <c r="A33" s="188" t="s">
        <v>182</v>
      </c>
      <c r="B33" s="189">
        <v>9</v>
      </c>
      <c r="C33" s="189">
        <v>9</v>
      </c>
      <c r="D33" s="189">
        <v>51</v>
      </c>
      <c r="E33" s="189">
        <v>72</v>
      </c>
      <c r="F33" s="190">
        <v>41.176470588235297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 x14ac:dyDescent="0.25">
      <c r="A35" s="156" t="s">
        <v>153</v>
      </c>
      <c r="B35" s="76">
        <f>SUM(B7:B34)</f>
        <v>340</v>
      </c>
      <c r="C35" s="77">
        <f>SUM(C7:C34)</f>
        <v>352</v>
      </c>
      <c r="D35" s="178">
        <f>SUM(D7:D34)</f>
        <v>2631</v>
      </c>
      <c r="E35" s="178">
        <f>SUM(E7:E34)</f>
        <v>3150</v>
      </c>
      <c r="F35" s="140">
        <f>E35*100/D35-100</f>
        <v>19.72633979475485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A0E19-8698-4963-BB59-19413424B991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50754</v>
      </c>
      <c r="C7" s="189">
        <v>52667</v>
      </c>
      <c r="D7" s="189">
        <v>266267</v>
      </c>
      <c r="E7" s="189">
        <v>305101</v>
      </c>
      <c r="F7" s="190">
        <v>14.584608682262539</v>
      </c>
      <c r="G7" s="37"/>
    </row>
    <row r="8" spans="1:14" ht="15.6" customHeight="1" x14ac:dyDescent="0.25">
      <c r="A8" s="188" t="s">
        <v>11</v>
      </c>
      <c r="B8" s="189">
        <v>55885</v>
      </c>
      <c r="C8" s="189">
        <v>81705</v>
      </c>
      <c r="D8" s="189">
        <v>255183</v>
      </c>
      <c r="E8" s="189">
        <v>296171</v>
      </c>
      <c r="F8" s="190">
        <v>16.06219850068382</v>
      </c>
      <c r="G8" s="6"/>
    </row>
    <row r="9" spans="1:14" ht="15.6" customHeight="1" x14ac:dyDescent="0.25">
      <c r="A9" s="188" t="s">
        <v>8</v>
      </c>
      <c r="B9" s="189">
        <v>308421</v>
      </c>
      <c r="C9" s="189">
        <v>279999</v>
      </c>
      <c r="D9" s="189">
        <v>772950</v>
      </c>
      <c r="E9" s="189">
        <v>712983</v>
      </c>
      <c r="F9" s="190">
        <v>-7.7581991073161296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1319095</v>
      </c>
      <c r="C11" s="189">
        <v>1401061</v>
      </c>
      <c r="D11" s="189">
        <v>4354635</v>
      </c>
      <c r="E11" s="189">
        <v>4676685</v>
      </c>
      <c r="F11" s="190">
        <v>7.3955681704666461</v>
      </c>
    </row>
    <row r="12" spans="1:14" ht="15.6" customHeight="1" x14ac:dyDescent="0.25">
      <c r="A12" s="188" t="s">
        <v>6</v>
      </c>
      <c r="B12" s="189">
        <v>76438</v>
      </c>
      <c r="C12" s="189">
        <v>66046</v>
      </c>
      <c r="D12" s="189">
        <v>402021</v>
      </c>
      <c r="E12" s="189">
        <v>375538</v>
      </c>
      <c r="F12" s="190">
        <v>-6.5874668238723908</v>
      </c>
    </row>
    <row r="13" spans="1:14" ht="15.6" customHeight="1" x14ac:dyDescent="0.25">
      <c r="A13" s="188" t="s">
        <v>175</v>
      </c>
      <c r="B13" s="189">
        <v>1733973</v>
      </c>
      <c r="C13" s="189">
        <v>1634304</v>
      </c>
      <c r="D13" s="189">
        <v>7147771</v>
      </c>
      <c r="E13" s="189">
        <v>7110986</v>
      </c>
      <c r="F13" s="190">
        <v>-0.51463596133676504</v>
      </c>
    </row>
    <row r="14" spans="1:14" ht="15.6" customHeight="1" x14ac:dyDescent="0.25">
      <c r="A14" s="188" t="s">
        <v>148</v>
      </c>
      <c r="B14" s="189">
        <v>847008</v>
      </c>
      <c r="C14" s="189">
        <v>901883</v>
      </c>
      <c r="D14" s="189">
        <v>3683553</v>
      </c>
      <c r="E14" s="189">
        <v>3972055</v>
      </c>
      <c r="F14" s="190">
        <v>7.8321663893528921</v>
      </c>
    </row>
    <row r="15" spans="1:14" ht="15.6" customHeight="1" x14ac:dyDescent="0.25">
      <c r="A15" s="188" t="s">
        <v>145</v>
      </c>
      <c r="B15" s="189">
        <v>48933</v>
      </c>
      <c r="C15" s="189">
        <v>56792</v>
      </c>
      <c r="D15" s="189">
        <v>193913</v>
      </c>
      <c r="E15" s="189">
        <v>234842</v>
      </c>
      <c r="F15" s="190">
        <v>21.106888140557881</v>
      </c>
    </row>
    <row r="16" spans="1:14" ht="15.6" customHeight="1" x14ac:dyDescent="0.5">
      <c r="A16" s="188" t="s">
        <v>144</v>
      </c>
      <c r="B16" s="189">
        <v>34242</v>
      </c>
      <c r="C16" s="189">
        <v>39195</v>
      </c>
      <c r="D16" s="189">
        <v>108547</v>
      </c>
      <c r="E16" s="189">
        <v>158289</v>
      </c>
      <c r="F16" s="190">
        <v>45.825310694906364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 x14ac:dyDescent="0.25">
      <c r="A18" s="188" t="s">
        <v>147</v>
      </c>
      <c r="B18" s="189">
        <v>273429</v>
      </c>
      <c r="C18" s="189">
        <v>275987</v>
      </c>
      <c r="D18" s="189">
        <v>1351692</v>
      </c>
      <c r="E18" s="189">
        <v>1411373</v>
      </c>
      <c r="F18" s="190">
        <v>4.4152809959665404</v>
      </c>
    </row>
    <row r="19" spans="1:7" ht="15.6" customHeight="1" x14ac:dyDescent="0.25">
      <c r="A19" s="188" t="s">
        <v>143</v>
      </c>
      <c r="B19" s="189">
        <v>638</v>
      </c>
      <c r="C19" s="189">
        <v>302</v>
      </c>
      <c r="D19" s="189">
        <v>10047</v>
      </c>
      <c r="E19" s="189">
        <v>10908</v>
      </c>
      <c r="F19" s="190">
        <v>8.5697223051657261</v>
      </c>
    </row>
    <row r="20" spans="1:7" ht="15.6" customHeight="1" x14ac:dyDescent="0.25">
      <c r="A20" s="188" t="s">
        <v>142</v>
      </c>
      <c r="B20" s="189">
        <v>6066</v>
      </c>
      <c r="C20" s="189">
        <v>2456</v>
      </c>
      <c r="D20" s="189">
        <v>31104</v>
      </c>
      <c r="E20" s="189">
        <v>34192</v>
      </c>
      <c r="F20" s="190">
        <v>9.9279835390946545</v>
      </c>
    </row>
    <row r="21" spans="1:7" ht="15.6" customHeight="1" x14ac:dyDescent="0.25">
      <c r="A21" s="188" t="s">
        <v>149</v>
      </c>
      <c r="B21" s="189">
        <v>6923</v>
      </c>
      <c r="C21" s="189">
        <v>6766</v>
      </c>
      <c r="D21" s="189">
        <v>40895</v>
      </c>
      <c r="E21" s="189">
        <v>36103</v>
      </c>
      <c r="F21" s="190">
        <v>-11.717813913681381</v>
      </c>
    </row>
    <row r="22" spans="1:7" ht="15.6" customHeight="1" x14ac:dyDescent="0.25">
      <c r="A22" s="188" t="s">
        <v>146</v>
      </c>
      <c r="B22" s="189">
        <v>242096</v>
      </c>
      <c r="C22" s="189">
        <v>226123</v>
      </c>
      <c r="D22" s="189">
        <v>2110355</v>
      </c>
      <c r="E22" s="189">
        <v>2291998</v>
      </c>
      <c r="F22" s="190">
        <v>8.607224850795248</v>
      </c>
    </row>
    <row r="23" spans="1:7" ht="15.6" customHeight="1" x14ac:dyDescent="0.25">
      <c r="A23" s="188" t="s">
        <v>165</v>
      </c>
      <c r="B23" s="189">
        <v>115550</v>
      </c>
      <c r="C23" s="189">
        <v>122685</v>
      </c>
      <c r="D23" s="189">
        <v>499774</v>
      </c>
      <c r="E23" s="189">
        <v>576335</v>
      </c>
      <c r="F23" s="190">
        <v>15.31912424415836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161001</v>
      </c>
      <c r="C25" s="189">
        <v>116817</v>
      </c>
      <c r="D25" s="189">
        <v>523596</v>
      </c>
      <c r="E25" s="189">
        <v>425105</v>
      </c>
      <c r="F25" s="190">
        <v>-18.810495114553969</v>
      </c>
    </row>
    <row r="26" spans="1:7" ht="15.6" customHeight="1" x14ac:dyDescent="0.25">
      <c r="A26" s="188" t="s">
        <v>152</v>
      </c>
      <c r="B26" s="189">
        <v>60547</v>
      </c>
      <c r="C26" s="189">
        <v>70651</v>
      </c>
      <c r="D26" s="189">
        <v>169870</v>
      </c>
      <c r="E26" s="189">
        <v>181338</v>
      </c>
      <c r="F26" s="190">
        <v>6.7510449167010051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665</v>
      </c>
      <c r="E27" s="189">
        <v>1089</v>
      </c>
      <c r="F27" s="190">
        <v>63.7593984962406</v>
      </c>
    </row>
    <row r="28" spans="1:7" ht="15.6" customHeight="1" x14ac:dyDescent="0.25">
      <c r="A28" s="188" t="s">
        <v>177</v>
      </c>
      <c r="B28" s="189">
        <v>614002</v>
      </c>
      <c r="C28" s="189">
        <v>658044</v>
      </c>
      <c r="D28" s="189">
        <v>4433952</v>
      </c>
      <c r="E28" s="189">
        <v>4905653</v>
      </c>
      <c r="F28" s="190">
        <v>10.63838760545897</v>
      </c>
    </row>
    <row r="29" spans="1:7" ht="15.6" customHeight="1" x14ac:dyDescent="0.25">
      <c r="A29" s="188" t="s">
        <v>178</v>
      </c>
      <c r="B29" s="189">
        <v>44638</v>
      </c>
      <c r="C29" s="189">
        <v>39387</v>
      </c>
      <c r="D29" s="189">
        <v>189426</v>
      </c>
      <c r="E29" s="189">
        <v>179977</v>
      </c>
      <c r="F29" s="190">
        <v>-4.9882275928330841</v>
      </c>
    </row>
    <row r="30" spans="1:7" ht="15.6" customHeight="1" x14ac:dyDescent="0.25">
      <c r="A30" s="188" t="s">
        <v>179</v>
      </c>
      <c r="B30" s="189">
        <v>947</v>
      </c>
      <c r="C30" s="189">
        <v>803</v>
      </c>
      <c r="D30" s="189">
        <v>12975</v>
      </c>
      <c r="E30" s="189">
        <v>11891</v>
      </c>
      <c r="F30" s="190">
        <v>-8.3545279383429687</v>
      </c>
    </row>
    <row r="31" spans="1:7" ht="15.6" customHeight="1" x14ac:dyDescent="0.25">
      <c r="A31" s="188" t="s">
        <v>180</v>
      </c>
      <c r="B31" s="189">
        <v>20942</v>
      </c>
      <c r="C31" s="189">
        <v>21873</v>
      </c>
      <c r="D31" s="189">
        <v>85231</v>
      </c>
      <c r="E31" s="189">
        <v>79067</v>
      </c>
      <c r="F31" s="190">
        <v>-7.2321103823726114</v>
      </c>
    </row>
    <row r="32" spans="1:7" ht="15.6" customHeight="1" x14ac:dyDescent="0.25">
      <c r="A32" s="188" t="s">
        <v>181</v>
      </c>
      <c r="B32" s="189">
        <v>269832</v>
      </c>
      <c r="C32" s="189">
        <v>245933</v>
      </c>
      <c r="D32" s="189">
        <v>1134419</v>
      </c>
      <c r="E32" s="189">
        <v>1142077</v>
      </c>
      <c r="F32" s="190">
        <v>0.67505921533401647</v>
      </c>
    </row>
    <row r="33" spans="1:6" ht="15.6" customHeight="1" x14ac:dyDescent="0.25">
      <c r="A33" s="188" t="s">
        <v>182</v>
      </c>
      <c r="B33" s="189">
        <v>27737</v>
      </c>
      <c r="C33" s="189">
        <v>25928</v>
      </c>
      <c r="D33" s="189">
        <v>115447</v>
      </c>
      <c r="E33" s="189">
        <v>186596</v>
      </c>
      <c r="F33" s="190">
        <v>61.629145841814847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 x14ac:dyDescent="0.25">
      <c r="A35" s="156" t="s">
        <v>153</v>
      </c>
      <c r="B35" s="76">
        <f>SUM(B7:B34)</f>
        <v>6319097</v>
      </c>
      <c r="C35" s="77">
        <f>SUM(C7:C34)</f>
        <v>6327407</v>
      </c>
      <c r="D35" s="76">
        <f>SUM(D7:D34)</f>
        <v>27897477</v>
      </c>
      <c r="E35" s="78">
        <f>SUM(E7:E34)</f>
        <v>29318660</v>
      </c>
      <c r="F35" s="140">
        <f>E35*100/D35-100</f>
        <v>5.0943065568259129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0CF8C-47A7-48E3-9D40-3082D8B3EDED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19639</v>
      </c>
      <c r="C8" s="189">
        <v>35980</v>
      </c>
      <c r="D8" s="189">
        <v>98916</v>
      </c>
      <c r="E8" s="189">
        <v>123829</v>
      </c>
      <c r="F8" s="190">
        <v>25.186016417970809</v>
      </c>
      <c r="G8" s="6"/>
    </row>
    <row r="9" spans="1:14" ht="15.6" customHeight="1" x14ac:dyDescent="0.25">
      <c r="A9" s="188" t="s">
        <v>8</v>
      </c>
      <c r="B9" s="189">
        <v>308121</v>
      </c>
      <c r="C9" s="189">
        <v>279725</v>
      </c>
      <c r="D9" s="189">
        <v>764812</v>
      </c>
      <c r="E9" s="189">
        <v>701342</v>
      </c>
      <c r="F9" s="190">
        <v>-8.2987714627908531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1319095</v>
      </c>
      <c r="C11" s="189">
        <v>1401061</v>
      </c>
      <c r="D11" s="189">
        <v>4354635</v>
      </c>
      <c r="E11" s="189">
        <v>4676685</v>
      </c>
      <c r="F11" s="190">
        <v>7.3955681704666461</v>
      </c>
    </row>
    <row r="12" spans="1:14" ht="15.6" customHeight="1" x14ac:dyDescent="0.25">
      <c r="A12" s="188" t="s">
        <v>6</v>
      </c>
      <c r="B12" s="189">
        <v>5539</v>
      </c>
      <c r="C12" s="189">
        <v>5616</v>
      </c>
      <c r="D12" s="189">
        <v>25528</v>
      </c>
      <c r="E12" s="189">
        <v>30364</v>
      </c>
      <c r="F12" s="190">
        <v>18.943904732058911</v>
      </c>
    </row>
    <row r="13" spans="1:14" ht="15.6" customHeight="1" x14ac:dyDescent="0.25">
      <c r="A13" s="188" t="s">
        <v>175</v>
      </c>
      <c r="B13" s="189">
        <v>1339641</v>
      </c>
      <c r="C13" s="189">
        <v>1268359</v>
      </c>
      <c r="D13" s="189">
        <v>5460670</v>
      </c>
      <c r="E13" s="189">
        <v>5331294</v>
      </c>
      <c r="F13" s="190">
        <v>-2.3692330794572878</v>
      </c>
    </row>
    <row r="14" spans="1:14" ht="15.6" customHeight="1" x14ac:dyDescent="0.25">
      <c r="A14" s="188" t="s">
        <v>148</v>
      </c>
      <c r="B14" s="189">
        <v>389874</v>
      </c>
      <c r="C14" s="189">
        <v>413279</v>
      </c>
      <c r="D14" s="189">
        <v>1310539</v>
      </c>
      <c r="E14" s="189">
        <v>1338366</v>
      </c>
      <c r="F14" s="190">
        <v>2.1233248304705228</v>
      </c>
    </row>
    <row r="15" spans="1:14" ht="15.6" customHeight="1" x14ac:dyDescent="0.25">
      <c r="A15" s="188" t="s">
        <v>145</v>
      </c>
      <c r="B15" s="189">
        <v>26788</v>
      </c>
      <c r="C15" s="189">
        <v>26551</v>
      </c>
      <c r="D15" s="189">
        <v>98937</v>
      </c>
      <c r="E15" s="189">
        <v>116769</v>
      </c>
      <c r="F15" s="190">
        <v>18.023590769883871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273288</v>
      </c>
      <c r="C18" s="189">
        <v>275987</v>
      </c>
      <c r="D18" s="189">
        <v>1348987</v>
      </c>
      <c r="E18" s="189">
        <v>1404162</v>
      </c>
      <c r="F18" s="190">
        <v>4.090106131489776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6923</v>
      </c>
      <c r="C21" s="189">
        <v>6766</v>
      </c>
      <c r="D21" s="189">
        <v>39851</v>
      </c>
      <c r="E21" s="189">
        <v>34088</v>
      </c>
      <c r="F21" s="190">
        <v>-14.461368598027651</v>
      </c>
    </row>
    <row r="22" spans="1:7" ht="15.6" customHeight="1" x14ac:dyDescent="0.25">
      <c r="A22" s="188" t="s">
        <v>146</v>
      </c>
      <c r="B22" s="189">
        <v>221543</v>
      </c>
      <c r="C22" s="189">
        <v>206681</v>
      </c>
      <c r="D22" s="189">
        <v>1125395</v>
      </c>
      <c r="E22" s="189">
        <v>1078638</v>
      </c>
      <c r="F22" s="190">
        <v>-4.1547190097699058</v>
      </c>
    </row>
    <row r="23" spans="1:7" ht="15.6" customHeight="1" x14ac:dyDescent="0.25">
      <c r="A23" s="188" t="s">
        <v>165</v>
      </c>
      <c r="B23" s="189">
        <v>74624</v>
      </c>
      <c r="C23" s="189">
        <v>66840</v>
      </c>
      <c r="D23" s="189">
        <v>258490</v>
      </c>
      <c r="E23" s="189">
        <v>256354</v>
      </c>
      <c r="F23" s="190">
        <v>-0.82633757592169843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160376</v>
      </c>
      <c r="C25" s="189">
        <v>116817</v>
      </c>
      <c r="D25" s="189">
        <v>518195</v>
      </c>
      <c r="E25" s="189">
        <v>421712</v>
      </c>
      <c r="F25" s="190">
        <v>-18.619052673221471</v>
      </c>
    </row>
    <row r="26" spans="1:7" ht="15.6" customHeight="1" x14ac:dyDescent="0.25">
      <c r="A26" s="188" t="s">
        <v>152</v>
      </c>
      <c r="B26" s="189">
        <v>55496</v>
      </c>
      <c r="C26" s="189">
        <v>68998</v>
      </c>
      <c r="D26" s="189">
        <v>144188</v>
      </c>
      <c r="E26" s="189">
        <v>156353</v>
      </c>
      <c r="F26" s="190">
        <v>8.4369018226204702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 x14ac:dyDescent="0.25">
      <c r="A28" s="188" t="s">
        <v>177</v>
      </c>
      <c r="B28" s="189">
        <v>602587</v>
      </c>
      <c r="C28" s="189">
        <v>644940</v>
      </c>
      <c r="D28" s="189">
        <v>3752816</v>
      </c>
      <c r="E28" s="189">
        <v>3974809</v>
      </c>
      <c r="F28" s="190">
        <v>5.9153712838572403</v>
      </c>
    </row>
    <row r="29" spans="1:7" ht="15.6" customHeight="1" x14ac:dyDescent="0.25">
      <c r="A29" s="188" t="s">
        <v>178</v>
      </c>
      <c r="B29" s="189">
        <v>37753</v>
      </c>
      <c r="C29" s="189">
        <v>34771</v>
      </c>
      <c r="D29" s="189">
        <v>164110</v>
      </c>
      <c r="E29" s="189">
        <v>155628</v>
      </c>
      <c r="F29" s="190">
        <v>-5.1684845530436831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141023</v>
      </c>
      <c r="C32" s="189">
        <v>141099</v>
      </c>
      <c r="D32" s="189">
        <v>605875</v>
      </c>
      <c r="E32" s="189">
        <v>607020</v>
      </c>
      <c r="F32" s="190">
        <v>0.18898287600578101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4982310</v>
      </c>
      <c r="C35" s="77">
        <f>SUM(C7:C34)</f>
        <v>4993470</v>
      </c>
      <c r="D35" s="76">
        <f>SUM(D7:D34)</f>
        <v>20071946</v>
      </c>
      <c r="E35" s="78">
        <f>SUM(E7:E34)</f>
        <v>20407418</v>
      </c>
      <c r="F35" s="140">
        <f>E35*100/D35-100</f>
        <v>1.6713476610588742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3386C-F341-419C-878E-47C6D2279F35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50754</v>
      </c>
      <c r="C7" s="189">
        <v>52667</v>
      </c>
      <c r="D7" s="189">
        <v>266267</v>
      </c>
      <c r="E7" s="189">
        <v>305101</v>
      </c>
      <c r="F7" s="190">
        <v>14.584608682262539</v>
      </c>
      <c r="G7" s="13"/>
    </row>
    <row r="8" spans="1:14" ht="15.6" customHeight="1" x14ac:dyDescent="0.25">
      <c r="A8" s="188" t="s">
        <v>11</v>
      </c>
      <c r="B8" s="189">
        <v>36246</v>
      </c>
      <c r="C8" s="189">
        <v>45725</v>
      </c>
      <c r="D8" s="189">
        <v>156267</v>
      </c>
      <c r="E8" s="189">
        <v>172342</v>
      </c>
      <c r="F8" s="190">
        <v>10.28688078737034</v>
      </c>
      <c r="G8" s="6"/>
    </row>
    <row r="9" spans="1:14" ht="15.6" customHeight="1" x14ac:dyDescent="0.25">
      <c r="A9" s="188" t="s">
        <v>8</v>
      </c>
      <c r="B9" s="189">
        <v>300</v>
      </c>
      <c r="C9" s="189">
        <v>274</v>
      </c>
      <c r="D9" s="189">
        <v>8138</v>
      </c>
      <c r="E9" s="189">
        <v>11641</v>
      </c>
      <c r="F9" s="190">
        <v>43.044974195133932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70899</v>
      </c>
      <c r="C12" s="189">
        <v>60430</v>
      </c>
      <c r="D12" s="189">
        <v>376493</v>
      </c>
      <c r="E12" s="189">
        <v>345174</v>
      </c>
      <c r="F12" s="190">
        <v>-8.3186141575009316</v>
      </c>
    </row>
    <row r="13" spans="1:14" ht="15.6" customHeight="1" x14ac:dyDescent="0.25">
      <c r="A13" s="188" t="s">
        <v>175</v>
      </c>
      <c r="B13" s="189">
        <v>394332</v>
      </c>
      <c r="C13" s="189">
        <v>365945</v>
      </c>
      <c r="D13" s="189">
        <v>1687101</v>
      </c>
      <c r="E13" s="189">
        <v>1779692</v>
      </c>
      <c r="F13" s="190">
        <v>5.4881717217878503</v>
      </c>
    </row>
    <row r="14" spans="1:14" ht="15.6" customHeight="1" x14ac:dyDescent="0.25">
      <c r="A14" s="188" t="s">
        <v>148</v>
      </c>
      <c r="B14" s="189">
        <v>457134</v>
      </c>
      <c r="C14" s="189">
        <v>488604</v>
      </c>
      <c r="D14" s="189">
        <v>2373014</v>
      </c>
      <c r="E14" s="189">
        <v>2633689</v>
      </c>
      <c r="F14" s="190">
        <v>10.98497522559917</v>
      </c>
    </row>
    <row r="15" spans="1:14" ht="15.6" customHeight="1" x14ac:dyDescent="0.25">
      <c r="A15" s="188" t="s">
        <v>145</v>
      </c>
      <c r="B15" s="189">
        <v>22145</v>
      </c>
      <c r="C15" s="189">
        <v>30241</v>
      </c>
      <c r="D15" s="189">
        <v>94976</v>
      </c>
      <c r="E15" s="189">
        <v>118073</v>
      </c>
      <c r="F15" s="190">
        <v>24.318775269541771</v>
      </c>
    </row>
    <row r="16" spans="1:14" ht="15.6" customHeight="1" x14ac:dyDescent="0.5">
      <c r="A16" s="188" t="s">
        <v>144</v>
      </c>
      <c r="B16" s="189">
        <v>34242</v>
      </c>
      <c r="C16" s="189">
        <v>39195</v>
      </c>
      <c r="D16" s="189">
        <v>108547</v>
      </c>
      <c r="E16" s="189">
        <v>158289</v>
      </c>
      <c r="F16" s="190">
        <v>45.825310694906364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 x14ac:dyDescent="0.25">
      <c r="A18" s="188" t="s">
        <v>147</v>
      </c>
      <c r="B18" s="189">
        <v>141</v>
      </c>
      <c r="C18" s="189">
        <v>0</v>
      </c>
      <c r="D18" s="189">
        <v>2705</v>
      </c>
      <c r="E18" s="189">
        <v>7211</v>
      </c>
      <c r="F18" s="190">
        <v>166.58040665434379</v>
      </c>
    </row>
    <row r="19" spans="1:7" ht="15.6" customHeight="1" x14ac:dyDescent="0.25">
      <c r="A19" s="188" t="s">
        <v>143</v>
      </c>
      <c r="B19" s="189">
        <v>638</v>
      </c>
      <c r="C19" s="189">
        <v>302</v>
      </c>
      <c r="D19" s="189">
        <v>10047</v>
      </c>
      <c r="E19" s="189">
        <v>10908</v>
      </c>
      <c r="F19" s="190">
        <v>8.5697223051657261</v>
      </c>
    </row>
    <row r="20" spans="1:7" ht="15.6" customHeight="1" x14ac:dyDescent="0.25">
      <c r="A20" s="188" t="s">
        <v>142</v>
      </c>
      <c r="B20" s="189">
        <v>6066</v>
      </c>
      <c r="C20" s="189">
        <v>2456</v>
      </c>
      <c r="D20" s="189">
        <v>31104</v>
      </c>
      <c r="E20" s="189">
        <v>34192</v>
      </c>
      <c r="F20" s="190">
        <v>9.9279835390946545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 x14ac:dyDescent="0.25">
      <c r="A22" s="188" t="s">
        <v>146</v>
      </c>
      <c r="B22" s="189">
        <v>20553</v>
      </c>
      <c r="C22" s="189">
        <v>19442</v>
      </c>
      <c r="D22" s="189">
        <v>984960</v>
      </c>
      <c r="E22" s="189">
        <v>1213360</v>
      </c>
      <c r="F22" s="190">
        <v>23.18875893437297</v>
      </c>
    </row>
    <row r="23" spans="1:7" ht="15.6" customHeight="1" x14ac:dyDescent="0.25">
      <c r="A23" s="188" t="s">
        <v>165</v>
      </c>
      <c r="B23" s="189">
        <v>40926</v>
      </c>
      <c r="C23" s="189">
        <v>55845</v>
      </c>
      <c r="D23" s="189">
        <v>241284</v>
      </c>
      <c r="E23" s="189">
        <v>319981</v>
      </c>
      <c r="F23" s="190">
        <v>32.61592148671275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625</v>
      </c>
      <c r="C25" s="189">
        <v>0</v>
      </c>
      <c r="D25" s="189">
        <v>5401</v>
      </c>
      <c r="E25" s="189">
        <v>3393</v>
      </c>
      <c r="F25" s="190">
        <v>-37.178300314756527</v>
      </c>
    </row>
    <row r="26" spans="1:7" ht="15.6" customHeight="1" x14ac:dyDescent="0.25">
      <c r="A26" s="188" t="s">
        <v>152</v>
      </c>
      <c r="B26" s="189">
        <v>5051</v>
      </c>
      <c r="C26" s="189">
        <v>1653</v>
      </c>
      <c r="D26" s="189">
        <v>25682</v>
      </c>
      <c r="E26" s="189">
        <v>24985</v>
      </c>
      <c r="F26" s="190">
        <v>-2.7139630869869928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 x14ac:dyDescent="0.25">
      <c r="A28" s="188" t="s">
        <v>177</v>
      </c>
      <c r="B28" s="189">
        <v>11415</v>
      </c>
      <c r="C28" s="189">
        <v>13104</v>
      </c>
      <c r="D28" s="189">
        <v>681136</v>
      </c>
      <c r="E28" s="189">
        <v>930844</v>
      </c>
      <c r="F28" s="190">
        <v>36.660520072349733</v>
      </c>
    </row>
    <row r="29" spans="1:7" ht="15.6" customHeight="1" x14ac:dyDescent="0.25">
      <c r="A29" s="188" t="s">
        <v>178</v>
      </c>
      <c r="B29" s="189">
        <v>6885</v>
      </c>
      <c r="C29" s="189">
        <v>4616</v>
      </c>
      <c r="D29" s="189">
        <v>25316</v>
      </c>
      <c r="E29" s="189">
        <v>24349</v>
      </c>
      <c r="F29" s="190">
        <v>-3.8197187549375831</v>
      </c>
    </row>
    <row r="30" spans="1:7" ht="15.6" customHeight="1" x14ac:dyDescent="0.25">
      <c r="A30" s="188" t="s">
        <v>179</v>
      </c>
      <c r="B30" s="189">
        <v>947</v>
      </c>
      <c r="C30" s="189">
        <v>803</v>
      </c>
      <c r="D30" s="189">
        <v>12975</v>
      </c>
      <c r="E30" s="189">
        <v>11891</v>
      </c>
      <c r="F30" s="190">
        <v>-8.3545279383429687</v>
      </c>
    </row>
    <row r="31" spans="1:7" ht="15.6" customHeight="1" x14ac:dyDescent="0.25">
      <c r="A31" s="188" t="s">
        <v>180</v>
      </c>
      <c r="B31" s="189">
        <v>20942</v>
      </c>
      <c r="C31" s="189">
        <v>21873</v>
      </c>
      <c r="D31" s="189">
        <v>85231</v>
      </c>
      <c r="E31" s="189">
        <v>79067</v>
      </c>
      <c r="F31" s="190">
        <v>-7.2321103823726114</v>
      </c>
    </row>
    <row r="32" spans="1:7" ht="15.6" customHeight="1" x14ac:dyDescent="0.25">
      <c r="A32" s="188" t="s">
        <v>181</v>
      </c>
      <c r="B32" s="189">
        <v>128809</v>
      </c>
      <c r="C32" s="189">
        <v>104834</v>
      </c>
      <c r="D32" s="189">
        <v>528544</v>
      </c>
      <c r="E32" s="189">
        <v>535057</v>
      </c>
      <c r="F32" s="190">
        <v>1.232253133135558</v>
      </c>
    </row>
    <row r="33" spans="1:6" ht="15.6" customHeight="1" x14ac:dyDescent="0.25">
      <c r="A33" s="188" t="s">
        <v>182</v>
      </c>
      <c r="B33" s="189">
        <v>27737</v>
      </c>
      <c r="C33" s="189">
        <v>25928</v>
      </c>
      <c r="D33" s="189">
        <v>115447</v>
      </c>
      <c r="E33" s="189">
        <v>186596</v>
      </c>
      <c r="F33" s="190">
        <v>61.629145841814847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 x14ac:dyDescent="0.25">
      <c r="A35" s="179" t="s">
        <v>153</v>
      </c>
      <c r="B35" s="76">
        <f>SUM(B7:B34)</f>
        <v>1336787</v>
      </c>
      <c r="C35" s="77">
        <f>SUM(C7:C34)</f>
        <v>1333937</v>
      </c>
      <c r="D35" s="76">
        <f>SUM(D7:D34)</f>
        <v>7825531</v>
      </c>
      <c r="E35" s="178">
        <f>SUM(E7:E34)</f>
        <v>8911242</v>
      </c>
      <c r="F35" s="140">
        <f>E35*100/D35-100</f>
        <v>13.873959479554813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24D05-17EF-4084-92CD-A062D8723ED9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 x14ac:dyDescent="0.25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15252986</v>
      </c>
      <c r="E7" s="53">
        <v>14888354</v>
      </c>
      <c r="F7" s="53">
        <v>121971957</v>
      </c>
      <c r="G7" s="53">
        <v>118156968</v>
      </c>
      <c r="H7" s="165">
        <f>G7-F7</f>
        <v>-3814989</v>
      </c>
      <c r="I7" s="142">
        <f>((G7*100/F7)-100)</f>
        <v>-3.1277591126950597</v>
      </c>
      <c r="J7" s="171"/>
      <c r="K7" s="13"/>
    </row>
    <row r="8" spans="1:15" ht="15" customHeight="1" x14ac:dyDescent="0.25">
      <c r="A8" s="200"/>
      <c r="B8" s="42" t="s">
        <v>22</v>
      </c>
      <c r="C8" s="42" t="s">
        <v>2</v>
      </c>
      <c r="D8" s="53" cm="1">
        <f t="array" ref="D8:G8">Sólidos!B35:E35</f>
        <v>7179789</v>
      </c>
      <c r="E8" s="53">
        <v>6273282</v>
      </c>
      <c r="F8" s="55">
        <v>56342329</v>
      </c>
      <c r="G8" s="53">
        <v>52611127</v>
      </c>
      <c r="H8" s="47">
        <f t="shared" ref="H8:H18" si="0">G8-F8</f>
        <v>-3731202</v>
      </c>
      <c r="I8" s="141">
        <f>((G8*100/F8)-100)</f>
        <v>-6.6223779993191272</v>
      </c>
      <c r="J8" s="37"/>
      <c r="K8" s="13"/>
    </row>
    <row r="9" spans="1:15" ht="15" customHeight="1" x14ac:dyDescent="0.25">
      <c r="A9" s="200"/>
      <c r="B9" s="193" t="s">
        <v>23</v>
      </c>
      <c r="C9" s="43" t="s">
        <v>2</v>
      </c>
      <c r="D9" s="53" cm="1">
        <f t="array" ref="D9:G9">'Mercancía general'!B35:E35</f>
        <v>22459861</v>
      </c>
      <c r="E9" s="66">
        <v>22177393</v>
      </c>
      <c r="F9" s="53">
        <v>188380161</v>
      </c>
      <c r="G9" s="67">
        <v>188216605</v>
      </c>
      <c r="H9" s="47">
        <f t="shared" si="0"/>
        <v>-163556</v>
      </c>
      <c r="I9" s="142">
        <f t="shared" ref="I9:I30" si="1">((G9*100/F9)-100)</f>
        <v>-8.6822306091988821E-2</v>
      </c>
      <c r="J9" s="37"/>
      <c r="K9" s="13"/>
    </row>
    <row r="10" spans="1:15" ht="15" customHeight="1" x14ac:dyDescent="0.25">
      <c r="A10" s="200"/>
      <c r="B10" s="193"/>
      <c r="C10" s="36" t="s">
        <v>24</v>
      </c>
      <c r="D10" s="56" cm="1">
        <f t="array" ref="D10:G10">'Mercancías contenedores'!B35:E35</f>
        <v>16127623</v>
      </c>
      <c r="E10" s="56">
        <v>15792788</v>
      </c>
      <c r="F10" s="68">
        <v>130897430</v>
      </c>
      <c r="G10" s="56">
        <v>128433413</v>
      </c>
      <c r="H10" s="48">
        <f t="shared" si="0"/>
        <v>-2464017</v>
      </c>
      <c r="I10" s="143">
        <f t="shared" si="1"/>
        <v>-1.8824028859848454</v>
      </c>
      <c r="J10" s="37"/>
      <c r="K10" s="13"/>
    </row>
    <row r="11" spans="1:15" ht="15" customHeight="1" x14ac:dyDescent="0.25">
      <c r="A11" s="200"/>
      <c r="B11" s="193"/>
      <c r="C11" s="36" t="s">
        <v>25</v>
      </c>
      <c r="D11" s="69">
        <f>D9-D10</f>
        <v>6332238</v>
      </c>
      <c r="E11" s="69">
        <f t="shared" ref="E11:G11" si="2">E9-E10</f>
        <v>6384605</v>
      </c>
      <c r="F11" s="70">
        <f t="shared" si="2"/>
        <v>57482731</v>
      </c>
      <c r="G11" s="71">
        <f t="shared" si="2"/>
        <v>59783192</v>
      </c>
      <c r="H11" s="48">
        <f t="shared" si="0"/>
        <v>2300461</v>
      </c>
      <c r="I11" s="144">
        <f t="shared" si="1"/>
        <v>4.0020036626304289</v>
      </c>
      <c r="J11" s="37"/>
      <c r="K11" s="13"/>
    </row>
    <row r="12" spans="1:15" ht="15" customHeight="1" x14ac:dyDescent="0.25">
      <c r="A12" s="200"/>
      <c r="B12" s="40"/>
      <c r="C12" s="41" t="s">
        <v>26</v>
      </c>
      <c r="D12" s="49">
        <f>SUM(D7,D8,D9)</f>
        <v>44892636</v>
      </c>
      <c r="E12" s="49">
        <f>SUM(E7,E8,E9)</f>
        <v>43339029</v>
      </c>
      <c r="F12" s="49">
        <f>SUM(F7,F8,F9)</f>
        <v>366694447</v>
      </c>
      <c r="G12" s="49">
        <f>SUM(G7,G8,G9)</f>
        <v>358984700</v>
      </c>
      <c r="H12" s="50">
        <f t="shared" si="0"/>
        <v>-7709747</v>
      </c>
      <c r="I12" s="145">
        <f t="shared" si="1"/>
        <v>-2.1024989778479011</v>
      </c>
      <c r="J12" s="37"/>
      <c r="K12" s="13"/>
    </row>
    <row r="13" spans="1:15" ht="15" customHeight="1" x14ac:dyDescent="0.25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11807.434999999999</v>
      </c>
      <c r="E13" s="52">
        <v>11684.076000000001</v>
      </c>
      <c r="F13" s="53">
        <v>94692.280999999988</v>
      </c>
      <c r="G13" s="54">
        <v>96252.467999999993</v>
      </c>
      <c r="H13" s="53">
        <f>G13-F13</f>
        <v>1560.1870000000054</v>
      </c>
      <c r="I13" s="146">
        <f t="shared" si="1"/>
        <v>1.6476390509591852</v>
      </c>
      <c r="J13" s="38"/>
      <c r="K13" s="13"/>
    </row>
    <row r="14" spans="1:15" ht="15" customHeight="1" x14ac:dyDescent="0.25">
      <c r="A14" s="195"/>
      <c r="B14" s="193" t="s">
        <v>28</v>
      </c>
      <c r="C14" s="43" t="s">
        <v>2</v>
      </c>
      <c r="D14" s="55" cm="1">
        <f t="array" ref="D14:G14">Avituallamiento!B35:E35</f>
        <v>1010300</v>
      </c>
      <c r="E14" s="53">
        <v>960307</v>
      </c>
      <c r="F14" s="53">
        <v>7936022</v>
      </c>
      <c r="G14" s="52">
        <v>7471512</v>
      </c>
      <c r="H14" s="53">
        <f>G14-F14</f>
        <v>-464510</v>
      </c>
      <c r="I14" s="142">
        <f t="shared" si="1"/>
        <v>-5.8531843787731503</v>
      </c>
      <c r="J14" s="13"/>
      <c r="K14" s="13"/>
    </row>
    <row r="15" spans="1:15" ht="15" customHeight="1" x14ac:dyDescent="0.25">
      <c r="A15" s="195"/>
      <c r="B15" s="193"/>
      <c r="C15" s="36" t="s">
        <v>29</v>
      </c>
      <c r="D15" s="56" cm="1">
        <f t="array" ref="D15:G15">'Avi. combustibles'!B35:E35</f>
        <v>842242</v>
      </c>
      <c r="E15" s="57">
        <v>798614</v>
      </c>
      <c r="F15" s="58">
        <v>6666032</v>
      </c>
      <c r="G15" s="58">
        <v>6201862</v>
      </c>
      <c r="H15" s="56">
        <f>G15-F15</f>
        <v>-464170</v>
      </c>
      <c r="I15" s="147">
        <f t="shared" si="1"/>
        <v>-6.9632128978678764</v>
      </c>
      <c r="J15" s="13"/>
      <c r="K15" s="13"/>
      <c r="L15" s="39"/>
      <c r="O15" s="39"/>
    </row>
    <row r="16" spans="1:15" ht="15" customHeight="1" x14ac:dyDescent="0.25">
      <c r="A16" s="195"/>
      <c r="B16" s="42" t="s">
        <v>30</v>
      </c>
      <c r="C16" s="43" t="s">
        <v>2</v>
      </c>
      <c r="D16" s="59" cm="1">
        <f t="array" ref="D16:G16">'Tráfico interior'!B35:E35</f>
        <v>312091</v>
      </c>
      <c r="E16" s="60">
        <v>297859</v>
      </c>
      <c r="F16" s="51">
        <v>2538975</v>
      </c>
      <c r="G16" s="52">
        <v>2427699</v>
      </c>
      <c r="H16" s="53">
        <f>G16-F16</f>
        <v>-111276</v>
      </c>
      <c r="I16" s="141">
        <f t="shared" si="1"/>
        <v>-4.3827134965881953</v>
      </c>
      <c r="J16" s="13"/>
      <c r="K16" s="13"/>
    </row>
    <row r="17" spans="1:14" ht="15" customHeight="1" x14ac:dyDescent="0.25">
      <c r="A17" s="195"/>
      <c r="B17" s="45"/>
      <c r="C17" s="45" t="s">
        <v>26</v>
      </c>
      <c r="D17" s="157">
        <f>SUM(D13,D14,D16)</f>
        <v>1334198.4350000001</v>
      </c>
      <c r="E17" s="158">
        <f t="shared" ref="E17:G17" si="3">SUM(E13,E14,E16)</f>
        <v>1269850.0759999999</v>
      </c>
      <c r="F17" s="158">
        <f t="shared" si="3"/>
        <v>10569689.280999999</v>
      </c>
      <c r="G17" s="158">
        <f t="shared" si="3"/>
        <v>9995463.4680000003</v>
      </c>
      <c r="H17" s="159">
        <f>G17-F17</f>
        <v>-574225.81299999915</v>
      </c>
      <c r="I17" s="145">
        <f t="shared" si="1"/>
        <v>-5.4327596368629543</v>
      </c>
      <c r="J17" s="13"/>
      <c r="K17" s="13"/>
    </row>
    <row r="18" spans="1:14" ht="15" customHeight="1" x14ac:dyDescent="0.25">
      <c r="A18" s="196" t="s">
        <v>31</v>
      </c>
      <c r="B18" s="196"/>
      <c r="C18" s="196"/>
      <c r="D18" s="153">
        <f>D12+D17</f>
        <v>46226834.435000002</v>
      </c>
      <c r="E18" s="172">
        <f>E12+E17</f>
        <v>44608879.075999998</v>
      </c>
      <c r="F18" s="172">
        <f>F12+F17</f>
        <v>377264136.28100002</v>
      </c>
      <c r="G18" s="172">
        <f>G12+G17</f>
        <v>368980163.46799999</v>
      </c>
      <c r="H18" s="174">
        <f t="shared" si="0"/>
        <v>-8283972.8130000234</v>
      </c>
      <c r="I18" s="173">
        <f t="shared" si="1"/>
        <v>-2.1958018312214449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12597738</v>
      </c>
      <c r="E20" s="53">
        <v>12136020</v>
      </c>
      <c r="F20" s="53">
        <v>102402927</v>
      </c>
      <c r="G20" s="53">
        <v>99737032</v>
      </c>
      <c r="H20" s="61">
        <f>G20-F20</f>
        <v>-2665895</v>
      </c>
      <c r="I20" s="62">
        <f t="shared" si="1"/>
        <v>-2.6033386721455685</v>
      </c>
      <c r="J20" s="13"/>
      <c r="K20" s="13"/>
      <c r="L20" s="13"/>
      <c r="M20" s="13"/>
    </row>
    <row r="21" spans="1:14" ht="15" customHeight="1" x14ac:dyDescent="0.25">
      <c r="A21" s="194"/>
      <c r="B21" s="193"/>
      <c r="C21" s="35" t="s">
        <v>24</v>
      </c>
      <c r="D21" s="63" cm="1">
        <f t="array" ref="D21:G21">'Mercan. contene. tránsito'!B35:E35</f>
        <v>9650176</v>
      </c>
      <c r="E21" s="63">
        <v>9316750</v>
      </c>
      <c r="F21" s="63">
        <v>80619723</v>
      </c>
      <c r="G21" s="63">
        <v>75587484</v>
      </c>
      <c r="H21" s="64">
        <f>G21-F21</f>
        <v>-5032239</v>
      </c>
      <c r="I21" s="65">
        <f t="shared" si="1"/>
        <v>-6.2419452867631406</v>
      </c>
      <c r="J21" s="13"/>
      <c r="K21" s="13"/>
      <c r="L21" s="13"/>
      <c r="M21" s="13"/>
    </row>
    <row r="22" spans="1:14" ht="15" customHeight="1" x14ac:dyDescent="0.25">
      <c r="A22" s="194"/>
      <c r="B22" s="193" t="s">
        <v>33</v>
      </c>
      <c r="C22" s="42" t="s">
        <v>34</v>
      </c>
      <c r="D22" s="53" cm="1">
        <f t="array" ref="D22:G22">'Ro-Ro'!B35:E35</f>
        <v>5347397</v>
      </c>
      <c r="E22" s="53">
        <v>5419713</v>
      </c>
      <c r="F22" s="53">
        <v>49023158</v>
      </c>
      <c r="G22" s="53">
        <v>50459515</v>
      </c>
      <c r="H22" s="61">
        <f t="shared" ref="H22:H30" si="4">G22-F22</f>
        <v>1436357</v>
      </c>
      <c r="I22" s="62">
        <f t="shared" si="1"/>
        <v>2.9299560832046012</v>
      </c>
      <c r="J22" s="13"/>
      <c r="K22" s="13"/>
      <c r="L22" s="13"/>
      <c r="M22" s="13"/>
    </row>
    <row r="23" spans="1:14" ht="15" customHeight="1" x14ac:dyDescent="0.25">
      <c r="A23" s="194"/>
      <c r="B23" s="193"/>
      <c r="C23" s="44" t="s">
        <v>35</v>
      </c>
      <c r="D23" s="63" cm="1">
        <f t="array" ref="D23:G23">'Ro-Ro UTIS'!B35:E35</f>
        <v>239152</v>
      </c>
      <c r="E23" s="63">
        <v>239359</v>
      </c>
      <c r="F23" s="63">
        <v>2109285</v>
      </c>
      <c r="G23" s="63">
        <v>2171938</v>
      </c>
      <c r="H23" s="64">
        <f t="shared" si="4"/>
        <v>62653</v>
      </c>
      <c r="I23" s="65">
        <f t="shared" si="1"/>
        <v>2.970343030932284</v>
      </c>
      <c r="J23" s="13"/>
      <c r="K23" s="13"/>
      <c r="L23" s="13"/>
      <c r="M23" s="13"/>
    </row>
    <row r="24" spans="1:14" ht="15" customHeight="1" x14ac:dyDescent="0.25">
      <c r="A24" s="194"/>
      <c r="B24" s="193" t="s">
        <v>36</v>
      </c>
      <c r="C24" s="42" t="s">
        <v>2</v>
      </c>
      <c r="D24" s="53" cm="1">
        <f t="array" ref="D24:G24">TEUS!B35:E35</f>
        <v>1542783.75</v>
      </c>
      <c r="E24" s="53">
        <v>1600238.25</v>
      </c>
      <c r="F24" s="53">
        <v>12225656</v>
      </c>
      <c r="G24" s="53">
        <v>12467657.75</v>
      </c>
      <c r="H24" s="61">
        <f t="shared" si="4"/>
        <v>242001.75</v>
      </c>
      <c r="I24" s="62">
        <f t="shared" si="1"/>
        <v>1.9794581983985182</v>
      </c>
      <c r="J24" s="13"/>
      <c r="K24" s="13"/>
      <c r="L24" s="13"/>
      <c r="M24" s="13"/>
    </row>
    <row r="25" spans="1:14" ht="15" customHeight="1" x14ac:dyDescent="0.25">
      <c r="A25" s="194"/>
      <c r="B25" s="193"/>
      <c r="C25" s="35" t="s">
        <v>40</v>
      </c>
      <c r="D25" s="63" cm="1">
        <f t="array" ref="D25:G25">'TEUS tránsito'!B35:E35</f>
        <v>818778.5</v>
      </c>
      <c r="E25" s="63">
        <v>839263.5</v>
      </c>
      <c r="F25" s="63">
        <v>6610809.25</v>
      </c>
      <c r="G25" s="63">
        <v>6488746.5</v>
      </c>
      <c r="H25" s="64">
        <f t="shared" si="4"/>
        <v>-122062.75</v>
      </c>
      <c r="I25" s="65">
        <f t="shared" si="1"/>
        <v>-1.8464116174581733</v>
      </c>
      <c r="J25" s="13"/>
      <c r="K25" s="13"/>
      <c r="L25" s="13"/>
      <c r="M25" s="13"/>
    </row>
    <row r="26" spans="1:14" ht="15" customHeight="1" x14ac:dyDescent="0.25">
      <c r="A26" s="194"/>
      <c r="B26" s="193"/>
      <c r="C26" s="35" t="s">
        <v>171</v>
      </c>
      <c r="D26" s="63" cm="1">
        <f t="array" ref="D26:G26">'TEUS nacional'!B35:E35</f>
        <v>175836.5</v>
      </c>
      <c r="E26" s="63">
        <v>180575.5</v>
      </c>
      <c r="F26" s="63">
        <v>1395639.75</v>
      </c>
      <c r="G26" s="63">
        <v>1420592.25</v>
      </c>
      <c r="H26" s="64">
        <f t="shared" si="4"/>
        <v>24952.5</v>
      </c>
      <c r="I26" s="65">
        <f t="shared" si="1"/>
        <v>1.7878897473363082</v>
      </c>
      <c r="J26" s="13"/>
      <c r="K26" s="13"/>
      <c r="L26" s="13"/>
      <c r="M26" s="13"/>
    </row>
    <row r="27" spans="1:14" ht="15" customHeight="1" x14ac:dyDescent="0.25">
      <c r="A27" s="194"/>
      <c r="B27" s="193"/>
      <c r="C27" s="35" t="s">
        <v>170</v>
      </c>
      <c r="D27" s="63" cm="1">
        <f t="array" ref="D27:G27">'TEUS exterior'!B35:E35</f>
        <v>548168.75</v>
      </c>
      <c r="E27" s="63">
        <v>580399.25</v>
      </c>
      <c r="F27" s="63">
        <v>4219207</v>
      </c>
      <c r="G27" s="63">
        <v>4558319</v>
      </c>
      <c r="H27" s="64">
        <f t="shared" si="4"/>
        <v>339112</v>
      </c>
      <c r="I27" s="65">
        <f t="shared" si="1"/>
        <v>8.037339718103425</v>
      </c>
      <c r="J27" s="13"/>
      <c r="K27" s="13"/>
      <c r="L27" s="13"/>
      <c r="M27" s="13"/>
    </row>
    <row r="28" spans="1:14" ht="15" customHeight="1" x14ac:dyDescent="0.25">
      <c r="A28" s="194"/>
      <c r="B28" s="193" t="s">
        <v>37</v>
      </c>
      <c r="C28" s="42" t="s">
        <v>41</v>
      </c>
      <c r="D28" s="53" cm="1">
        <f t="array" ref="D28:G28">'Buques número'!B35:E35</f>
        <v>16705</v>
      </c>
      <c r="E28" s="53">
        <v>15824</v>
      </c>
      <c r="F28" s="53">
        <v>112093</v>
      </c>
      <c r="G28" s="53">
        <v>109887</v>
      </c>
      <c r="H28" s="61">
        <f t="shared" si="4"/>
        <v>-2206</v>
      </c>
      <c r="I28" s="62">
        <f t="shared" si="1"/>
        <v>-1.9680087070557448</v>
      </c>
      <c r="J28" s="13"/>
      <c r="K28" s="13"/>
      <c r="L28" s="13"/>
      <c r="M28" s="13"/>
    </row>
    <row r="29" spans="1:14" ht="15" customHeight="1" x14ac:dyDescent="0.25">
      <c r="A29" s="194"/>
      <c r="B29" s="193"/>
      <c r="C29" s="42" t="s">
        <v>42</v>
      </c>
      <c r="D29" s="53" cm="1">
        <f t="array" ref="D29:G29">'Buques GT'!B35:E35</f>
        <v>245086311</v>
      </c>
      <c r="E29" s="53">
        <v>242652920</v>
      </c>
      <c r="F29" s="53">
        <v>1786538856</v>
      </c>
      <c r="G29" s="53">
        <v>1799094919</v>
      </c>
      <c r="H29" s="61">
        <f t="shared" si="4"/>
        <v>12556063</v>
      </c>
      <c r="I29" s="62">
        <f t="shared" si="1"/>
        <v>0.70281499659697033</v>
      </c>
      <c r="J29" s="13"/>
      <c r="K29" s="13"/>
      <c r="L29" s="13"/>
      <c r="M29" s="13"/>
    </row>
    <row r="30" spans="1:14" ht="15" customHeight="1" x14ac:dyDescent="0.25">
      <c r="A30" s="194"/>
      <c r="B30" s="193"/>
      <c r="C30" s="35" t="s">
        <v>43</v>
      </c>
      <c r="D30" s="63" cm="1">
        <f t="array" ref="D30:G30">Cruceros!B35:E35</f>
        <v>340</v>
      </c>
      <c r="E30" s="63">
        <v>352</v>
      </c>
      <c r="F30" s="63">
        <v>2631</v>
      </c>
      <c r="G30" s="63">
        <v>3150</v>
      </c>
      <c r="H30" s="64">
        <f t="shared" si="4"/>
        <v>519</v>
      </c>
      <c r="I30" s="65">
        <f t="shared" si="1"/>
        <v>19.72633979475485</v>
      </c>
      <c r="J30" s="13"/>
      <c r="K30" s="13"/>
      <c r="L30" s="13"/>
      <c r="M30" s="13"/>
    </row>
    <row r="31" spans="1:14" ht="15" customHeight="1" x14ac:dyDescent="0.25">
      <c r="A31" s="194"/>
      <c r="B31" s="193" t="s">
        <v>38</v>
      </c>
      <c r="C31" s="42" t="s">
        <v>2</v>
      </c>
      <c r="D31" s="53" cm="1">
        <f t="array" ref="D31:G31">'Pasajeros total'!B35:E35</f>
        <v>6319097</v>
      </c>
      <c r="E31" s="53">
        <v>6327407</v>
      </c>
      <c r="F31" s="53">
        <v>27897477</v>
      </c>
      <c r="G31" s="53">
        <v>29318660</v>
      </c>
      <c r="H31" s="61">
        <f>G31-F31</f>
        <v>1421183</v>
      </c>
      <c r="I31" s="62">
        <f>((G31*100/F31)-100)</f>
        <v>5.0943065568259129</v>
      </c>
      <c r="J31" s="13"/>
      <c r="K31" s="13"/>
      <c r="L31" s="13"/>
      <c r="M31" s="13"/>
    </row>
    <row r="32" spans="1:14" ht="15" customHeight="1" x14ac:dyDescent="0.25">
      <c r="A32" s="194"/>
      <c r="B32" s="193"/>
      <c r="C32" s="35" t="s">
        <v>44</v>
      </c>
      <c r="D32" s="63" cm="1">
        <f t="array" ref="D32:G32">'Pasajeros regulares'!B35:E35</f>
        <v>4982310</v>
      </c>
      <c r="E32" s="63">
        <v>4993470</v>
      </c>
      <c r="F32" s="63">
        <v>20071946</v>
      </c>
      <c r="G32" s="63">
        <v>20407418</v>
      </c>
      <c r="H32" s="64">
        <f>G32-F32</f>
        <v>335472</v>
      </c>
      <c r="I32" s="65">
        <f>((G32*100/F32)-100)</f>
        <v>1.6713476610588742</v>
      </c>
      <c r="J32" s="13"/>
      <c r="K32" s="13"/>
      <c r="L32" s="13"/>
      <c r="M32" s="13"/>
    </row>
    <row r="33" spans="1:13" ht="15" customHeight="1" x14ac:dyDescent="0.25">
      <c r="A33" s="194"/>
      <c r="B33" s="193"/>
      <c r="C33" s="35" t="s">
        <v>45</v>
      </c>
      <c r="D33" s="63" cm="1">
        <f t="array" ref="D33:G33">'Pasajeros crucero'!B35:E35</f>
        <v>1336787</v>
      </c>
      <c r="E33" s="63">
        <v>1333937</v>
      </c>
      <c r="F33" s="63">
        <v>7825531</v>
      </c>
      <c r="G33" s="63">
        <v>8911242</v>
      </c>
      <c r="H33" s="64">
        <f>G33-F33</f>
        <v>1085711</v>
      </c>
      <c r="I33" s="65">
        <f>((G33*100/F33)-100)</f>
        <v>13.873959479554813</v>
      </c>
      <c r="J33" s="13"/>
      <c r="K33" s="13"/>
      <c r="L33" s="13"/>
      <c r="M33" s="13"/>
    </row>
    <row r="34" spans="1:13" ht="15" customHeight="1" x14ac:dyDescent="0.25">
      <c r="A34" s="194"/>
      <c r="B34" s="193" t="s">
        <v>39</v>
      </c>
      <c r="C34" s="42" t="s">
        <v>46</v>
      </c>
      <c r="D34" s="53" cm="1">
        <f t="array" ref="D34:G34">'Automóviles régimen pasaje'!B35:E35</f>
        <v>1201578</v>
      </c>
      <c r="E34" s="53">
        <v>1213506</v>
      </c>
      <c r="F34" s="53">
        <v>5047554</v>
      </c>
      <c r="G34" s="53">
        <v>5221080</v>
      </c>
      <c r="H34" s="61">
        <f>G34-F34</f>
        <v>173526</v>
      </c>
      <c r="I34" s="62">
        <f>((G34*100/F34)-100)</f>
        <v>3.4378235478015711</v>
      </c>
      <c r="J34" s="13"/>
      <c r="K34" s="13"/>
      <c r="L34" s="13"/>
      <c r="M34" s="13"/>
    </row>
    <row r="35" spans="1:13" ht="15" customHeight="1" x14ac:dyDescent="0.25">
      <c r="A35" s="194"/>
      <c r="B35" s="193"/>
      <c r="C35" s="42" t="s">
        <v>164</v>
      </c>
      <c r="D35" s="53" cm="1">
        <f t="array" ref="D35:G35">'Automóviles régimen mercancía'!B35:E35</f>
        <v>164912</v>
      </c>
      <c r="E35" s="53">
        <v>208848</v>
      </c>
      <c r="F35" s="53">
        <v>2309745</v>
      </c>
      <c r="G35" s="53">
        <v>2443936</v>
      </c>
      <c r="H35" s="61">
        <f>G35-F35</f>
        <v>134191</v>
      </c>
      <c r="I35" s="62">
        <f>((G35*100/F35)-100)</f>
        <v>5.8097755379922944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15ABF-B456-4874-ADED-588D953C411C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5619</v>
      </c>
      <c r="C8" s="189">
        <v>11054</v>
      </c>
      <c r="D8" s="189">
        <v>32366</v>
      </c>
      <c r="E8" s="189">
        <v>45652</v>
      </c>
      <c r="F8" s="190">
        <v>41.049249212136203</v>
      </c>
      <c r="G8" s="6"/>
    </row>
    <row r="9" spans="1:14" ht="15.6" customHeight="1" x14ac:dyDescent="0.25">
      <c r="A9" s="188" t="s">
        <v>8</v>
      </c>
      <c r="B9" s="189">
        <v>74673</v>
      </c>
      <c r="C9" s="189">
        <v>68470</v>
      </c>
      <c r="D9" s="189">
        <v>196304</v>
      </c>
      <c r="E9" s="189">
        <v>184880</v>
      </c>
      <c r="F9" s="190">
        <v>-5.8195451952074393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303306</v>
      </c>
      <c r="C11" s="189">
        <v>319873</v>
      </c>
      <c r="D11" s="189">
        <v>969284</v>
      </c>
      <c r="E11" s="189">
        <v>1039495</v>
      </c>
      <c r="F11" s="190">
        <v>7.2435942406972638</v>
      </c>
    </row>
    <row r="12" spans="1:14" ht="15.6" customHeight="1" x14ac:dyDescent="0.25">
      <c r="A12" s="188" t="s">
        <v>6</v>
      </c>
      <c r="B12" s="189">
        <v>2768</v>
      </c>
      <c r="C12" s="189">
        <v>2797</v>
      </c>
      <c r="D12" s="189">
        <v>14460</v>
      </c>
      <c r="E12" s="189">
        <v>17426</v>
      </c>
      <c r="F12" s="190">
        <v>20.511756569847861</v>
      </c>
    </row>
    <row r="13" spans="1:14" ht="15.6" customHeight="1" x14ac:dyDescent="0.25">
      <c r="A13" s="188" t="s">
        <v>175</v>
      </c>
      <c r="B13" s="189">
        <v>212404</v>
      </c>
      <c r="C13" s="189">
        <v>194329</v>
      </c>
      <c r="D13" s="189">
        <v>925860</v>
      </c>
      <c r="E13" s="189">
        <v>920583</v>
      </c>
      <c r="F13" s="190">
        <v>-0.56995658090856693</v>
      </c>
    </row>
    <row r="14" spans="1:14" ht="15.6" customHeight="1" x14ac:dyDescent="0.25">
      <c r="A14" s="188" t="s">
        <v>148</v>
      </c>
      <c r="B14" s="189">
        <v>119599</v>
      </c>
      <c r="C14" s="189">
        <v>129061</v>
      </c>
      <c r="D14" s="189">
        <v>384411</v>
      </c>
      <c r="E14" s="189">
        <v>413588</v>
      </c>
      <c r="F14" s="190">
        <v>7.5900533543525057</v>
      </c>
    </row>
    <row r="15" spans="1:14" ht="15.6" customHeight="1" x14ac:dyDescent="0.25">
      <c r="A15" s="188" t="s">
        <v>145</v>
      </c>
      <c r="B15" s="189">
        <v>9160</v>
      </c>
      <c r="C15" s="189">
        <v>8935</v>
      </c>
      <c r="D15" s="189">
        <v>41346</v>
      </c>
      <c r="E15" s="189">
        <v>48648</v>
      </c>
      <c r="F15" s="190">
        <v>17.66071687708606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64858</v>
      </c>
      <c r="C18" s="189">
        <v>64695</v>
      </c>
      <c r="D18" s="189">
        <v>330373</v>
      </c>
      <c r="E18" s="189">
        <v>349989</v>
      </c>
      <c r="F18" s="190">
        <v>5.9375312147179073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3567</v>
      </c>
      <c r="C21" s="189">
        <v>3720</v>
      </c>
      <c r="D21" s="189">
        <v>22908</v>
      </c>
      <c r="E21" s="189">
        <v>20245</v>
      </c>
      <c r="F21" s="190">
        <v>-11.62475990920203</v>
      </c>
    </row>
    <row r="22" spans="1:7" ht="15.6" customHeight="1" x14ac:dyDescent="0.25">
      <c r="A22" s="188" t="s">
        <v>146</v>
      </c>
      <c r="B22" s="189">
        <v>86332</v>
      </c>
      <c r="C22" s="189">
        <v>81615</v>
      </c>
      <c r="D22" s="189">
        <v>469134</v>
      </c>
      <c r="E22" s="189">
        <v>456485</v>
      </c>
      <c r="F22" s="190">
        <v>-2.696244569781769</v>
      </c>
    </row>
    <row r="23" spans="1:7" ht="15.6" customHeight="1" x14ac:dyDescent="0.25">
      <c r="A23" s="188" t="s">
        <v>165</v>
      </c>
      <c r="B23" s="189">
        <v>16605</v>
      </c>
      <c r="C23" s="189">
        <v>14965</v>
      </c>
      <c r="D23" s="189">
        <v>57068</v>
      </c>
      <c r="E23" s="189">
        <v>57112</v>
      </c>
      <c r="F23" s="190">
        <v>7.7101002313028744E-2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35946</v>
      </c>
      <c r="C25" s="189">
        <v>27214</v>
      </c>
      <c r="D25" s="189">
        <v>121792</v>
      </c>
      <c r="E25" s="189">
        <v>101940</v>
      </c>
      <c r="F25" s="190">
        <v>-16.299921177088809</v>
      </c>
    </row>
    <row r="26" spans="1:7" ht="15.6" customHeight="1" x14ac:dyDescent="0.25">
      <c r="A26" s="188" t="s">
        <v>152</v>
      </c>
      <c r="B26" s="189">
        <v>13376</v>
      </c>
      <c r="C26" s="189">
        <v>17073</v>
      </c>
      <c r="D26" s="189">
        <v>38281</v>
      </c>
      <c r="E26" s="189">
        <v>39517</v>
      </c>
      <c r="F26" s="190">
        <v>3.22875577962958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198357</v>
      </c>
      <c r="C28" s="189">
        <v>216839</v>
      </c>
      <c r="D28" s="189">
        <v>1208246</v>
      </c>
      <c r="E28" s="189">
        <v>1291149</v>
      </c>
      <c r="F28" s="190">
        <v>6.8614338470808036</v>
      </c>
    </row>
    <row r="29" spans="1:7" ht="15.6" customHeight="1" x14ac:dyDescent="0.25">
      <c r="A29" s="188" t="s">
        <v>178</v>
      </c>
      <c r="B29" s="189">
        <v>12434</v>
      </c>
      <c r="C29" s="189">
        <v>11934</v>
      </c>
      <c r="D29" s="189">
        <v>71280</v>
      </c>
      <c r="E29" s="189">
        <v>69301</v>
      </c>
      <c r="F29" s="190">
        <v>-2.776374859708199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42574</v>
      </c>
      <c r="C32" s="189">
        <v>40932</v>
      </c>
      <c r="D32" s="189">
        <v>164441</v>
      </c>
      <c r="E32" s="189">
        <v>165070</v>
      </c>
      <c r="F32" s="190">
        <v>0.38250801199214379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1201578</v>
      </c>
      <c r="C35" s="77">
        <f>SUM(C7:C34)</f>
        <v>1213506</v>
      </c>
      <c r="D35" s="178">
        <f>SUM(D7:D34)</f>
        <v>5047554</v>
      </c>
      <c r="E35" s="178">
        <f>SUM(E7:E34)</f>
        <v>5221080</v>
      </c>
      <c r="F35" s="140">
        <f>E35*100/D35-100</f>
        <v>3.4378235478015711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1110E-76BE-4604-BE56-46D846D07384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568</v>
      </c>
      <c r="C8" s="189">
        <v>455</v>
      </c>
      <c r="D8" s="189">
        <v>3346</v>
      </c>
      <c r="E8" s="189">
        <v>6857</v>
      </c>
      <c r="F8" s="190">
        <v>104.93126120741179</v>
      </c>
      <c r="G8" s="6"/>
    </row>
    <row r="9" spans="1:14" ht="15.6" customHeight="1" x14ac:dyDescent="0.25">
      <c r="A9" s="188" t="s">
        <v>8</v>
      </c>
      <c r="B9" s="189">
        <v>305</v>
      </c>
      <c r="C9" s="189">
        <v>224</v>
      </c>
      <c r="D9" s="189">
        <v>3758</v>
      </c>
      <c r="E9" s="189">
        <v>2615</v>
      </c>
      <c r="F9" s="190">
        <v>-30.4151144225652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789</v>
      </c>
      <c r="C11" s="189">
        <v>605</v>
      </c>
      <c r="D11" s="189">
        <v>3293</v>
      </c>
      <c r="E11" s="189">
        <v>4992</v>
      </c>
      <c r="F11" s="190">
        <v>51.594290920133631</v>
      </c>
    </row>
    <row r="12" spans="1:14" ht="15.6" customHeight="1" x14ac:dyDescent="0.25">
      <c r="A12" s="188" t="s">
        <v>6</v>
      </c>
      <c r="B12" s="189">
        <v>1481</v>
      </c>
      <c r="C12" s="189">
        <v>1798</v>
      </c>
      <c r="D12" s="189">
        <v>22176</v>
      </c>
      <c r="E12" s="189">
        <v>55112</v>
      </c>
      <c r="F12" s="190">
        <v>148.5209235209235</v>
      </c>
    </row>
    <row r="13" spans="1:14" ht="15.6" customHeight="1" x14ac:dyDescent="0.25">
      <c r="A13" s="188" t="s">
        <v>175</v>
      </c>
      <c r="B13" s="189">
        <v>4192</v>
      </c>
      <c r="C13" s="189">
        <v>2639</v>
      </c>
      <c r="D13" s="189">
        <v>82060</v>
      </c>
      <c r="E13" s="189">
        <v>88372</v>
      </c>
      <c r="F13" s="190">
        <v>7.6919327321472073</v>
      </c>
    </row>
    <row r="14" spans="1:14" ht="15.6" customHeight="1" x14ac:dyDescent="0.25">
      <c r="A14" s="188" t="s">
        <v>148</v>
      </c>
      <c r="B14" s="189">
        <v>26273</v>
      </c>
      <c r="C14" s="189">
        <v>43044</v>
      </c>
      <c r="D14" s="189">
        <v>467825</v>
      </c>
      <c r="E14" s="189">
        <v>467674</v>
      </c>
      <c r="F14" s="190">
        <v>-3.227702666595178E-2</v>
      </c>
    </row>
    <row r="15" spans="1:14" ht="15.6" customHeight="1" x14ac:dyDescent="0.25">
      <c r="A15" s="188" t="s">
        <v>145</v>
      </c>
      <c r="B15" s="189">
        <v>1447</v>
      </c>
      <c r="C15" s="189">
        <v>1104</v>
      </c>
      <c r="D15" s="189">
        <v>17914</v>
      </c>
      <c r="E15" s="189">
        <v>13765</v>
      </c>
      <c r="F15" s="190">
        <v>-23.160656469800159</v>
      </c>
    </row>
    <row r="16" spans="1:14" ht="15.6" customHeight="1" x14ac:dyDescent="0.5">
      <c r="A16" s="188" t="s">
        <v>144</v>
      </c>
      <c r="B16" s="189">
        <v>0</v>
      </c>
      <c r="C16" s="189">
        <v>8</v>
      </c>
      <c r="D16" s="189">
        <v>2049</v>
      </c>
      <c r="E16" s="189">
        <v>301</v>
      </c>
      <c r="F16" s="190">
        <v>-85.309907271839919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15</v>
      </c>
      <c r="D17" s="189">
        <v>265</v>
      </c>
      <c r="E17" s="189">
        <v>106</v>
      </c>
      <c r="F17" s="190">
        <v>-60</v>
      </c>
      <c r="G17" s="2"/>
    </row>
    <row r="18" spans="1:7" ht="15.6" customHeight="1" x14ac:dyDescent="0.25">
      <c r="A18" s="188" t="s">
        <v>147</v>
      </c>
      <c r="B18" s="189">
        <v>79</v>
      </c>
      <c r="C18" s="189">
        <v>94</v>
      </c>
      <c r="D18" s="189">
        <v>1500</v>
      </c>
      <c r="E18" s="189">
        <v>1326</v>
      </c>
      <c r="F18" s="190">
        <v>-11.599999999999991</v>
      </c>
    </row>
    <row r="19" spans="1:7" ht="15.6" customHeight="1" x14ac:dyDescent="0.25">
      <c r="A19" s="188" t="s">
        <v>143</v>
      </c>
      <c r="B19" s="189">
        <v>0</v>
      </c>
      <c r="C19" s="189">
        <v>1</v>
      </c>
      <c r="D19" s="189">
        <v>0</v>
      </c>
      <c r="E19" s="189">
        <v>3253</v>
      </c>
      <c r="F19" s="190" t="s">
        <v>151</v>
      </c>
    </row>
    <row r="20" spans="1:7" ht="15.6" customHeight="1" x14ac:dyDescent="0.25">
      <c r="A20" s="188" t="s">
        <v>142</v>
      </c>
      <c r="B20" s="189">
        <v>1</v>
      </c>
      <c r="C20" s="189">
        <v>188</v>
      </c>
      <c r="D20" s="189">
        <v>16</v>
      </c>
      <c r="E20" s="189">
        <v>356</v>
      </c>
      <c r="F20" s="190">
        <v>2125</v>
      </c>
    </row>
    <row r="21" spans="1:7" ht="15.6" customHeight="1" x14ac:dyDescent="0.25">
      <c r="A21" s="188" t="s">
        <v>149</v>
      </c>
      <c r="B21" s="189">
        <v>1045</v>
      </c>
      <c r="C21" s="189">
        <v>1821</v>
      </c>
      <c r="D21" s="189">
        <v>10621</v>
      </c>
      <c r="E21" s="189">
        <v>22900</v>
      </c>
      <c r="F21" s="190">
        <v>115.6105828076452</v>
      </c>
    </row>
    <row r="22" spans="1:7" ht="15.6" customHeight="1" x14ac:dyDescent="0.25">
      <c r="A22" s="188" t="s">
        <v>146</v>
      </c>
      <c r="B22" s="189">
        <v>26261</v>
      </c>
      <c r="C22" s="189">
        <v>37977</v>
      </c>
      <c r="D22" s="189">
        <v>217841</v>
      </c>
      <c r="E22" s="189">
        <v>310248</v>
      </c>
      <c r="F22" s="190">
        <v>42.419471082119507</v>
      </c>
    </row>
    <row r="23" spans="1:7" ht="15.6" customHeight="1" x14ac:dyDescent="0.25">
      <c r="A23" s="188" t="s">
        <v>165</v>
      </c>
      <c r="B23" s="189">
        <v>3136</v>
      </c>
      <c r="C23" s="189">
        <v>6287</v>
      </c>
      <c r="D23" s="189">
        <v>60409</v>
      </c>
      <c r="E23" s="189">
        <v>89597</v>
      </c>
      <c r="F23" s="190">
        <v>48.317303713022881</v>
      </c>
    </row>
    <row r="24" spans="1:7" ht="15.6" customHeight="1" x14ac:dyDescent="0.25">
      <c r="A24" s="188" t="s">
        <v>141</v>
      </c>
      <c r="B24" s="189">
        <v>8</v>
      </c>
      <c r="C24" s="189">
        <v>4</v>
      </c>
      <c r="D24" s="189">
        <v>293</v>
      </c>
      <c r="E24" s="189">
        <v>306</v>
      </c>
      <c r="F24" s="190">
        <v>4.4368600682593922</v>
      </c>
    </row>
    <row r="25" spans="1:7" ht="15.6" customHeight="1" x14ac:dyDescent="0.25">
      <c r="A25" s="188" t="s">
        <v>140</v>
      </c>
      <c r="B25" s="189">
        <v>144</v>
      </c>
      <c r="C25" s="189">
        <v>202</v>
      </c>
      <c r="D25" s="189">
        <v>12079</v>
      </c>
      <c r="E25" s="189">
        <v>1726</v>
      </c>
      <c r="F25" s="190">
        <v>-85.710737643844695</v>
      </c>
    </row>
    <row r="26" spans="1:7" ht="15.6" customHeight="1" x14ac:dyDescent="0.25">
      <c r="A26" s="188" t="s">
        <v>152</v>
      </c>
      <c r="B26" s="189">
        <v>11</v>
      </c>
      <c r="C26" s="189">
        <v>4</v>
      </c>
      <c r="D26" s="189">
        <v>1584</v>
      </c>
      <c r="E26" s="189">
        <v>2168</v>
      </c>
      <c r="F26" s="190">
        <v>36.868686868686858</v>
      </c>
    </row>
    <row r="27" spans="1:7" ht="15.6" customHeight="1" x14ac:dyDescent="0.25">
      <c r="A27" s="188" t="s">
        <v>173</v>
      </c>
      <c r="B27" s="189">
        <v>6018</v>
      </c>
      <c r="C27" s="189">
        <v>6197</v>
      </c>
      <c r="D27" s="189">
        <v>158002</v>
      </c>
      <c r="E27" s="189">
        <v>135524</v>
      </c>
      <c r="F27" s="190">
        <v>-14.226402197440541</v>
      </c>
    </row>
    <row r="28" spans="1:7" ht="15.6" customHeight="1" x14ac:dyDescent="0.25">
      <c r="A28" s="188" t="s">
        <v>177</v>
      </c>
      <c r="B28" s="189">
        <v>5209</v>
      </c>
      <c r="C28" s="189">
        <v>5428</v>
      </c>
      <c r="D28" s="189">
        <v>53607</v>
      </c>
      <c r="E28" s="189">
        <v>58999</v>
      </c>
      <c r="F28" s="190">
        <v>10.058387897102991</v>
      </c>
    </row>
    <row r="29" spans="1:7" ht="15.6" customHeight="1" x14ac:dyDescent="0.25">
      <c r="A29" s="188" t="s">
        <v>178</v>
      </c>
      <c r="B29" s="189">
        <v>17121</v>
      </c>
      <c r="C29" s="189">
        <v>22686</v>
      </c>
      <c r="D29" s="189">
        <v>241353</v>
      </c>
      <c r="E29" s="189">
        <v>252284</v>
      </c>
      <c r="F29" s="190">
        <v>4.5290508093953719</v>
      </c>
    </row>
    <row r="30" spans="1:7" ht="15.6" customHeight="1" x14ac:dyDescent="0.25">
      <c r="A30" s="188" t="s">
        <v>179</v>
      </c>
      <c r="B30" s="189">
        <v>380</v>
      </c>
      <c r="C30" s="189">
        <v>520</v>
      </c>
      <c r="D30" s="189">
        <v>5088</v>
      </c>
      <c r="E30" s="189">
        <v>9391</v>
      </c>
      <c r="F30" s="190">
        <v>84.571540880503136</v>
      </c>
    </row>
    <row r="31" spans="1:7" ht="15.6" customHeight="1" x14ac:dyDescent="0.25">
      <c r="A31" s="188" t="s">
        <v>180</v>
      </c>
      <c r="B31" s="189">
        <v>13572</v>
      </c>
      <c r="C31" s="189">
        <v>16659</v>
      </c>
      <c r="D31" s="189">
        <v>146297</v>
      </c>
      <c r="E31" s="189">
        <v>156249</v>
      </c>
      <c r="F31" s="190">
        <v>6.8026001900244069</v>
      </c>
    </row>
    <row r="32" spans="1:7" ht="15.6" customHeight="1" x14ac:dyDescent="0.25">
      <c r="A32" s="188" t="s">
        <v>181</v>
      </c>
      <c r="B32" s="189">
        <v>27872</v>
      </c>
      <c r="C32" s="189">
        <v>30646</v>
      </c>
      <c r="D32" s="189">
        <v>378029</v>
      </c>
      <c r="E32" s="189">
        <v>324593</v>
      </c>
      <c r="F32" s="190">
        <v>-14.135423472802341</v>
      </c>
    </row>
    <row r="33" spans="1:6" ht="15.6" customHeight="1" x14ac:dyDescent="0.25">
      <c r="A33" s="188" t="s">
        <v>182</v>
      </c>
      <c r="B33" s="189">
        <v>28997</v>
      </c>
      <c r="C33" s="189">
        <v>30222</v>
      </c>
      <c r="D33" s="189">
        <v>420115</v>
      </c>
      <c r="E33" s="189">
        <v>435110</v>
      </c>
      <c r="F33" s="190">
        <v>3.5692607976387469</v>
      </c>
    </row>
    <row r="34" spans="1:6" ht="15.6" customHeight="1" x14ac:dyDescent="0.25">
      <c r="A34" s="188" t="s">
        <v>183</v>
      </c>
      <c r="B34" s="189">
        <v>3</v>
      </c>
      <c r="C34" s="189">
        <v>20</v>
      </c>
      <c r="D34" s="189">
        <v>225</v>
      </c>
      <c r="E34" s="189">
        <v>112</v>
      </c>
      <c r="F34" s="190">
        <v>-50.222222222222221</v>
      </c>
    </row>
    <row r="35" spans="1:6" ht="15.6" customHeight="1" x14ac:dyDescent="0.25">
      <c r="A35" s="156" t="s">
        <v>153</v>
      </c>
      <c r="B35" s="76">
        <f>SUM(B7:B34)</f>
        <v>164912</v>
      </c>
      <c r="C35" s="77">
        <f>SUM(C7:C34)</f>
        <v>208848</v>
      </c>
      <c r="D35" s="76">
        <f>SUM(D7:D34)</f>
        <v>2309745</v>
      </c>
      <c r="E35" s="78">
        <f>SUM(E7:E34)</f>
        <v>2443936</v>
      </c>
      <c r="F35" s="140">
        <f>E35*100/D35-100</f>
        <v>5.8097755379922944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40C40-FDD3-4763-87E2-0AAF866DC467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7DA65-CCBF-40A0-AD3D-49588E5988AA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 x14ac:dyDescent="0.25">
      <c r="A7" s="236" t="s">
        <v>18</v>
      </c>
      <c r="B7" s="237">
        <v>842146</v>
      </c>
      <c r="C7" s="237">
        <v>765221</v>
      </c>
      <c r="D7" s="237">
        <v>6137495</v>
      </c>
      <c r="E7" s="237">
        <v>5822382</v>
      </c>
      <c r="F7" s="238">
        <v>-5.1342282152571954</v>
      </c>
      <c r="G7" s="6"/>
    </row>
    <row r="8" spans="1:27" s="33" customFormat="1" ht="15.6" customHeight="1" x14ac:dyDescent="0.2">
      <c r="A8" s="236" t="s">
        <v>11</v>
      </c>
      <c r="B8" s="237">
        <v>27571</v>
      </c>
      <c r="C8" s="237">
        <v>42085</v>
      </c>
      <c r="D8" s="237">
        <v>605126</v>
      </c>
      <c r="E8" s="237">
        <v>421677</v>
      </c>
      <c r="F8" s="238">
        <v>-30.31583504922942</v>
      </c>
      <c r="G8" s="239"/>
    </row>
    <row r="9" spans="1:27" ht="15.6" customHeight="1" x14ac:dyDescent="0.25">
      <c r="A9" s="236" t="s">
        <v>8</v>
      </c>
      <c r="B9" s="237">
        <v>48554</v>
      </c>
      <c r="C9" s="237">
        <v>63537</v>
      </c>
      <c r="D9" s="237">
        <v>600158</v>
      </c>
      <c r="E9" s="237">
        <v>649297</v>
      </c>
      <c r="F9" s="238">
        <v>8.1876772449921589</v>
      </c>
      <c r="G9" s="6"/>
    </row>
    <row r="10" spans="1:27" ht="15.6" customHeight="1" x14ac:dyDescent="0.25">
      <c r="A10" s="236" t="s">
        <v>10</v>
      </c>
      <c r="B10" s="237">
        <v>151068</v>
      </c>
      <c r="C10" s="237">
        <v>129356</v>
      </c>
      <c r="D10" s="237">
        <v>1397330</v>
      </c>
      <c r="E10" s="237">
        <v>1270854</v>
      </c>
      <c r="F10" s="238">
        <v>-9.0512620497663363</v>
      </c>
    </row>
    <row r="11" spans="1:27" ht="15.6" customHeight="1" x14ac:dyDescent="0.25">
      <c r="A11" s="236" t="s">
        <v>9</v>
      </c>
      <c r="B11" s="237">
        <v>1447870</v>
      </c>
      <c r="C11" s="237">
        <v>1485057</v>
      </c>
      <c r="D11" s="237">
        <v>11781047</v>
      </c>
      <c r="E11" s="237">
        <v>11570566</v>
      </c>
      <c r="F11" s="238">
        <v>-1.7866069119323671</v>
      </c>
    </row>
    <row r="12" spans="1:27" ht="15.6" customHeight="1" x14ac:dyDescent="0.25">
      <c r="A12" s="236" t="s">
        <v>6</v>
      </c>
      <c r="B12" s="237">
        <v>84916</v>
      </c>
      <c r="C12" s="237">
        <v>124548</v>
      </c>
      <c r="D12" s="237">
        <v>752867</v>
      </c>
      <c r="E12" s="237">
        <v>664756</v>
      </c>
      <c r="F12" s="238">
        <v>-11.7033951547883</v>
      </c>
    </row>
    <row r="13" spans="1:27" ht="15.6" customHeight="1" x14ac:dyDescent="0.25">
      <c r="A13" s="236" t="s">
        <v>175</v>
      </c>
      <c r="B13" s="237">
        <v>43213</v>
      </c>
      <c r="C13" s="237">
        <v>17458</v>
      </c>
      <c r="D13" s="237">
        <v>327172</v>
      </c>
      <c r="E13" s="237">
        <v>218285</v>
      </c>
      <c r="F13" s="238">
        <v>-33.28127101341191</v>
      </c>
    </row>
    <row r="14" spans="1:27" ht="15.6" customHeight="1" x14ac:dyDescent="0.25">
      <c r="A14" s="236" t="s">
        <v>148</v>
      </c>
      <c r="B14" s="237">
        <v>1348599</v>
      </c>
      <c r="C14" s="237">
        <v>1525731</v>
      </c>
      <c r="D14" s="237">
        <v>11336834</v>
      </c>
      <c r="E14" s="237">
        <v>12063672</v>
      </c>
      <c r="F14" s="238">
        <v>6.4112961343528534</v>
      </c>
    </row>
    <row r="15" spans="1:27" ht="15.6" customHeight="1" x14ac:dyDescent="0.25">
      <c r="A15" s="236" t="s">
        <v>145</v>
      </c>
      <c r="B15" s="237">
        <v>1564058</v>
      </c>
      <c r="C15" s="237">
        <v>1859338</v>
      </c>
      <c r="D15" s="237">
        <v>15254225</v>
      </c>
      <c r="E15" s="237">
        <v>13918067</v>
      </c>
      <c r="F15" s="238">
        <v>-8.759265056074625</v>
      </c>
    </row>
    <row r="16" spans="1:27" ht="15.6" customHeight="1" x14ac:dyDescent="0.5">
      <c r="A16" s="236" t="s">
        <v>144</v>
      </c>
      <c r="B16" s="237">
        <v>1859407</v>
      </c>
      <c r="C16" s="237">
        <v>2164350</v>
      </c>
      <c r="D16" s="237">
        <v>16358284</v>
      </c>
      <c r="E16" s="237">
        <v>15786103</v>
      </c>
      <c r="F16" s="238">
        <v>-3.4978057600662709</v>
      </c>
      <c r="G16" s="1"/>
    </row>
    <row r="17" spans="1:7" ht="15.6" customHeight="1" x14ac:dyDescent="0.35">
      <c r="A17" s="236" t="s">
        <v>150</v>
      </c>
      <c r="B17" s="237">
        <v>1095568</v>
      </c>
      <c r="C17" s="237">
        <v>931352</v>
      </c>
      <c r="D17" s="237">
        <v>8397953</v>
      </c>
      <c r="E17" s="237">
        <v>8671609</v>
      </c>
      <c r="F17" s="238">
        <v>3.258603614476058</v>
      </c>
      <c r="G17" s="2"/>
    </row>
    <row r="18" spans="1:7" ht="15.6" customHeight="1" x14ac:dyDescent="0.25">
      <c r="A18" s="236" t="s">
        <v>147</v>
      </c>
      <c r="B18" s="237">
        <v>21094</v>
      </c>
      <c r="C18" s="237">
        <v>30204</v>
      </c>
      <c r="D18" s="237">
        <v>197634</v>
      </c>
      <c r="E18" s="237">
        <v>246299</v>
      </c>
      <c r="F18" s="238">
        <v>24.62379954866066</v>
      </c>
    </row>
    <row r="19" spans="1:7" ht="15.6" customHeight="1" x14ac:dyDescent="0.25">
      <c r="A19" s="236" t="s">
        <v>143</v>
      </c>
      <c r="B19" s="237">
        <v>387902</v>
      </c>
      <c r="C19" s="237">
        <v>419102</v>
      </c>
      <c r="D19" s="237">
        <v>2973111</v>
      </c>
      <c r="E19" s="237">
        <v>3076670</v>
      </c>
      <c r="F19" s="238">
        <v>3.4831864669701251</v>
      </c>
    </row>
    <row r="20" spans="1:7" ht="15.6" customHeight="1" x14ac:dyDescent="0.25">
      <c r="A20" s="236" t="s">
        <v>142</v>
      </c>
      <c r="B20" s="237">
        <v>952963</v>
      </c>
      <c r="C20" s="237">
        <v>620359</v>
      </c>
      <c r="D20" s="237">
        <v>6671805</v>
      </c>
      <c r="E20" s="237">
        <v>7537674</v>
      </c>
      <c r="F20" s="238">
        <v>12.97803218169595</v>
      </c>
    </row>
    <row r="21" spans="1:7" ht="15.6" customHeight="1" x14ac:dyDescent="0.25">
      <c r="A21" s="236" t="s">
        <v>149</v>
      </c>
      <c r="B21" s="237">
        <v>1585059</v>
      </c>
      <c r="C21" s="237">
        <v>1091406</v>
      </c>
      <c r="D21" s="237">
        <v>11427530</v>
      </c>
      <c r="E21" s="237">
        <v>10176503</v>
      </c>
      <c r="F21" s="238">
        <v>-10.947483839464869</v>
      </c>
    </row>
    <row r="22" spans="1:7" ht="15.6" customHeight="1" x14ac:dyDescent="0.25">
      <c r="A22" s="236" t="s">
        <v>146</v>
      </c>
      <c r="B22" s="237">
        <v>114567</v>
      </c>
      <c r="C22" s="237">
        <v>126761</v>
      </c>
      <c r="D22" s="237">
        <v>1367490</v>
      </c>
      <c r="E22" s="237">
        <v>1200262</v>
      </c>
      <c r="F22" s="238">
        <v>-12.22882799874222</v>
      </c>
    </row>
    <row r="23" spans="1:7" ht="15.6" customHeight="1" x14ac:dyDescent="0.25">
      <c r="A23" s="236" t="s">
        <v>165</v>
      </c>
      <c r="B23" s="237">
        <v>112026</v>
      </c>
      <c r="C23" s="237">
        <v>107382</v>
      </c>
      <c r="D23" s="237">
        <v>790603</v>
      </c>
      <c r="E23" s="237">
        <v>613532</v>
      </c>
      <c r="F23" s="238">
        <v>-22.39695523543422</v>
      </c>
    </row>
    <row r="24" spans="1:7" ht="15.6" customHeight="1" x14ac:dyDescent="0.25">
      <c r="A24" s="236" t="s">
        <v>141</v>
      </c>
      <c r="B24" s="237">
        <v>198300</v>
      </c>
      <c r="C24" s="237">
        <v>68690</v>
      </c>
      <c r="D24" s="237">
        <v>1149182</v>
      </c>
      <c r="E24" s="237">
        <v>952380</v>
      </c>
      <c r="F24" s="238">
        <v>-17.125398761901948</v>
      </c>
    </row>
    <row r="25" spans="1:7" ht="15.6" customHeight="1" x14ac:dyDescent="0.25">
      <c r="A25" s="236" t="s">
        <v>140</v>
      </c>
      <c r="B25" s="237">
        <v>1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 x14ac:dyDescent="0.25">
      <c r="A26" s="236" t="s">
        <v>152</v>
      </c>
      <c r="B26" s="237">
        <v>104465</v>
      </c>
      <c r="C26" s="237">
        <v>41731</v>
      </c>
      <c r="D26" s="237">
        <v>941116</v>
      </c>
      <c r="E26" s="237">
        <v>867100</v>
      </c>
      <c r="F26" s="238">
        <v>-7.8647053073160009</v>
      </c>
    </row>
    <row r="27" spans="1:7" ht="15.6" customHeight="1" x14ac:dyDescent="0.25">
      <c r="A27" s="236" t="s">
        <v>173</v>
      </c>
      <c r="B27" s="237">
        <v>145060</v>
      </c>
      <c r="C27" s="237">
        <v>173193</v>
      </c>
      <c r="D27" s="237">
        <v>1416345</v>
      </c>
      <c r="E27" s="237">
        <v>1485160</v>
      </c>
      <c r="F27" s="238">
        <v>4.8586326071684454</v>
      </c>
    </row>
    <row r="28" spans="1:7" ht="15.6" customHeight="1" x14ac:dyDescent="0.25">
      <c r="A28" s="236" t="s">
        <v>177</v>
      </c>
      <c r="B28" s="237">
        <v>107701</v>
      </c>
      <c r="C28" s="237">
        <v>71418</v>
      </c>
      <c r="D28" s="237">
        <v>627646</v>
      </c>
      <c r="E28" s="237">
        <v>738217</v>
      </c>
      <c r="F28" s="238">
        <v>17.616777610309001</v>
      </c>
    </row>
    <row r="29" spans="1:7" ht="15.6" customHeight="1" x14ac:dyDescent="0.25">
      <c r="A29" s="236" t="s">
        <v>178</v>
      </c>
      <c r="B29" s="237">
        <v>307578</v>
      </c>
      <c r="C29" s="237">
        <v>249275</v>
      </c>
      <c r="D29" s="237">
        <v>2123221</v>
      </c>
      <c r="E29" s="237">
        <v>1943270</v>
      </c>
      <c r="F29" s="238">
        <v>-8.4753777397642551</v>
      </c>
    </row>
    <row r="30" spans="1:7" ht="15.6" customHeight="1" x14ac:dyDescent="0.25">
      <c r="A30" s="236" t="s">
        <v>179</v>
      </c>
      <c r="B30" s="237">
        <v>186477</v>
      </c>
      <c r="C30" s="237">
        <v>170750</v>
      </c>
      <c r="D30" s="237">
        <v>1409639</v>
      </c>
      <c r="E30" s="237">
        <v>1329839</v>
      </c>
      <c r="F30" s="238">
        <v>-5.6610238507873314</v>
      </c>
    </row>
    <row r="31" spans="1:7" ht="15.6" customHeight="1" x14ac:dyDescent="0.25">
      <c r="A31" s="236" t="s">
        <v>180</v>
      </c>
      <c r="B31" s="237">
        <v>1972750</v>
      </c>
      <c r="C31" s="237">
        <v>1782114</v>
      </c>
      <c r="D31" s="237">
        <v>15479526</v>
      </c>
      <c r="E31" s="237">
        <v>13608777</v>
      </c>
      <c r="F31" s="238">
        <v>-12.08531191458964</v>
      </c>
    </row>
    <row r="32" spans="1:7" ht="15.6" customHeight="1" x14ac:dyDescent="0.25">
      <c r="A32" s="236" t="s">
        <v>181</v>
      </c>
      <c r="B32" s="237">
        <v>1248494</v>
      </c>
      <c r="C32" s="237">
        <v>1290082</v>
      </c>
      <c r="D32" s="237">
        <v>10680876</v>
      </c>
      <c r="E32" s="237">
        <v>11154011</v>
      </c>
      <c r="F32" s="238">
        <v>4.4297396580580113</v>
      </c>
    </row>
    <row r="33" spans="1:6" ht="15.6" customHeight="1" x14ac:dyDescent="0.25">
      <c r="A33" s="236" t="s">
        <v>182</v>
      </c>
      <c r="B33" s="237">
        <v>143885</v>
      </c>
      <c r="C33" s="237">
        <v>130244</v>
      </c>
      <c r="D33" s="237">
        <v>1204801</v>
      </c>
      <c r="E33" s="237">
        <v>1221013</v>
      </c>
      <c r="F33" s="238">
        <v>1.345616413000982</v>
      </c>
    </row>
    <row r="34" spans="1:6" ht="15.6" customHeight="1" x14ac:dyDescent="0.25">
      <c r="A34" s="236" t="s">
        <v>183</v>
      </c>
      <c r="B34" s="237">
        <v>57885</v>
      </c>
      <c r="C34" s="237">
        <v>59394</v>
      </c>
      <c r="D34" s="237">
        <v>509341</v>
      </c>
      <c r="E34" s="237">
        <v>534724</v>
      </c>
      <c r="F34" s="238">
        <v>4.9834982850389054</v>
      </c>
    </row>
    <row r="35" spans="1:6" ht="15.6" customHeight="1" x14ac:dyDescent="0.25">
      <c r="A35" s="240" t="s">
        <v>153</v>
      </c>
      <c r="B35" s="241">
        <f>SUM(B7:B34)</f>
        <v>16159177</v>
      </c>
      <c r="C35" s="241">
        <f>SUM(C7:C34)</f>
        <v>15540138</v>
      </c>
      <c r="D35" s="241">
        <f>SUM(D7:D34)</f>
        <v>131918373</v>
      </c>
      <c r="E35" s="241">
        <f>SUM(E7:E34)</f>
        <v>127742791</v>
      </c>
      <c r="F35" s="242">
        <f>E35*100/D35-100</f>
        <v>-3.1652770611414383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E2F11-5B9D-403D-B1FF-04ABDD352430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558533</v>
      </c>
      <c r="C7" s="237">
        <v>540886</v>
      </c>
      <c r="D7" s="237">
        <v>3851074</v>
      </c>
      <c r="E7" s="237">
        <v>3891850</v>
      </c>
      <c r="F7" s="238">
        <v>1.0588215131675009</v>
      </c>
      <c r="G7" s="6"/>
    </row>
    <row r="8" spans="1:14" s="33" customFormat="1" ht="15.6" customHeight="1" x14ac:dyDescent="0.2">
      <c r="A8" s="236" t="s">
        <v>11</v>
      </c>
      <c r="B8" s="237">
        <v>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 x14ac:dyDescent="0.25">
      <c r="A9" s="236" t="s">
        <v>8</v>
      </c>
      <c r="B9" s="237">
        <v>0</v>
      </c>
      <c r="C9" s="237">
        <v>4229</v>
      </c>
      <c r="D9" s="237">
        <v>44871</v>
      </c>
      <c r="E9" s="237">
        <v>27661</v>
      </c>
      <c r="F9" s="238">
        <v>-38.354393706402803</v>
      </c>
      <c r="G9" s="6"/>
    </row>
    <row r="10" spans="1:14" ht="15.6" customHeight="1" x14ac:dyDescent="0.25">
      <c r="A10" s="236" t="s">
        <v>10</v>
      </c>
      <c r="B10" s="237">
        <v>20635</v>
      </c>
      <c r="C10" s="237">
        <v>33499</v>
      </c>
      <c r="D10" s="237">
        <v>185607</v>
      </c>
      <c r="E10" s="237">
        <v>200747</v>
      </c>
      <c r="F10" s="238">
        <v>8.1570199399807137</v>
      </c>
    </row>
    <row r="11" spans="1:14" ht="15.6" customHeight="1" x14ac:dyDescent="0.25">
      <c r="A11" s="236" t="s">
        <v>9</v>
      </c>
      <c r="B11" s="237">
        <v>1085406</v>
      </c>
      <c r="C11" s="237">
        <v>1112413</v>
      </c>
      <c r="D11" s="237">
        <v>8156286</v>
      </c>
      <c r="E11" s="237">
        <v>7687825</v>
      </c>
      <c r="F11" s="238">
        <v>-5.7435577908866833</v>
      </c>
    </row>
    <row r="12" spans="1:14" ht="15.6" customHeight="1" x14ac:dyDescent="0.25">
      <c r="A12" s="236" t="s">
        <v>6</v>
      </c>
      <c r="B12" s="237">
        <v>7049</v>
      </c>
      <c r="C12" s="237">
        <v>2286</v>
      </c>
      <c r="D12" s="237">
        <v>35498</v>
      </c>
      <c r="E12" s="237">
        <v>37039</v>
      </c>
      <c r="F12" s="238">
        <v>4.3410896388528926</v>
      </c>
    </row>
    <row r="13" spans="1:14" ht="15.6" customHeight="1" x14ac:dyDescent="0.25">
      <c r="A13" s="236" t="s">
        <v>175</v>
      </c>
      <c r="B13" s="237">
        <v>37269</v>
      </c>
      <c r="C13" s="237">
        <v>10000</v>
      </c>
      <c r="D13" s="237">
        <v>258397</v>
      </c>
      <c r="E13" s="237">
        <v>157109</v>
      </c>
      <c r="F13" s="238">
        <v>-39.198597506936999</v>
      </c>
    </row>
    <row r="14" spans="1:14" ht="15.6" customHeight="1" x14ac:dyDescent="0.25">
      <c r="A14" s="236" t="s">
        <v>148</v>
      </c>
      <c r="B14" s="237">
        <v>544916</v>
      </c>
      <c r="C14" s="237">
        <v>625507</v>
      </c>
      <c r="D14" s="237">
        <v>4176110</v>
      </c>
      <c r="E14" s="237">
        <v>4881154</v>
      </c>
      <c r="F14" s="238">
        <v>16.88279283831125</v>
      </c>
    </row>
    <row r="15" spans="1:14" ht="15.6" customHeight="1" x14ac:dyDescent="0.25">
      <c r="A15" s="236" t="s">
        <v>145</v>
      </c>
      <c r="B15" s="237">
        <v>1065282</v>
      </c>
      <c r="C15" s="237">
        <v>1351541</v>
      </c>
      <c r="D15" s="237">
        <v>11226934</v>
      </c>
      <c r="E15" s="237">
        <v>9894471</v>
      </c>
      <c r="F15" s="238">
        <v>-11.86844956957972</v>
      </c>
    </row>
    <row r="16" spans="1:14" ht="15.6" customHeight="1" x14ac:dyDescent="0.5">
      <c r="A16" s="236" t="s">
        <v>144</v>
      </c>
      <c r="B16" s="237">
        <v>1381646</v>
      </c>
      <c r="C16" s="237">
        <v>1611546</v>
      </c>
      <c r="D16" s="237">
        <v>12348683</v>
      </c>
      <c r="E16" s="237">
        <v>12599888</v>
      </c>
      <c r="F16" s="238">
        <v>2.0342655164117498</v>
      </c>
      <c r="G16" s="1"/>
    </row>
    <row r="17" spans="1:7" ht="15.6" customHeight="1" x14ac:dyDescent="0.35">
      <c r="A17" s="236" t="s">
        <v>150</v>
      </c>
      <c r="B17" s="237">
        <v>650401</v>
      </c>
      <c r="C17" s="237">
        <v>416462</v>
      </c>
      <c r="D17" s="237">
        <v>4051327</v>
      </c>
      <c r="E17" s="237">
        <v>4172574</v>
      </c>
      <c r="F17" s="238">
        <v>2.99277249158115</v>
      </c>
      <c r="G17" s="2"/>
    </row>
    <row r="18" spans="1:7" ht="15.6" customHeight="1" x14ac:dyDescent="0.25">
      <c r="A18" s="236" t="s">
        <v>147</v>
      </c>
      <c r="B18" s="237">
        <v>20984</v>
      </c>
      <c r="C18" s="237">
        <v>30077</v>
      </c>
      <c r="D18" s="237">
        <v>196109</v>
      </c>
      <c r="E18" s="237">
        <v>245176</v>
      </c>
      <c r="F18" s="238">
        <v>25.020269340009889</v>
      </c>
    </row>
    <row r="19" spans="1:7" ht="15.6" customHeight="1" x14ac:dyDescent="0.25">
      <c r="A19" s="236" t="s">
        <v>143</v>
      </c>
      <c r="B19" s="237">
        <v>174822</v>
      </c>
      <c r="C19" s="237">
        <v>185876</v>
      </c>
      <c r="D19" s="237">
        <v>1354159</v>
      </c>
      <c r="E19" s="237">
        <v>1443411</v>
      </c>
      <c r="F19" s="238">
        <v>6.5909542380178436</v>
      </c>
    </row>
    <row r="20" spans="1:7" ht="15.6" customHeight="1" x14ac:dyDescent="0.25">
      <c r="A20" s="236" t="s">
        <v>142</v>
      </c>
      <c r="B20" s="237">
        <v>116526</v>
      </c>
      <c r="C20" s="237">
        <v>72407</v>
      </c>
      <c r="D20" s="237">
        <v>916232</v>
      </c>
      <c r="E20" s="237">
        <v>705413</v>
      </c>
      <c r="F20" s="238">
        <v>-23.009346977621391</v>
      </c>
    </row>
    <row r="21" spans="1:7" ht="15.6" customHeight="1" x14ac:dyDescent="0.25">
      <c r="A21" s="236" t="s">
        <v>149</v>
      </c>
      <c r="B21" s="237">
        <v>1243316</v>
      </c>
      <c r="C21" s="237">
        <v>863736</v>
      </c>
      <c r="D21" s="237">
        <v>9059767</v>
      </c>
      <c r="E21" s="237">
        <v>8291819</v>
      </c>
      <c r="F21" s="238">
        <v>-8.4764652335981765</v>
      </c>
    </row>
    <row r="22" spans="1:7" ht="15.6" customHeight="1" x14ac:dyDescent="0.25">
      <c r="A22" s="236" t="s">
        <v>146</v>
      </c>
      <c r="B22" s="237">
        <v>63167</v>
      </c>
      <c r="C22" s="237">
        <v>78089</v>
      </c>
      <c r="D22" s="237">
        <v>935994</v>
      </c>
      <c r="E22" s="237">
        <v>708513</v>
      </c>
      <c r="F22" s="238">
        <v>-24.303681433855349</v>
      </c>
    </row>
    <row r="23" spans="1:7" ht="15.6" customHeight="1" x14ac:dyDescent="0.25">
      <c r="A23" s="236" t="s">
        <v>165</v>
      </c>
      <c r="B23" s="237">
        <v>6284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68199</v>
      </c>
      <c r="C26" s="237">
        <v>21605</v>
      </c>
      <c r="D26" s="237">
        <v>650437</v>
      </c>
      <c r="E26" s="237">
        <v>544795</v>
      </c>
      <c r="F26" s="238">
        <v>-16.241695967480329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41528</v>
      </c>
      <c r="C28" s="237">
        <v>36827</v>
      </c>
      <c r="D28" s="237">
        <v>266201</v>
      </c>
      <c r="E28" s="237">
        <v>294954</v>
      </c>
      <c r="F28" s="238">
        <v>10.801236659516681</v>
      </c>
    </row>
    <row r="29" spans="1:7" ht="15.6" customHeight="1" x14ac:dyDescent="0.25">
      <c r="A29" s="236" t="s">
        <v>178</v>
      </c>
      <c r="B29" s="237">
        <v>10958</v>
      </c>
      <c r="C29" s="237">
        <v>26750</v>
      </c>
      <c r="D29" s="237">
        <v>110949</v>
      </c>
      <c r="E29" s="237">
        <v>114240</v>
      </c>
      <c r="F29" s="238">
        <v>2.966227726252598</v>
      </c>
    </row>
    <row r="30" spans="1:7" ht="15.6" customHeight="1" x14ac:dyDescent="0.25">
      <c r="A30" s="236" t="s">
        <v>179</v>
      </c>
      <c r="B30" s="237">
        <v>40645</v>
      </c>
      <c r="C30" s="237">
        <v>40124</v>
      </c>
      <c r="D30" s="237">
        <v>376203</v>
      </c>
      <c r="E30" s="237">
        <v>299393</v>
      </c>
      <c r="F30" s="238">
        <v>-20.417168390470039</v>
      </c>
    </row>
    <row r="31" spans="1:7" ht="15.6" customHeight="1" x14ac:dyDescent="0.25">
      <c r="A31" s="236" t="s">
        <v>180</v>
      </c>
      <c r="B31" s="237">
        <v>1284207</v>
      </c>
      <c r="C31" s="237">
        <v>1124572</v>
      </c>
      <c r="D31" s="237">
        <v>9473669</v>
      </c>
      <c r="E31" s="237">
        <v>8991499</v>
      </c>
      <c r="F31" s="238">
        <v>-5.0895803938262958</v>
      </c>
    </row>
    <row r="32" spans="1:7" ht="15.6" customHeight="1" x14ac:dyDescent="0.25">
      <c r="A32" s="236" t="s">
        <v>181</v>
      </c>
      <c r="B32" s="237">
        <v>227235</v>
      </c>
      <c r="C32" s="237">
        <v>198820</v>
      </c>
      <c r="D32" s="237">
        <v>1568132</v>
      </c>
      <c r="E32" s="237">
        <v>1812553</v>
      </c>
      <c r="F32" s="238">
        <v>15.586761828723599</v>
      </c>
    </row>
    <row r="33" spans="1:6" ht="15.6" customHeight="1" x14ac:dyDescent="0.25">
      <c r="A33" s="236" t="s">
        <v>182</v>
      </c>
      <c r="B33" s="237">
        <v>3000</v>
      </c>
      <c r="C33" s="237">
        <v>5499</v>
      </c>
      <c r="D33" s="237">
        <v>21000</v>
      </c>
      <c r="E33" s="237">
        <v>19531</v>
      </c>
      <c r="F33" s="238">
        <v>-6.9952380952380944</v>
      </c>
    </row>
    <row r="34" spans="1:6" ht="15.6" customHeight="1" x14ac:dyDescent="0.25">
      <c r="A34" s="236" t="s">
        <v>183</v>
      </c>
      <c r="B34" s="237">
        <v>12244</v>
      </c>
      <c r="C34" s="237">
        <v>36453</v>
      </c>
      <c r="D34" s="237">
        <v>185329</v>
      </c>
      <c r="E34" s="237">
        <v>235846</v>
      </c>
      <c r="F34" s="238">
        <v>27.25801142832476</v>
      </c>
    </row>
    <row r="35" spans="1:6" ht="15.6" customHeight="1" x14ac:dyDescent="0.25">
      <c r="A35" s="240" t="s">
        <v>153</v>
      </c>
      <c r="B35" s="241">
        <f>SUM(B7:B34)</f>
        <v>8664252</v>
      </c>
      <c r="C35" s="241">
        <f>SUM(C7:C34)</f>
        <v>8429204</v>
      </c>
      <c r="D35" s="241">
        <f>SUM(D7:D34)</f>
        <v>69505718</v>
      </c>
      <c r="E35" s="241">
        <f>SUM(E7:E34)</f>
        <v>67273570</v>
      </c>
      <c r="F35" s="242">
        <f>E35*100/D35-100</f>
        <v>-3.2114595233733212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2079B-8A58-476B-BC56-942FF8F48E3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251265</v>
      </c>
      <c r="C7" s="237">
        <v>190038</v>
      </c>
      <c r="D7" s="237">
        <v>2023590</v>
      </c>
      <c r="E7" s="237">
        <v>1708289</v>
      </c>
      <c r="F7" s="238">
        <v>-15.581268932936011</v>
      </c>
      <c r="G7" s="6"/>
    </row>
    <row r="8" spans="1:14" ht="15.6" customHeight="1" x14ac:dyDescent="0.25">
      <c r="A8" s="236" t="s">
        <v>11</v>
      </c>
      <c r="B8" s="237">
        <v>10855</v>
      </c>
      <c r="C8" s="237">
        <v>29147</v>
      </c>
      <c r="D8" s="237">
        <v>512509</v>
      </c>
      <c r="E8" s="237">
        <v>292295</v>
      </c>
      <c r="F8" s="238">
        <v>-42.967830808824822</v>
      </c>
    </row>
    <row r="9" spans="1:14" ht="15.6" customHeight="1" x14ac:dyDescent="0.25">
      <c r="A9" s="236" t="s">
        <v>8</v>
      </c>
      <c r="B9" s="237">
        <v>7400</v>
      </c>
      <c r="C9" s="237">
        <v>7766</v>
      </c>
      <c r="D9" s="237">
        <v>171443</v>
      </c>
      <c r="E9" s="237">
        <v>164268</v>
      </c>
      <c r="F9" s="238">
        <v>-4.1850644237443362</v>
      </c>
    </row>
    <row r="10" spans="1:14" ht="15.6" customHeight="1" x14ac:dyDescent="0.25">
      <c r="A10" s="236" t="s">
        <v>10</v>
      </c>
      <c r="B10" s="237">
        <v>127281</v>
      </c>
      <c r="C10" s="237">
        <v>95857</v>
      </c>
      <c r="D10" s="237">
        <v>998057</v>
      </c>
      <c r="E10" s="237">
        <v>1004793</v>
      </c>
      <c r="F10" s="238">
        <v>0.6749113527584143</v>
      </c>
    </row>
    <row r="11" spans="1:14" ht="15.6" customHeight="1" x14ac:dyDescent="0.25">
      <c r="A11" s="236" t="s">
        <v>9</v>
      </c>
      <c r="B11" s="237">
        <v>43293</v>
      </c>
      <c r="C11" s="237">
        <v>8554</v>
      </c>
      <c r="D11" s="237">
        <v>109118</v>
      </c>
      <c r="E11" s="237">
        <v>114621</v>
      </c>
      <c r="F11" s="238">
        <v>5.0431642808702426</v>
      </c>
    </row>
    <row r="12" spans="1:14" ht="15.6" customHeight="1" x14ac:dyDescent="0.25">
      <c r="A12" s="236" t="s">
        <v>6</v>
      </c>
      <c r="B12" s="237">
        <v>74964</v>
      </c>
      <c r="C12" s="237">
        <v>115909</v>
      </c>
      <c r="D12" s="237">
        <v>687033</v>
      </c>
      <c r="E12" s="237">
        <v>576470</v>
      </c>
      <c r="F12" s="238">
        <v>-16.092822324400711</v>
      </c>
    </row>
    <row r="13" spans="1:14" ht="15.6" customHeight="1" x14ac:dyDescent="0.25">
      <c r="A13" s="236" t="s">
        <v>175</v>
      </c>
      <c r="B13" s="237">
        <v>4900</v>
      </c>
      <c r="C13" s="237">
        <v>7300</v>
      </c>
      <c r="D13" s="237">
        <v>55956</v>
      </c>
      <c r="E13" s="237">
        <v>52444</v>
      </c>
      <c r="F13" s="238">
        <v>-6.2763599971406174</v>
      </c>
    </row>
    <row r="14" spans="1:14" ht="15.6" customHeight="1" x14ac:dyDescent="0.25">
      <c r="A14" s="236" t="s">
        <v>148</v>
      </c>
      <c r="B14" s="237">
        <v>99008</v>
      </c>
      <c r="C14" s="237">
        <v>261843</v>
      </c>
      <c r="D14" s="237">
        <v>1686274</v>
      </c>
      <c r="E14" s="237">
        <v>1560581</v>
      </c>
      <c r="F14" s="238">
        <v>-7.4538894628037866</v>
      </c>
    </row>
    <row r="15" spans="1:14" ht="15.6" customHeight="1" x14ac:dyDescent="0.25">
      <c r="A15" s="236" t="s">
        <v>145</v>
      </c>
      <c r="B15" s="237">
        <v>173909</v>
      </c>
      <c r="C15" s="237">
        <v>141393</v>
      </c>
      <c r="D15" s="237">
        <v>1424312</v>
      </c>
      <c r="E15" s="237">
        <v>1428368</v>
      </c>
      <c r="F15" s="238">
        <v>0.28476906745150637</v>
      </c>
    </row>
    <row r="16" spans="1:14" ht="15.6" customHeight="1" x14ac:dyDescent="0.5">
      <c r="A16" s="236" t="s">
        <v>144</v>
      </c>
      <c r="B16" s="237">
        <v>438993</v>
      </c>
      <c r="C16" s="237">
        <v>495061</v>
      </c>
      <c r="D16" s="237">
        <v>3691291</v>
      </c>
      <c r="E16" s="237">
        <v>2844506</v>
      </c>
      <c r="F16" s="238">
        <v>-22.94007706246947</v>
      </c>
      <c r="G16" s="1"/>
    </row>
    <row r="17" spans="1:7" ht="15.6" customHeight="1" x14ac:dyDescent="0.35">
      <c r="A17" s="236" t="s">
        <v>150</v>
      </c>
      <c r="B17" s="237">
        <v>430013</v>
      </c>
      <c r="C17" s="237">
        <v>505802</v>
      </c>
      <c r="D17" s="237">
        <v>4222502</v>
      </c>
      <c r="E17" s="237">
        <v>4426212</v>
      </c>
      <c r="F17" s="238">
        <v>4.8243908469433592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202711</v>
      </c>
      <c r="C19" s="237">
        <v>219426</v>
      </c>
      <c r="D19" s="237">
        <v>1548196</v>
      </c>
      <c r="E19" s="237">
        <v>1555863</v>
      </c>
      <c r="F19" s="238">
        <v>0.49522153525781221</v>
      </c>
    </row>
    <row r="20" spans="1:7" ht="15.6" customHeight="1" x14ac:dyDescent="0.25">
      <c r="A20" s="236" t="s">
        <v>142</v>
      </c>
      <c r="B20" s="237">
        <v>771904</v>
      </c>
      <c r="C20" s="237">
        <v>468401</v>
      </c>
      <c r="D20" s="237">
        <v>5198675</v>
      </c>
      <c r="E20" s="237">
        <v>6392346</v>
      </c>
      <c r="F20" s="238">
        <v>22.961062193732062</v>
      </c>
    </row>
    <row r="21" spans="1:7" ht="15.6" customHeight="1" x14ac:dyDescent="0.25">
      <c r="A21" s="236" t="s">
        <v>149</v>
      </c>
      <c r="B21" s="237">
        <v>299258</v>
      </c>
      <c r="C21" s="237">
        <v>221537</v>
      </c>
      <c r="D21" s="237">
        <v>2198617</v>
      </c>
      <c r="E21" s="237">
        <v>1813491</v>
      </c>
      <c r="F21" s="238">
        <v>-17.516738931792119</v>
      </c>
    </row>
    <row r="22" spans="1:7" ht="15.6" customHeight="1" x14ac:dyDescent="0.25">
      <c r="A22" s="236" t="s">
        <v>146</v>
      </c>
      <c r="B22" s="237">
        <v>21709</v>
      </c>
      <c r="C22" s="237">
        <v>15102</v>
      </c>
      <c r="D22" s="237">
        <v>164002</v>
      </c>
      <c r="E22" s="237">
        <v>205346</v>
      </c>
      <c r="F22" s="238">
        <v>25.209448665260179</v>
      </c>
    </row>
    <row r="23" spans="1:7" ht="15.6" customHeight="1" x14ac:dyDescent="0.25">
      <c r="A23" s="236" t="s">
        <v>165</v>
      </c>
      <c r="B23" s="237">
        <v>88149</v>
      </c>
      <c r="C23" s="237">
        <v>74881</v>
      </c>
      <c r="D23" s="237">
        <v>599795</v>
      </c>
      <c r="E23" s="237">
        <v>455715</v>
      </c>
      <c r="F23" s="238">
        <v>-24.02154069307014</v>
      </c>
    </row>
    <row r="24" spans="1:7" ht="15.6" customHeight="1" x14ac:dyDescent="0.25">
      <c r="A24" s="236" t="s">
        <v>141</v>
      </c>
      <c r="B24" s="237">
        <v>156342</v>
      </c>
      <c r="C24" s="237">
        <v>39361</v>
      </c>
      <c r="D24" s="237">
        <v>889487</v>
      </c>
      <c r="E24" s="237">
        <v>657634</v>
      </c>
      <c r="F24" s="238">
        <v>-26.065923391797739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 x14ac:dyDescent="0.25">
      <c r="A26" s="236" t="s">
        <v>152</v>
      </c>
      <c r="B26" s="237">
        <v>20481</v>
      </c>
      <c r="C26" s="237">
        <v>11006</v>
      </c>
      <c r="D26" s="237">
        <v>116080</v>
      </c>
      <c r="E26" s="237">
        <v>123446</v>
      </c>
      <c r="F26" s="238">
        <v>6.3456237077877384</v>
      </c>
    </row>
    <row r="27" spans="1:7" ht="15.6" customHeight="1" x14ac:dyDescent="0.25">
      <c r="A27" s="236" t="s">
        <v>173</v>
      </c>
      <c r="B27" s="237">
        <v>41813</v>
      </c>
      <c r="C27" s="237">
        <v>82047</v>
      </c>
      <c r="D27" s="237">
        <v>487872</v>
      </c>
      <c r="E27" s="237">
        <v>589740</v>
      </c>
      <c r="F27" s="238">
        <v>20.880066902794169</v>
      </c>
    </row>
    <row r="28" spans="1:7" ht="15.6" customHeight="1" x14ac:dyDescent="0.25">
      <c r="A28" s="236" t="s">
        <v>177</v>
      </c>
      <c r="B28" s="237">
        <v>11057</v>
      </c>
      <c r="C28" s="237">
        <v>9602</v>
      </c>
      <c r="D28" s="237">
        <v>88161</v>
      </c>
      <c r="E28" s="237">
        <v>96220</v>
      </c>
      <c r="F28" s="238">
        <v>9.1412302492031614</v>
      </c>
    </row>
    <row r="29" spans="1:7" ht="15.6" customHeight="1" x14ac:dyDescent="0.25">
      <c r="A29" s="236" t="s">
        <v>178</v>
      </c>
      <c r="B29" s="237">
        <v>233545</v>
      </c>
      <c r="C29" s="237">
        <v>156595</v>
      </c>
      <c r="D29" s="237">
        <v>1468128</v>
      </c>
      <c r="E29" s="237">
        <v>1246182</v>
      </c>
      <c r="F29" s="238">
        <v>-15.117619172170279</v>
      </c>
    </row>
    <row r="30" spans="1:7" ht="15.6" customHeight="1" x14ac:dyDescent="0.25">
      <c r="A30" s="236" t="s">
        <v>179</v>
      </c>
      <c r="B30" s="237">
        <v>139059</v>
      </c>
      <c r="C30" s="237">
        <v>121891</v>
      </c>
      <c r="D30" s="237">
        <v>907055</v>
      </c>
      <c r="E30" s="237">
        <v>920840</v>
      </c>
      <c r="F30" s="238">
        <v>1.519753487936228</v>
      </c>
    </row>
    <row r="31" spans="1:7" ht="15.6" customHeight="1" x14ac:dyDescent="0.25">
      <c r="A31" s="236" t="s">
        <v>180</v>
      </c>
      <c r="B31" s="237">
        <v>608572</v>
      </c>
      <c r="C31" s="237">
        <v>567968</v>
      </c>
      <c r="D31" s="237">
        <v>5315333</v>
      </c>
      <c r="E31" s="237">
        <v>3847785</v>
      </c>
      <c r="F31" s="238">
        <v>-27.60970949515298</v>
      </c>
    </row>
    <row r="32" spans="1:7" ht="15.6" customHeight="1" x14ac:dyDescent="0.25">
      <c r="A32" s="236" t="s">
        <v>181</v>
      </c>
      <c r="B32" s="237">
        <v>76801</v>
      </c>
      <c r="C32" s="237">
        <v>128301</v>
      </c>
      <c r="D32" s="237">
        <v>1338215</v>
      </c>
      <c r="E32" s="237">
        <v>1103875</v>
      </c>
      <c r="F32" s="238">
        <v>-17.511386436409691</v>
      </c>
    </row>
    <row r="33" spans="1:7" ht="15.6" customHeight="1" x14ac:dyDescent="0.25">
      <c r="A33" s="236" t="s">
        <v>182</v>
      </c>
      <c r="B33" s="237">
        <v>4147</v>
      </c>
      <c r="C33" s="237">
        <v>4126</v>
      </c>
      <c r="D33" s="237">
        <v>48536</v>
      </c>
      <c r="E33" s="237">
        <v>48832</v>
      </c>
      <c r="F33" s="238">
        <v>0.60985660128564234</v>
      </c>
    </row>
    <row r="34" spans="1:7" ht="15.6" customHeight="1" x14ac:dyDescent="0.25">
      <c r="A34" s="236" t="s">
        <v>183</v>
      </c>
      <c r="B34" s="237">
        <v>31918</v>
      </c>
      <c r="C34" s="237">
        <v>7165</v>
      </c>
      <c r="D34" s="237">
        <v>159530</v>
      </c>
      <c r="E34" s="237">
        <v>117158</v>
      </c>
      <c r="F34" s="238">
        <v>-26.560521532000251</v>
      </c>
    </row>
    <row r="35" spans="1:7" s="33" customFormat="1" ht="15.6" customHeight="1" x14ac:dyDescent="0.2">
      <c r="A35" s="240" t="s">
        <v>153</v>
      </c>
      <c r="B35" s="241">
        <f>SUM(B7:B34)</f>
        <v>4369347</v>
      </c>
      <c r="C35" s="241">
        <f>SUM(C7:C34)</f>
        <v>3986079</v>
      </c>
      <c r="D35" s="241">
        <f>SUM(D7:D34)</f>
        <v>36109767</v>
      </c>
      <c r="E35" s="241">
        <f>SUM(E7:E34)</f>
        <v>33347412</v>
      </c>
      <c r="F35" s="242">
        <f>E35*100/D35-100</f>
        <v>-7.6498832019602929</v>
      </c>
      <c r="G35" s="239"/>
    </row>
    <row r="36" spans="1:7" ht="15.6" customHeight="1" x14ac:dyDescent="0.25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C4243-27F5-48D4-B45A-D4E56AECF18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32348</v>
      </c>
      <c r="C7" s="237">
        <v>34297</v>
      </c>
      <c r="D7" s="237">
        <v>262831</v>
      </c>
      <c r="E7" s="237">
        <v>222243</v>
      </c>
      <c r="F7" s="238">
        <v>-15.442622826074549</v>
      </c>
      <c r="G7" s="6"/>
    </row>
    <row r="8" spans="1:14" s="33" customFormat="1" ht="15.6" customHeight="1" x14ac:dyDescent="0.2">
      <c r="A8" s="236" t="s">
        <v>11</v>
      </c>
      <c r="B8" s="237">
        <v>16716</v>
      </c>
      <c r="C8" s="237">
        <v>12938</v>
      </c>
      <c r="D8" s="237">
        <v>85316</v>
      </c>
      <c r="E8" s="237">
        <v>127382</v>
      </c>
      <c r="F8" s="238">
        <v>49.306109053401492</v>
      </c>
      <c r="G8" s="239"/>
    </row>
    <row r="9" spans="1:14" ht="15.6" customHeight="1" x14ac:dyDescent="0.25">
      <c r="A9" s="236" t="s">
        <v>8</v>
      </c>
      <c r="B9" s="237">
        <v>41154</v>
      </c>
      <c r="C9" s="237">
        <v>51542</v>
      </c>
      <c r="D9" s="237">
        <v>383844</v>
      </c>
      <c r="E9" s="237">
        <v>457368</v>
      </c>
      <c r="F9" s="238">
        <v>19.154656579235311</v>
      </c>
      <c r="G9" s="243"/>
    </row>
    <row r="10" spans="1:14" ht="15.6" customHeight="1" x14ac:dyDescent="0.25">
      <c r="A10" s="236" t="s">
        <v>10</v>
      </c>
      <c r="B10" s="237">
        <v>3152</v>
      </c>
      <c r="C10" s="237">
        <v>0</v>
      </c>
      <c r="D10" s="237">
        <v>213666</v>
      </c>
      <c r="E10" s="237">
        <v>65314</v>
      </c>
      <c r="F10" s="238">
        <v>-69.431729896193119</v>
      </c>
      <c r="G10" s="244"/>
    </row>
    <row r="11" spans="1:14" ht="15.6" customHeight="1" x14ac:dyDescent="0.25">
      <c r="A11" s="236" t="s">
        <v>9</v>
      </c>
      <c r="B11" s="237">
        <v>319171</v>
      </c>
      <c r="C11" s="237">
        <v>364090</v>
      </c>
      <c r="D11" s="237">
        <v>3515643</v>
      </c>
      <c r="E11" s="237">
        <v>3768120</v>
      </c>
      <c r="F11" s="238">
        <v>7.1815312305600969</v>
      </c>
    </row>
    <row r="12" spans="1:14" ht="15.6" customHeight="1" x14ac:dyDescent="0.25">
      <c r="A12" s="236" t="s">
        <v>6</v>
      </c>
      <c r="B12" s="237">
        <v>2903</v>
      </c>
      <c r="C12" s="237">
        <v>6353</v>
      </c>
      <c r="D12" s="237">
        <v>30336</v>
      </c>
      <c r="E12" s="237">
        <v>51247</v>
      </c>
      <c r="F12" s="238">
        <v>68.931302742616026</v>
      </c>
    </row>
    <row r="13" spans="1:14" ht="15.6" customHeight="1" x14ac:dyDescent="0.25">
      <c r="A13" s="236" t="s">
        <v>175</v>
      </c>
      <c r="B13" s="237">
        <v>1044</v>
      </c>
      <c r="C13" s="237">
        <v>158</v>
      </c>
      <c r="D13" s="237">
        <v>12819</v>
      </c>
      <c r="E13" s="237">
        <v>8732</v>
      </c>
      <c r="F13" s="238">
        <v>-31.882362118730011</v>
      </c>
    </row>
    <row r="14" spans="1:14" ht="15.6" customHeight="1" x14ac:dyDescent="0.25">
      <c r="A14" s="236" t="s">
        <v>148</v>
      </c>
      <c r="B14" s="237">
        <v>704675</v>
      </c>
      <c r="C14" s="237">
        <v>638381</v>
      </c>
      <c r="D14" s="237">
        <v>5474450</v>
      </c>
      <c r="E14" s="237">
        <v>5621937</v>
      </c>
      <c r="F14" s="238">
        <v>2.694097123911988</v>
      </c>
    </row>
    <row r="15" spans="1:14" ht="15.6" customHeight="1" x14ac:dyDescent="0.25">
      <c r="A15" s="236" t="s">
        <v>145</v>
      </c>
      <c r="B15" s="237">
        <v>324867</v>
      </c>
      <c r="C15" s="237">
        <v>366404</v>
      </c>
      <c r="D15" s="237">
        <v>2602979</v>
      </c>
      <c r="E15" s="237">
        <v>2595228</v>
      </c>
      <c r="F15" s="238">
        <v>-0.29777420409462252</v>
      </c>
    </row>
    <row r="16" spans="1:14" ht="15.6" customHeight="1" x14ac:dyDescent="0.5">
      <c r="A16" s="236" t="s">
        <v>144</v>
      </c>
      <c r="B16" s="237">
        <v>38768</v>
      </c>
      <c r="C16" s="237">
        <v>57743</v>
      </c>
      <c r="D16" s="237">
        <v>318310</v>
      </c>
      <c r="E16" s="237">
        <v>341709</v>
      </c>
      <c r="F16" s="238">
        <v>7.3510100216769843</v>
      </c>
      <c r="G16" s="1"/>
    </row>
    <row r="17" spans="1:7" ht="15.6" customHeight="1" x14ac:dyDescent="0.35">
      <c r="A17" s="236" t="s">
        <v>150</v>
      </c>
      <c r="B17" s="237">
        <v>15154</v>
      </c>
      <c r="C17" s="237">
        <v>9088</v>
      </c>
      <c r="D17" s="237">
        <v>124124</v>
      </c>
      <c r="E17" s="237">
        <v>72823</v>
      </c>
      <c r="F17" s="238">
        <v>-41.33044374979859</v>
      </c>
      <c r="G17" s="2"/>
    </row>
    <row r="18" spans="1:7" ht="15.6" customHeight="1" x14ac:dyDescent="0.25">
      <c r="A18" s="236" t="s">
        <v>147</v>
      </c>
      <c r="B18" s="237">
        <v>110</v>
      </c>
      <c r="C18" s="237">
        <v>127</v>
      </c>
      <c r="D18" s="237">
        <v>1525</v>
      </c>
      <c r="E18" s="237">
        <v>1123</v>
      </c>
      <c r="F18" s="238">
        <v>-26.360655737704921</v>
      </c>
    </row>
    <row r="19" spans="1:7" ht="15.6" customHeight="1" x14ac:dyDescent="0.25">
      <c r="A19" s="236" t="s">
        <v>143</v>
      </c>
      <c r="B19" s="237">
        <v>10369</v>
      </c>
      <c r="C19" s="237">
        <v>13800</v>
      </c>
      <c r="D19" s="237">
        <v>70756</v>
      </c>
      <c r="E19" s="237">
        <v>77396</v>
      </c>
      <c r="F19" s="238">
        <v>9.3843631635479738</v>
      </c>
    </row>
    <row r="20" spans="1:7" ht="15.6" customHeight="1" x14ac:dyDescent="0.25">
      <c r="A20" s="236" t="s">
        <v>142</v>
      </c>
      <c r="B20" s="237">
        <v>64533</v>
      </c>
      <c r="C20" s="237">
        <v>79551</v>
      </c>
      <c r="D20" s="237">
        <v>556898</v>
      </c>
      <c r="E20" s="237">
        <v>439915</v>
      </c>
      <c r="F20" s="238">
        <v>-21.006180665041001</v>
      </c>
    </row>
    <row r="21" spans="1:7" ht="15.6" customHeight="1" x14ac:dyDescent="0.25">
      <c r="A21" s="236" t="s">
        <v>149</v>
      </c>
      <c r="B21" s="237">
        <v>42485</v>
      </c>
      <c r="C21" s="237">
        <v>6133</v>
      </c>
      <c r="D21" s="237">
        <v>169146</v>
      </c>
      <c r="E21" s="237">
        <v>71193</v>
      </c>
      <c r="F21" s="238">
        <v>-57.910325990564367</v>
      </c>
    </row>
    <row r="22" spans="1:7" ht="15.6" customHeight="1" x14ac:dyDescent="0.25">
      <c r="A22" s="236" t="s">
        <v>146</v>
      </c>
      <c r="B22" s="237">
        <v>29691</v>
      </c>
      <c r="C22" s="237">
        <v>33570</v>
      </c>
      <c r="D22" s="237">
        <v>267494</v>
      </c>
      <c r="E22" s="237">
        <v>286403</v>
      </c>
      <c r="F22" s="238">
        <v>7.0689436024733254</v>
      </c>
    </row>
    <row r="23" spans="1:7" ht="15.6" customHeight="1" x14ac:dyDescent="0.25">
      <c r="A23" s="236" t="s">
        <v>165</v>
      </c>
      <c r="B23" s="237">
        <v>17593</v>
      </c>
      <c r="C23" s="237">
        <v>32501</v>
      </c>
      <c r="D23" s="237">
        <v>141359</v>
      </c>
      <c r="E23" s="237">
        <v>143708</v>
      </c>
      <c r="F23" s="238">
        <v>1.661726526078994</v>
      </c>
    </row>
    <row r="24" spans="1:7" ht="15.6" customHeight="1" x14ac:dyDescent="0.25">
      <c r="A24" s="236" t="s">
        <v>141</v>
      </c>
      <c r="B24" s="237">
        <v>41958</v>
      </c>
      <c r="C24" s="237">
        <v>29329</v>
      </c>
      <c r="D24" s="237">
        <v>259695</v>
      </c>
      <c r="E24" s="237">
        <v>294746</v>
      </c>
      <c r="F24" s="238">
        <v>13.496986849958599</v>
      </c>
    </row>
    <row r="25" spans="1:7" ht="15.6" customHeight="1" x14ac:dyDescent="0.25">
      <c r="A25" s="236" t="s">
        <v>140</v>
      </c>
      <c r="B25" s="237">
        <v>1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15785</v>
      </c>
      <c r="C26" s="237">
        <v>9120</v>
      </c>
      <c r="D26" s="237">
        <v>174599</v>
      </c>
      <c r="E26" s="237">
        <v>198859</v>
      </c>
      <c r="F26" s="238">
        <v>13.894695845909769</v>
      </c>
    </row>
    <row r="27" spans="1:7" ht="15.6" customHeight="1" x14ac:dyDescent="0.25">
      <c r="A27" s="236" t="s">
        <v>173</v>
      </c>
      <c r="B27" s="237">
        <v>103247</v>
      </c>
      <c r="C27" s="237">
        <v>91146</v>
      </c>
      <c r="D27" s="237">
        <v>928473</v>
      </c>
      <c r="E27" s="237">
        <v>895420</v>
      </c>
      <c r="F27" s="238">
        <v>-3.559931198860923</v>
      </c>
    </row>
    <row r="28" spans="1:7" ht="15.6" customHeight="1" x14ac:dyDescent="0.25">
      <c r="A28" s="236" t="s">
        <v>177</v>
      </c>
      <c r="B28" s="237">
        <v>55116</v>
      </c>
      <c r="C28" s="237">
        <v>24989</v>
      </c>
      <c r="D28" s="237">
        <v>273284</v>
      </c>
      <c r="E28" s="237">
        <v>347043</v>
      </c>
      <c r="F28" s="238">
        <v>26.989871342632568</v>
      </c>
    </row>
    <row r="29" spans="1:7" ht="15.6" customHeight="1" x14ac:dyDescent="0.25">
      <c r="A29" s="236" t="s">
        <v>178</v>
      </c>
      <c r="B29" s="237">
        <v>63075</v>
      </c>
      <c r="C29" s="237">
        <v>65930</v>
      </c>
      <c r="D29" s="237">
        <v>544144</v>
      </c>
      <c r="E29" s="237">
        <v>582848</v>
      </c>
      <c r="F29" s="238">
        <v>7.1128230762445233</v>
      </c>
    </row>
    <row r="30" spans="1:7" ht="15.6" customHeight="1" x14ac:dyDescent="0.25">
      <c r="A30" s="236" t="s">
        <v>179</v>
      </c>
      <c r="B30" s="237">
        <v>6773</v>
      </c>
      <c r="C30" s="237">
        <v>8735</v>
      </c>
      <c r="D30" s="237">
        <v>126381</v>
      </c>
      <c r="E30" s="237">
        <v>109606</v>
      </c>
      <c r="F30" s="238">
        <v>-13.27335596331727</v>
      </c>
    </row>
    <row r="31" spans="1:7" ht="15.6" customHeight="1" x14ac:dyDescent="0.25">
      <c r="A31" s="236" t="s">
        <v>180</v>
      </c>
      <c r="B31" s="237">
        <v>79971</v>
      </c>
      <c r="C31" s="237">
        <v>89574</v>
      </c>
      <c r="D31" s="237">
        <v>690524</v>
      </c>
      <c r="E31" s="237">
        <v>769493</v>
      </c>
      <c r="F31" s="238">
        <v>11.43609780398654</v>
      </c>
    </row>
    <row r="32" spans="1:7" ht="15.6" customHeight="1" x14ac:dyDescent="0.25">
      <c r="A32" s="236" t="s">
        <v>181</v>
      </c>
      <c r="B32" s="237">
        <v>944458</v>
      </c>
      <c r="C32" s="237">
        <v>962961</v>
      </c>
      <c r="D32" s="237">
        <v>7774529</v>
      </c>
      <c r="E32" s="237">
        <v>8237583</v>
      </c>
      <c r="F32" s="238">
        <v>5.9560392661729091</v>
      </c>
    </row>
    <row r="33" spans="1:6" ht="15.6" customHeight="1" x14ac:dyDescent="0.25">
      <c r="A33" s="236" t="s">
        <v>182</v>
      </c>
      <c r="B33" s="237">
        <v>136738</v>
      </c>
      <c r="C33" s="237">
        <v>120619</v>
      </c>
      <c r="D33" s="237">
        <v>1135265</v>
      </c>
      <c r="E33" s="237">
        <v>1152650</v>
      </c>
      <c r="F33" s="238">
        <v>1.5313605193501021</v>
      </c>
    </row>
    <row r="34" spans="1:6" ht="15.6" customHeight="1" x14ac:dyDescent="0.25">
      <c r="A34" s="236" t="s">
        <v>183</v>
      </c>
      <c r="B34" s="237">
        <v>13723</v>
      </c>
      <c r="C34" s="237">
        <v>15776</v>
      </c>
      <c r="D34" s="237">
        <v>164482</v>
      </c>
      <c r="E34" s="237">
        <v>181720</v>
      </c>
      <c r="F34" s="238">
        <v>10.480174122396379</v>
      </c>
    </row>
    <row r="35" spans="1:6" ht="15.6" customHeight="1" x14ac:dyDescent="0.25">
      <c r="A35" s="240" t="s">
        <v>153</v>
      </c>
      <c r="B35" s="241">
        <f>SUM(B7:B34)</f>
        <v>3125578</v>
      </c>
      <c r="C35" s="241">
        <f>SUM(C7:C34)</f>
        <v>3124855</v>
      </c>
      <c r="D35" s="241">
        <f>SUM(D7:D34)</f>
        <v>26302888</v>
      </c>
      <c r="E35" s="241">
        <f>SUM(E7:E34)</f>
        <v>27121809</v>
      </c>
      <c r="F35" s="242">
        <f>E35*100/D35-100</f>
        <v>3.1134261758632675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D766C-A1BF-4AB9-9FAA-6D68A618F155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228429</v>
      </c>
      <c r="C7" s="237">
        <v>303435</v>
      </c>
      <c r="D7" s="237">
        <v>1828365</v>
      </c>
      <c r="E7" s="237">
        <v>1608710</v>
      </c>
      <c r="F7" s="238">
        <v>-12.013739051010051</v>
      </c>
      <c r="G7" s="6"/>
    </row>
    <row r="8" spans="1:14" s="33" customFormat="1" ht="15.6" customHeight="1" x14ac:dyDescent="0.2">
      <c r="A8" s="236" t="s">
        <v>11</v>
      </c>
      <c r="B8" s="237">
        <v>61900</v>
      </c>
      <c r="C8" s="237">
        <v>81369</v>
      </c>
      <c r="D8" s="237">
        <v>623565</v>
      </c>
      <c r="E8" s="237">
        <v>427340</v>
      </c>
      <c r="F8" s="238">
        <v>-31.468251104536009</v>
      </c>
      <c r="G8" s="239"/>
    </row>
    <row r="9" spans="1:14" ht="15.6" customHeight="1" x14ac:dyDescent="0.25">
      <c r="A9" s="236" t="s">
        <v>8</v>
      </c>
      <c r="B9" s="237">
        <v>254128</v>
      </c>
      <c r="C9" s="237">
        <v>229939</v>
      </c>
      <c r="D9" s="237">
        <v>2077362</v>
      </c>
      <c r="E9" s="237">
        <v>2443849</v>
      </c>
      <c r="F9" s="238">
        <v>17.6419420399526</v>
      </c>
      <c r="G9" s="6"/>
    </row>
    <row r="10" spans="1:14" ht="15.6" customHeight="1" x14ac:dyDescent="0.25">
      <c r="A10" s="236" t="s">
        <v>10</v>
      </c>
      <c r="B10" s="237">
        <v>201543</v>
      </c>
      <c r="C10" s="237">
        <v>186239</v>
      </c>
      <c r="D10" s="237">
        <v>1355645</v>
      </c>
      <c r="E10" s="237">
        <v>1542976</v>
      </c>
      <c r="F10" s="238">
        <v>13.81858819971305</v>
      </c>
    </row>
    <row r="11" spans="1:14" ht="15.6" customHeight="1" x14ac:dyDescent="0.25">
      <c r="A11" s="236" t="s">
        <v>9</v>
      </c>
      <c r="B11" s="237">
        <v>722343</v>
      </c>
      <c r="C11" s="237">
        <v>640142</v>
      </c>
      <c r="D11" s="237">
        <v>6022432</v>
      </c>
      <c r="E11" s="237">
        <v>5768239</v>
      </c>
      <c r="F11" s="238">
        <v>-4.2207699480874226</v>
      </c>
    </row>
    <row r="12" spans="1:14" ht="15.6" customHeight="1" x14ac:dyDescent="0.25">
      <c r="A12" s="236" t="s">
        <v>6</v>
      </c>
      <c r="B12" s="237">
        <v>30960</v>
      </c>
      <c r="C12" s="237">
        <v>43541</v>
      </c>
      <c r="D12" s="237">
        <v>447034</v>
      </c>
      <c r="E12" s="237">
        <v>515123</v>
      </c>
      <c r="F12" s="238">
        <v>15.23127994738655</v>
      </c>
    </row>
    <row r="13" spans="1:14" ht="15.6" customHeight="1" x14ac:dyDescent="0.25">
      <c r="A13" s="236" t="s">
        <v>175</v>
      </c>
      <c r="B13" s="237">
        <v>120</v>
      </c>
      <c r="C13" s="237">
        <v>275</v>
      </c>
      <c r="D13" s="237">
        <v>6328</v>
      </c>
      <c r="E13" s="237">
        <v>3334</v>
      </c>
      <c r="F13" s="238">
        <v>-47.313527180783822</v>
      </c>
    </row>
    <row r="14" spans="1:14" ht="15.6" customHeight="1" x14ac:dyDescent="0.25">
      <c r="A14" s="236" t="s">
        <v>148</v>
      </c>
      <c r="B14" s="237">
        <v>961091</v>
      </c>
      <c r="C14" s="237">
        <v>1073937</v>
      </c>
      <c r="D14" s="237">
        <v>7925666</v>
      </c>
      <c r="E14" s="237">
        <v>7884979</v>
      </c>
      <c r="F14" s="238">
        <v>-0.51335748945261628</v>
      </c>
    </row>
    <row r="15" spans="1:14" ht="15.6" customHeight="1" x14ac:dyDescent="0.25">
      <c r="A15" s="236" t="s">
        <v>145</v>
      </c>
      <c r="B15" s="237">
        <v>633839</v>
      </c>
      <c r="C15" s="237">
        <v>581615</v>
      </c>
      <c r="D15" s="237">
        <v>5777108</v>
      </c>
      <c r="E15" s="237">
        <v>5102635</v>
      </c>
      <c r="F15" s="238">
        <v>-11.67492454702248</v>
      </c>
    </row>
    <row r="16" spans="1:14" ht="15.6" customHeight="1" x14ac:dyDescent="0.5">
      <c r="A16" s="236" t="s">
        <v>144</v>
      </c>
      <c r="B16" s="237">
        <v>707473</v>
      </c>
      <c r="C16" s="237">
        <v>642019</v>
      </c>
      <c r="D16" s="237">
        <v>5962979</v>
      </c>
      <c r="E16" s="237">
        <v>4402953</v>
      </c>
      <c r="F16" s="238">
        <v>-26.161856347305601</v>
      </c>
      <c r="G16" s="1"/>
    </row>
    <row r="17" spans="1:7" ht="15.6" customHeight="1" x14ac:dyDescent="0.35">
      <c r="A17" s="236" t="s">
        <v>150</v>
      </c>
      <c r="B17" s="237">
        <v>256216</v>
      </c>
      <c r="C17" s="237">
        <v>249093</v>
      </c>
      <c r="D17" s="237">
        <v>2129308</v>
      </c>
      <c r="E17" s="237">
        <v>1835453</v>
      </c>
      <c r="F17" s="238">
        <v>-13.80049293009748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2901</v>
      </c>
      <c r="D18" s="237">
        <v>0</v>
      </c>
      <c r="E18" s="237">
        <v>14338</v>
      </c>
      <c r="F18" s="238"/>
    </row>
    <row r="19" spans="1:7" ht="15.6" customHeight="1" x14ac:dyDescent="0.25">
      <c r="A19" s="236" t="s">
        <v>143</v>
      </c>
      <c r="B19" s="237">
        <v>178767</v>
      </c>
      <c r="C19" s="237">
        <v>103832</v>
      </c>
      <c r="D19" s="237">
        <v>1155736</v>
      </c>
      <c r="E19" s="237">
        <v>1105507</v>
      </c>
      <c r="F19" s="238">
        <v>-4.3460617303605602</v>
      </c>
    </row>
    <row r="20" spans="1:7" ht="15.6" customHeight="1" x14ac:dyDescent="0.25">
      <c r="A20" s="236" t="s">
        <v>142</v>
      </c>
      <c r="B20" s="237">
        <v>212793</v>
      </c>
      <c r="C20" s="237">
        <v>236911</v>
      </c>
      <c r="D20" s="237">
        <v>2091314</v>
      </c>
      <c r="E20" s="237">
        <v>2253354</v>
      </c>
      <c r="F20" s="238">
        <v>7.7482386671728847</v>
      </c>
    </row>
    <row r="21" spans="1:7" ht="15.6" customHeight="1" x14ac:dyDescent="0.25">
      <c r="A21" s="236" t="s">
        <v>149</v>
      </c>
      <c r="B21" s="237">
        <v>572515</v>
      </c>
      <c r="C21" s="237">
        <v>460042</v>
      </c>
      <c r="D21" s="237">
        <v>4367254</v>
      </c>
      <c r="E21" s="237">
        <v>3738258</v>
      </c>
      <c r="F21" s="238">
        <v>-14.402551351489979</v>
      </c>
    </row>
    <row r="22" spans="1:7" ht="15.6" customHeight="1" x14ac:dyDescent="0.25">
      <c r="A22" s="236" t="s">
        <v>146</v>
      </c>
      <c r="B22" s="237">
        <v>37558</v>
      </c>
      <c r="C22" s="237">
        <v>20757</v>
      </c>
      <c r="D22" s="237">
        <v>244561</v>
      </c>
      <c r="E22" s="237">
        <v>540720</v>
      </c>
      <c r="F22" s="238">
        <v>121.0982127158459</v>
      </c>
    </row>
    <row r="23" spans="1:7" ht="15.6" customHeight="1" x14ac:dyDescent="0.25">
      <c r="A23" s="236" t="s">
        <v>165</v>
      </c>
      <c r="B23" s="237">
        <v>33114</v>
      </c>
      <c r="C23" s="237">
        <v>53774</v>
      </c>
      <c r="D23" s="237">
        <v>346932</v>
      </c>
      <c r="E23" s="237">
        <v>359034</v>
      </c>
      <c r="F23" s="238">
        <v>3.4882916536958248</v>
      </c>
    </row>
    <row r="24" spans="1:7" ht="15.6" customHeight="1" x14ac:dyDescent="0.25">
      <c r="A24" s="236" t="s">
        <v>141</v>
      </c>
      <c r="B24" s="237">
        <v>47188</v>
      </c>
      <c r="C24" s="237">
        <v>46687</v>
      </c>
      <c r="D24" s="237">
        <v>437401</v>
      </c>
      <c r="E24" s="237">
        <v>406455</v>
      </c>
      <c r="F24" s="238">
        <v>-7.0749723937531011</v>
      </c>
    </row>
    <row r="25" spans="1:7" ht="15.6" customHeight="1" x14ac:dyDescent="0.25">
      <c r="A25" s="236" t="s">
        <v>140</v>
      </c>
      <c r="B25" s="237">
        <v>0</v>
      </c>
      <c r="C25" s="237">
        <v>4</v>
      </c>
      <c r="D25" s="237">
        <v>0</v>
      </c>
      <c r="E25" s="237">
        <v>96</v>
      </c>
      <c r="F25" s="238"/>
    </row>
    <row r="26" spans="1:7" ht="15.6" customHeight="1" x14ac:dyDescent="0.25">
      <c r="A26" s="236" t="s">
        <v>152</v>
      </c>
      <c r="B26" s="237">
        <v>25891</v>
      </c>
      <c r="C26" s="237">
        <v>26459</v>
      </c>
      <c r="D26" s="237">
        <v>424175</v>
      </c>
      <c r="E26" s="237">
        <v>443381</v>
      </c>
      <c r="F26" s="238">
        <v>4.5278481758708011</v>
      </c>
    </row>
    <row r="27" spans="1:7" ht="15.6" customHeight="1" x14ac:dyDescent="0.25">
      <c r="A27" s="236" t="s">
        <v>173</v>
      </c>
      <c r="B27" s="237">
        <v>54014</v>
      </c>
      <c r="C27" s="237">
        <v>50352</v>
      </c>
      <c r="D27" s="237">
        <v>698947</v>
      </c>
      <c r="E27" s="237">
        <v>693649</v>
      </c>
      <c r="F27" s="238">
        <v>-0.75799738749861945</v>
      </c>
    </row>
    <row r="28" spans="1:7" ht="15.6" customHeight="1" x14ac:dyDescent="0.25">
      <c r="A28" s="236" t="s">
        <v>177</v>
      </c>
      <c r="B28" s="237">
        <v>15621</v>
      </c>
      <c r="C28" s="237">
        <v>14179</v>
      </c>
      <c r="D28" s="237">
        <v>187097</v>
      </c>
      <c r="E28" s="237">
        <v>200016</v>
      </c>
      <c r="F28" s="238">
        <v>6.904974425030872</v>
      </c>
    </row>
    <row r="29" spans="1:7" ht="15.6" customHeight="1" x14ac:dyDescent="0.25">
      <c r="A29" s="236" t="s">
        <v>178</v>
      </c>
      <c r="B29" s="237">
        <v>172700</v>
      </c>
      <c r="C29" s="237">
        <v>188501</v>
      </c>
      <c r="D29" s="237">
        <v>1659357</v>
      </c>
      <c r="E29" s="237">
        <v>1860287</v>
      </c>
      <c r="F29" s="238">
        <v>12.10890724539686</v>
      </c>
    </row>
    <row r="30" spans="1:7" ht="15.6" customHeight="1" x14ac:dyDescent="0.25">
      <c r="A30" s="236" t="s">
        <v>179</v>
      </c>
      <c r="B30" s="237">
        <v>60544</v>
      </c>
      <c r="C30" s="237">
        <v>48096</v>
      </c>
      <c r="D30" s="237">
        <v>416032</v>
      </c>
      <c r="E30" s="237">
        <v>449456</v>
      </c>
      <c r="F30" s="238">
        <v>8.0339973848165585</v>
      </c>
    </row>
    <row r="31" spans="1:7" ht="15.6" customHeight="1" x14ac:dyDescent="0.25">
      <c r="A31" s="236" t="s">
        <v>180</v>
      </c>
      <c r="B31" s="237">
        <v>335840</v>
      </c>
      <c r="C31" s="237">
        <v>280670</v>
      </c>
      <c r="D31" s="237">
        <v>2752811</v>
      </c>
      <c r="E31" s="237">
        <v>2298930</v>
      </c>
      <c r="F31" s="238">
        <v>-16.48790999454739</v>
      </c>
    </row>
    <row r="32" spans="1:7" ht="15.6" customHeight="1" x14ac:dyDescent="0.25">
      <c r="A32" s="236" t="s">
        <v>181</v>
      </c>
      <c r="B32" s="237">
        <v>1156540</v>
      </c>
      <c r="C32" s="237">
        <v>1113260</v>
      </c>
      <c r="D32" s="237">
        <v>9862551</v>
      </c>
      <c r="E32" s="237">
        <v>10038381</v>
      </c>
      <c r="F32" s="238">
        <v>1.7828044691479901</v>
      </c>
    </row>
    <row r="33" spans="1:6" ht="15.6" customHeight="1" x14ac:dyDescent="0.25">
      <c r="A33" s="236" t="s">
        <v>182</v>
      </c>
      <c r="B33" s="237">
        <v>126033</v>
      </c>
      <c r="C33" s="237">
        <v>122210</v>
      </c>
      <c r="D33" s="237">
        <v>1286575</v>
      </c>
      <c r="E33" s="237">
        <v>1295242</v>
      </c>
      <c r="F33" s="238">
        <v>0.67364902939976901</v>
      </c>
    </row>
    <row r="34" spans="1:6" ht="15.6" customHeight="1" x14ac:dyDescent="0.25">
      <c r="A34" s="236" t="s">
        <v>183</v>
      </c>
      <c r="B34" s="237">
        <v>26507</v>
      </c>
      <c r="C34" s="237">
        <v>40399</v>
      </c>
      <c r="D34" s="237">
        <v>240282</v>
      </c>
      <c r="E34" s="237">
        <v>233086</v>
      </c>
      <c r="F34" s="238">
        <v>-2.9948144263823329</v>
      </c>
    </row>
    <row r="35" spans="1:6" ht="15.6" customHeight="1" x14ac:dyDescent="0.25">
      <c r="A35" s="240" t="s">
        <v>153</v>
      </c>
      <c r="B35" s="241">
        <f>SUM(B7:B34)</f>
        <v>7113667</v>
      </c>
      <c r="C35" s="241">
        <f>SUM(C7:C34)</f>
        <v>6840638</v>
      </c>
      <c r="D35" s="241">
        <f>SUM(D7:D34)</f>
        <v>60326817</v>
      </c>
      <c r="E35" s="241">
        <f>SUM(E7:E34)</f>
        <v>57465781</v>
      </c>
      <c r="F35" s="242">
        <f>E35*100/D35-100</f>
        <v>-4.7425608415574061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89FC-D629-423D-A092-F69C16D367C0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149985</v>
      </c>
      <c r="C7" s="237">
        <v>187492</v>
      </c>
      <c r="D7" s="237">
        <v>1281045</v>
      </c>
      <c r="E7" s="237">
        <v>1105825</v>
      </c>
      <c r="F7" s="238">
        <v>-13.67789578039803</v>
      </c>
      <c r="G7" s="6"/>
    </row>
    <row r="8" spans="1:14" s="33" customFormat="1" ht="15.6" customHeight="1" x14ac:dyDescent="0.2">
      <c r="A8" s="236" t="s">
        <v>11</v>
      </c>
      <c r="B8" s="237">
        <v>2</v>
      </c>
      <c r="C8" s="237">
        <v>1</v>
      </c>
      <c r="D8" s="237">
        <v>3428</v>
      </c>
      <c r="E8" s="237">
        <v>7</v>
      </c>
      <c r="F8" s="238">
        <v>-99.795799299883313</v>
      </c>
      <c r="G8" s="245"/>
    </row>
    <row r="9" spans="1:14" ht="15.6" customHeight="1" x14ac:dyDescent="0.25">
      <c r="A9" s="236" t="s">
        <v>8</v>
      </c>
      <c r="B9" s="237">
        <v>0</v>
      </c>
      <c r="C9" s="237">
        <v>0</v>
      </c>
      <c r="D9" s="237">
        <v>56820</v>
      </c>
      <c r="E9" s="237">
        <v>34239</v>
      </c>
      <c r="F9" s="238">
        <v>-39.74128827877508</v>
      </c>
      <c r="G9" s="246"/>
    </row>
    <row r="10" spans="1:14" ht="15.6" customHeight="1" x14ac:dyDescent="0.25">
      <c r="A10" s="236" t="s">
        <v>10</v>
      </c>
      <c r="B10" s="237">
        <v>15824</v>
      </c>
      <c r="C10" s="237">
        <v>18630</v>
      </c>
      <c r="D10" s="237">
        <v>144706</v>
      </c>
      <c r="E10" s="237">
        <v>126178</v>
      </c>
      <c r="F10" s="238">
        <v>-12.80389202935608</v>
      </c>
    </row>
    <row r="11" spans="1:14" ht="15.6" customHeight="1" x14ac:dyDescent="0.25">
      <c r="A11" s="236" t="s">
        <v>9</v>
      </c>
      <c r="B11" s="237">
        <v>367608</v>
      </c>
      <c r="C11" s="237">
        <v>271493</v>
      </c>
      <c r="D11" s="237">
        <v>2723973</v>
      </c>
      <c r="E11" s="237">
        <v>2080308</v>
      </c>
      <c r="F11" s="238">
        <v>-23.629639500832059</v>
      </c>
    </row>
    <row r="12" spans="1:14" ht="15.6" customHeight="1" x14ac:dyDescent="0.25">
      <c r="A12" s="236" t="s">
        <v>6</v>
      </c>
      <c r="B12" s="237">
        <v>4844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10783</v>
      </c>
      <c r="C14" s="237">
        <v>104517</v>
      </c>
      <c r="D14" s="237">
        <v>303068</v>
      </c>
      <c r="E14" s="237">
        <v>335563</v>
      </c>
      <c r="F14" s="238">
        <v>10.72201618118706</v>
      </c>
    </row>
    <row r="15" spans="1:14" ht="15.6" customHeight="1" x14ac:dyDescent="0.25">
      <c r="A15" s="236" t="s">
        <v>145</v>
      </c>
      <c r="B15" s="237">
        <v>222742</v>
      </c>
      <c r="C15" s="237">
        <v>200175</v>
      </c>
      <c r="D15" s="237">
        <v>2384247</v>
      </c>
      <c r="E15" s="237">
        <v>1611716</v>
      </c>
      <c r="F15" s="238">
        <v>-32.401466794338013</v>
      </c>
    </row>
    <row r="16" spans="1:14" ht="15.6" customHeight="1" x14ac:dyDescent="0.5">
      <c r="A16" s="236" t="s">
        <v>144</v>
      </c>
      <c r="B16" s="237">
        <v>438488</v>
      </c>
      <c r="C16" s="237">
        <v>450609</v>
      </c>
      <c r="D16" s="237">
        <v>3577310</v>
      </c>
      <c r="E16" s="237">
        <v>2857162</v>
      </c>
      <c r="F16" s="238">
        <v>-20.130992281910149</v>
      </c>
      <c r="G16" s="1"/>
    </row>
    <row r="17" spans="1:10" ht="15.6" customHeight="1" x14ac:dyDescent="0.35">
      <c r="A17" s="236" t="s">
        <v>150</v>
      </c>
      <c r="B17" s="237">
        <v>59244</v>
      </c>
      <c r="C17" s="237">
        <v>94785</v>
      </c>
      <c r="D17" s="237">
        <v>891425</v>
      </c>
      <c r="E17" s="237">
        <v>699682</v>
      </c>
      <c r="F17" s="238">
        <v>-21.509717587009561</v>
      </c>
      <c r="G17" s="2"/>
    </row>
    <row r="18" spans="1:10" ht="15.6" customHeight="1" x14ac:dyDescent="0.25">
      <c r="A18" s="236" t="s">
        <v>147</v>
      </c>
      <c r="B18" s="237">
        <v>0</v>
      </c>
      <c r="C18" s="237">
        <v>2901</v>
      </c>
      <c r="D18" s="237">
        <v>0</v>
      </c>
      <c r="E18" s="237">
        <v>14299</v>
      </c>
      <c r="F18" s="238"/>
    </row>
    <row r="19" spans="1:10" ht="15.6" customHeight="1" x14ac:dyDescent="0.25">
      <c r="A19" s="236" t="s">
        <v>143</v>
      </c>
      <c r="B19" s="237">
        <v>25823</v>
      </c>
      <c r="C19" s="237">
        <v>8324</v>
      </c>
      <c r="D19" s="237">
        <v>146359</v>
      </c>
      <c r="E19" s="237">
        <v>105856</v>
      </c>
      <c r="F19" s="238">
        <v>-27.673733764237259</v>
      </c>
    </row>
    <row r="20" spans="1:10" ht="15.6" customHeight="1" x14ac:dyDescent="0.25">
      <c r="A20" s="236" t="s">
        <v>142</v>
      </c>
      <c r="B20" s="237">
        <v>13728</v>
      </c>
      <c r="C20" s="237">
        <v>12443</v>
      </c>
      <c r="D20" s="237">
        <v>92690</v>
      </c>
      <c r="E20" s="237">
        <v>43694</v>
      </c>
      <c r="F20" s="238">
        <v>-52.86007120509224</v>
      </c>
      <c r="J20" s="247"/>
    </row>
    <row r="21" spans="1:10" ht="15.6" customHeight="1" x14ac:dyDescent="0.25">
      <c r="A21" s="236" t="s">
        <v>149</v>
      </c>
      <c r="B21" s="237">
        <v>339264</v>
      </c>
      <c r="C21" s="237">
        <v>369136</v>
      </c>
      <c r="D21" s="237">
        <v>3080240</v>
      </c>
      <c r="E21" s="237">
        <v>2362825</v>
      </c>
      <c r="F21" s="238">
        <v>-23.290879931433921</v>
      </c>
    </row>
    <row r="22" spans="1:10" ht="15.6" customHeight="1" x14ac:dyDescent="0.25">
      <c r="A22" s="236" t="s">
        <v>146</v>
      </c>
      <c r="B22" s="237">
        <v>18777</v>
      </c>
      <c r="C22" s="237">
        <v>8625</v>
      </c>
      <c r="D22" s="237">
        <v>91672</v>
      </c>
      <c r="E22" s="237">
        <v>107008</v>
      </c>
      <c r="F22" s="238">
        <v>16.729208482415569</v>
      </c>
    </row>
    <row r="23" spans="1:10" ht="15.6" customHeight="1" x14ac:dyDescent="0.25">
      <c r="A23" s="236" t="s">
        <v>165</v>
      </c>
      <c r="B23" s="237">
        <v>5109</v>
      </c>
      <c r="C23" s="237">
        <v>0</v>
      </c>
      <c r="D23" s="237">
        <v>24768</v>
      </c>
      <c r="E23" s="237">
        <v>25463</v>
      </c>
      <c r="F23" s="238">
        <v>2.806040051679588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2549</v>
      </c>
      <c r="D26" s="237">
        <v>3457</v>
      </c>
      <c r="E26" s="237">
        <v>11146</v>
      </c>
      <c r="F26" s="238">
        <v>222.41828174717961</v>
      </c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5238</v>
      </c>
      <c r="C28" s="237">
        <v>10</v>
      </c>
      <c r="D28" s="237">
        <v>123807</v>
      </c>
      <c r="E28" s="237">
        <v>90678</v>
      </c>
      <c r="F28" s="238">
        <v>-26.758583924980019</v>
      </c>
    </row>
    <row r="29" spans="1:10" ht="15.6" customHeight="1" x14ac:dyDescent="0.25">
      <c r="A29" s="236" t="s">
        <v>178</v>
      </c>
      <c r="B29" s="237">
        <v>0</v>
      </c>
      <c r="C29" s="237">
        <v>3883</v>
      </c>
      <c r="D29" s="237">
        <v>4852</v>
      </c>
      <c r="E29" s="237">
        <v>10895</v>
      </c>
      <c r="F29" s="238">
        <v>124.54657873042041</v>
      </c>
    </row>
    <row r="30" spans="1:10" ht="15.6" customHeight="1" x14ac:dyDescent="0.25">
      <c r="A30" s="236" t="s">
        <v>179</v>
      </c>
      <c r="B30" s="237">
        <v>0</v>
      </c>
      <c r="C30" s="237">
        <v>5522</v>
      </c>
      <c r="D30" s="237">
        <v>0</v>
      </c>
      <c r="E30" s="237">
        <v>5522</v>
      </c>
      <c r="F30" s="238"/>
    </row>
    <row r="31" spans="1:10" ht="15.6" customHeight="1" x14ac:dyDescent="0.25">
      <c r="A31" s="236" t="s">
        <v>180</v>
      </c>
      <c r="B31" s="237">
        <v>276188</v>
      </c>
      <c r="C31" s="237">
        <v>227520</v>
      </c>
      <c r="D31" s="237">
        <v>2135735</v>
      </c>
      <c r="E31" s="237">
        <v>1803654</v>
      </c>
      <c r="F31" s="238">
        <v>-15.54879233612785</v>
      </c>
    </row>
    <row r="32" spans="1:10" ht="15.6" customHeight="1" x14ac:dyDescent="0.25">
      <c r="A32" s="236" t="s">
        <v>181</v>
      </c>
      <c r="B32" s="237">
        <v>9915</v>
      </c>
      <c r="C32" s="237">
        <v>20768</v>
      </c>
      <c r="D32" s="237">
        <v>237542</v>
      </c>
      <c r="E32" s="237">
        <v>148904</v>
      </c>
      <c r="F32" s="238">
        <v>-37.314664354093168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1963562</v>
      </c>
      <c r="C35" s="241">
        <f>SUM(C7:C34)</f>
        <v>1989383</v>
      </c>
      <c r="D35" s="241">
        <f>SUM(D7:D34)</f>
        <v>17315266</v>
      </c>
      <c r="E35" s="241">
        <f>SUM(E7:E34)</f>
        <v>13584656</v>
      </c>
      <c r="F35" s="242">
        <f>E35*100/D35-100</f>
        <v>-21.545207564238396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62A43-A181-40A2-9970-C722EB11A21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56326</v>
      </c>
      <c r="C7" s="237">
        <v>99504</v>
      </c>
      <c r="D7" s="237">
        <v>451241</v>
      </c>
      <c r="E7" s="237">
        <v>431732</v>
      </c>
      <c r="F7" s="238">
        <v>-4.3234103284054441</v>
      </c>
      <c r="G7" s="6"/>
    </row>
    <row r="8" spans="1:14" s="33" customFormat="1" ht="15.6" customHeight="1" x14ac:dyDescent="0.2">
      <c r="A8" s="236" t="s">
        <v>11</v>
      </c>
      <c r="B8" s="237">
        <v>51647</v>
      </c>
      <c r="C8" s="237">
        <v>63135</v>
      </c>
      <c r="D8" s="237">
        <v>567245</v>
      </c>
      <c r="E8" s="237">
        <v>344054</v>
      </c>
      <c r="F8" s="238">
        <v>-39.346490493525728</v>
      </c>
      <c r="G8" s="239"/>
    </row>
    <row r="9" spans="1:14" ht="15.6" customHeight="1" x14ac:dyDescent="0.25">
      <c r="A9" s="236" t="s">
        <v>8</v>
      </c>
      <c r="B9" s="237">
        <v>219190</v>
      </c>
      <c r="C9" s="237">
        <v>201159</v>
      </c>
      <c r="D9" s="237">
        <v>1753320</v>
      </c>
      <c r="E9" s="237">
        <v>2105875</v>
      </c>
      <c r="F9" s="238">
        <v>20.107852531197949</v>
      </c>
      <c r="G9" s="6"/>
    </row>
    <row r="10" spans="1:14" ht="15.6" customHeight="1" x14ac:dyDescent="0.25">
      <c r="A10" s="236" t="s">
        <v>10</v>
      </c>
      <c r="B10" s="237">
        <v>114918</v>
      </c>
      <c r="C10" s="237">
        <v>84106</v>
      </c>
      <c r="D10" s="237">
        <v>667943</v>
      </c>
      <c r="E10" s="237">
        <v>624962</v>
      </c>
      <c r="F10" s="238">
        <v>-6.4348305169752544</v>
      </c>
    </row>
    <row r="11" spans="1:14" ht="15.6" customHeight="1" x14ac:dyDescent="0.25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 x14ac:dyDescent="0.25">
      <c r="A12" s="236" t="s">
        <v>6</v>
      </c>
      <c r="B12" s="237">
        <v>10050</v>
      </c>
      <c r="C12" s="237">
        <v>27325</v>
      </c>
      <c r="D12" s="237">
        <v>260004</v>
      </c>
      <c r="E12" s="237">
        <v>315549</v>
      </c>
      <c r="F12" s="238">
        <v>21.36313287487884</v>
      </c>
    </row>
    <row r="13" spans="1:14" ht="15.6" customHeight="1" x14ac:dyDescent="0.25">
      <c r="A13" s="236" t="s">
        <v>175</v>
      </c>
      <c r="B13" s="237">
        <v>0</v>
      </c>
      <c r="C13" s="237">
        <v>27</v>
      </c>
      <c r="D13" s="237">
        <v>23</v>
      </c>
      <c r="E13" s="237">
        <v>89</v>
      </c>
      <c r="F13" s="238">
        <v>286.95652173913038</v>
      </c>
    </row>
    <row r="14" spans="1:14" ht="15.6" customHeight="1" x14ac:dyDescent="0.25">
      <c r="A14" s="236" t="s">
        <v>148</v>
      </c>
      <c r="B14" s="237">
        <v>165415</v>
      </c>
      <c r="C14" s="237">
        <v>180054</v>
      </c>
      <c r="D14" s="237">
        <v>1257133</v>
      </c>
      <c r="E14" s="237">
        <v>965949</v>
      </c>
      <c r="F14" s="238">
        <v>-23.162545251775271</v>
      </c>
    </row>
    <row r="15" spans="1:14" ht="15.6" customHeight="1" x14ac:dyDescent="0.25">
      <c r="A15" s="236" t="s">
        <v>145</v>
      </c>
      <c r="B15" s="237">
        <v>148752</v>
      </c>
      <c r="C15" s="237">
        <v>179828</v>
      </c>
      <c r="D15" s="237">
        <v>1257082</v>
      </c>
      <c r="E15" s="237">
        <v>1440433</v>
      </c>
      <c r="F15" s="238">
        <v>14.585444704482279</v>
      </c>
    </row>
    <row r="16" spans="1:14" ht="15.6" customHeight="1" x14ac:dyDescent="0.5">
      <c r="A16" s="236" t="s">
        <v>144</v>
      </c>
      <c r="B16" s="237">
        <v>244536</v>
      </c>
      <c r="C16" s="237">
        <v>174819</v>
      </c>
      <c r="D16" s="237">
        <v>2139534</v>
      </c>
      <c r="E16" s="237">
        <v>1335587</v>
      </c>
      <c r="F16" s="238">
        <v>-37.575799216090978</v>
      </c>
      <c r="G16" s="1"/>
    </row>
    <row r="17" spans="1:7" ht="15.6" customHeight="1" x14ac:dyDescent="0.35">
      <c r="A17" s="236" t="s">
        <v>150</v>
      </c>
      <c r="B17" s="237">
        <v>120893</v>
      </c>
      <c r="C17" s="237">
        <v>79218</v>
      </c>
      <c r="D17" s="237">
        <v>736604</v>
      </c>
      <c r="E17" s="237">
        <v>589913</v>
      </c>
      <c r="F17" s="238">
        <v>-19.914499513985799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121956</v>
      </c>
      <c r="C19" s="237">
        <v>56805</v>
      </c>
      <c r="D19" s="237">
        <v>681506</v>
      </c>
      <c r="E19" s="237">
        <v>588169</v>
      </c>
      <c r="F19" s="238">
        <v>-13.695697470014929</v>
      </c>
    </row>
    <row r="20" spans="1:7" ht="15.6" customHeight="1" x14ac:dyDescent="0.25">
      <c r="A20" s="236" t="s">
        <v>142</v>
      </c>
      <c r="B20" s="237">
        <v>126305</v>
      </c>
      <c r="C20" s="237">
        <v>165472</v>
      </c>
      <c r="D20" s="237">
        <v>1366744</v>
      </c>
      <c r="E20" s="237">
        <v>1638762</v>
      </c>
      <c r="F20" s="238">
        <v>19.902629899966641</v>
      </c>
    </row>
    <row r="21" spans="1:7" ht="15.6" customHeight="1" x14ac:dyDescent="0.25">
      <c r="A21" s="236" t="s">
        <v>149</v>
      </c>
      <c r="B21" s="237">
        <v>209838</v>
      </c>
      <c r="C21" s="237">
        <v>66578</v>
      </c>
      <c r="D21" s="237">
        <v>1116506</v>
      </c>
      <c r="E21" s="237">
        <v>1217989</v>
      </c>
      <c r="F21" s="238">
        <v>9.0893376300709576</v>
      </c>
    </row>
    <row r="22" spans="1:7" ht="15.6" customHeight="1" x14ac:dyDescent="0.25">
      <c r="A22" s="236" t="s">
        <v>146</v>
      </c>
      <c r="B22" s="237">
        <v>1</v>
      </c>
      <c r="C22" s="237">
        <v>7</v>
      </c>
      <c r="D22" s="237">
        <v>9293</v>
      </c>
      <c r="E22" s="237">
        <v>5100</v>
      </c>
      <c r="F22" s="238">
        <v>-45.119982782739697</v>
      </c>
    </row>
    <row r="23" spans="1:7" ht="15.6" customHeight="1" x14ac:dyDescent="0.25">
      <c r="A23" s="236" t="s">
        <v>165</v>
      </c>
      <c r="B23" s="237">
        <v>17879</v>
      </c>
      <c r="C23" s="237">
        <v>31587</v>
      </c>
      <c r="D23" s="237">
        <v>222713</v>
      </c>
      <c r="E23" s="237">
        <v>223758</v>
      </c>
      <c r="F23" s="238">
        <v>0.469213741452009</v>
      </c>
    </row>
    <row r="24" spans="1:7" ht="15.6" customHeight="1" x14ac:dyDescent="0.25">
      <c r="A24" s="236" t="s">
        <v>141</v>
      </c>
      <c r="B24" s="237">
        <v>976</v>
      </c>
      <c r="C24" s="237">
        <v>0</v>
      </c>
      <c r="D24" s="237">
        <v>11121</v>
      </c>
      <c r="E24" s="237">
        <v>5036</v>
      </c>
      <c r="F24" s="238">
        <v>-54.7163024907832</v>
      </c>
    </row>
    <row r="25" spans="1:7" ht="15.6" customHeight="1" x14ac:dyDescent="0.25">
      <c r="A25" s="236" t="s">
        <v>140</v>
      </c>
      <c r="B25" s="237">
        <v>0</v>
      </c>
      <c r="C25" s="237">
        <v>4</v>
      </c>
      <c r="D25" s="237">
        <v>0</v>
      </c>
      <c r="E25" s="237">
        <v>96</v>
      </c>
      <c r="F25" s="238"/>
    </row>
    <row r="26" spans="1:7" ht="15.6" customHeight="1" x14ac:dyDescent="0.25">
      <c r="A26" s="236" t="s">
        <v>152</v>
      </c>
      <c r="B26" s="237">
        <v>21679</v>
      </c>
      <c r="C26" s="237">
        <v>22190</v>
      </c>
      <c r="D26" s="237">
        <v>377057</v>
      </c>
      <c r="E26" s="237">
        <v>378107</v>
      </c>
      <c r="F26" s="238">
        <v>0.27847248559235988</v>
      </c>
    </row>
    <row r="27" spans="1:7" ht="15.6" customHeight="1" x14ac:dyDescent="0.25">
      <c r="A27" s="236" t="s">
        <v>173</v>
      </c>
      <c r="B27" s="237">
        <v>0</v>
      </c>
      <c r="C27" s="237">
        <v>6510</v>
      </c>
      <c r="D27" s="237">
        <v>39700</v>
      </c>
      <c r="E27" s="237">
        <v>89084</v>
      </c>
      <c r="F27" s="238">
        <v>124.39294710327459</v>
      </c>
    </row>
    <row r="28" spans="1:7" ht="15.6" customHeight="1" x14ac:dyDescent="0.25">
      <c r="A28" s="236" t="s">
        <v>177</v>
      </c>
      <c r="B28" s="237">
        <v>0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 x14ac:dyDescent="0.25">
      <c r="A29" s="236" t="s">
        <v>178</v>
      </c>
      <c r="B29" s="237">
        <v>59645</v>
      </c>
      <c r="C29" s="237">
        <v>71924</v>
      </c>
      <c r="D29" s="237">
        <v>603610</v>
      </c>
      <c r="E29" s="237">
        <v>771398</v>
      </c>
      <c r="F29" s="238">
        <v>27.797418863173231</v>
      </c>
    </row>
    <row r="30" spans="1:7" ht="15.6" customHeight="1" x14ac:dyDescent="0.25">
      <c r="A30" s="236" t="s">
        <v>179</v>
      </c>
      <c r="B30" s="237">
        <v>53223</v>
      </c>
      <c r="C30" s="237">
        <v>39638</v>
      </c>
      <c r="D30" s="237">
        <v>278704</v>
      </c>
      <c r="E30" s="237">
        <v>295274</v>
      </c>
      <c r="F30" s="238">
        <v>5.9453757391354287</v>
      </c>
    </row>
    <row r="31" spans="1:7" ht="15.6" customHeight="1" x14ac:dyDescent="0.25">
      <c r="A31" s="236" t="s">
        <v>180</v>
      </c>
      <c r="B31" s="237">
        <v>44057</v>
      </c>
      <c r="C31" s="237">
        <v>35847</v>
      </c>
      <c r="D31" s="237">
        <v>278468</v>
      </c>
      <c r="E31" s="237">
        <v>86750</v>
      </c>
      <c r="F31" s="238">
        <v>-68.847407960699258</v>
      </c>
    </row>
    <row r="32" spans="1:7" ht="15.6" customHeight="1" x14ac:dyDescent="0.25">
      <c r="A32" s="236" t="s">
        <v>181</v>
      </c>
      <c r="B32" s="237">
        <v>119611</v>
      </c>
      <c r="C32" s="237">
        <v>63988</v>
      </c>
      <c r="D32" s="237">
        <v>463406</v>
      </c>
      <c r="E32" s="237">
        <v>469426</v>
      </c>
      <c r="F32" s="238">
        <v>1.2990768354315629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7447</v>
      </c>
      <c r="C34" s="237">
        <v>18549</v>
      </c>
      <c r="D34" s="237">
        <v>70394</v>
      </c>
      <c r="E34" s="237">
        <v>52497</v>
      </c>
      <c r="F34" s="238">
        <v>-25.424041821746169</v>
      </c>
    </row>
    <row r="35" spans="1:6" ht="15.6" customHeight="1" x14ac:dyDescent="0.25">
      <c r="A35" s="240" t="s">
        <v>153</v>
      </c>
      <c r="B35" s="241">
        <f>SUM(B7:B34)</f>
        <v>1914344</v>
      </c>
      <c r="C35" s="241">
        <f>SUM(C7:C34)</f>
        <v>1668274</v>
      </c>
      <c r="D35" s="241">
        <f>SUM(D7:D34)</f>
        <v>14609364</v>
      </c>
      <c r="E35" s="241">
        <f>SUM(E7:E34)</f>
        <v>13982710</v>
      </c>
      <c r="F35" s="242">
        <f>E35*100/D35-100</f>
        <v>-4.2893995933019369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E76CE-ABAE-4EE1-BC45-C2AB8D19B164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x14ac:dyDescent="0.2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x14ac:dyDescent="0.2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x14ac:dyDescent="0.2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EA37B-CAAA-4674-B425-2DEE72455B6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22118</v>
      </c>
      <c r="C7" s="237">
        <v>16439</v>
      </c>
      <c r="D7" s="237">
        <v>96079</v>
      </c>
      <c r="E7" s="237">
        <v>71153</v>
      </c>
      <c r="F7" s="238">
        <v>-25.943234213511801</v>
      </c>
      <c r="G7" s="6"/>
    </row>
    <row r="8" spans="1:14" s="33" customFormat="1" ht="15.6" customHeight="1" x14ac:dyDescent="0.2">
      <c r="A8" s="236" t="s">
        <v>11</v>
      </c>
      <c r="B8" s="237">
        <v>10251</v>
      </c>
      <c r="C8" s="237">
        <v>18233</v>
      </c>
      <c r="D8" s="237">
        <v>52892</v>
      </c>
      <c r="E8" s="237">
        <v>83279</v>
      </c>
      <c r="F8" s="238">
        <v>57.451032292218123</v>
      </c>
    </row>
    <row r="9" spans="1:14" ht="15.6" customHeight="1" x14ac:dyDescent="0.25">
      <c r="A9" s="236" t="s">
        <v>8</v>
      </c>
      <c r="B9" s="237">
        <v>34938</v>
      </c>
      <c r="C9" s="237">
        <v>28780</v>
      </c>
      <c r="D9" s="237">
        <v>267222</v>
      </c>
      <c r="E9" s="237">
        <v>303735</v>
      </c>
      <c r="F9" s="238">
        <v>13.66391988683567</v>
      </c>
      <c r="G9" s="6"/>
    </row>
    <row r="10" spans="1:14" ht="15.6" customHeight="1" x14ac:dyDescent="0.25">
      <c r="A10" s="236" t="s">
        <v>10</v>
      </c>
      <c r="B10" s="237">
        <v>70801</v>
      </c>
      <c r="C10" s="237">
        <v>83503</v>
      </c>
      <c r="D10" s="237">
        <v>542996</v>
      </c>
      <c r="E10" s="237">
        <v>791836</v>
      </c>
      <c r="F10" s="238">
        <v>45.827225246594821</v>
      </c>
    </row>
    <row r="11" spans="1:14" ht="15.6" customHeight="1" x14ac:dyDescent="0.25">
      <c r="A11" s="236" t="s">
        <v>9</v>
      </c>
      <c r="B11" s="237">
        <v>354735</v>
      </c>
      <c r="C11" s="237">
        <v>368649</v>
      </c>
      <c r="D11" s="237">
        <v>3298459</v>
      </c>
      <c r="E11" s="237">
        <v>3682791</v>
      </c>
      <c r="F11" s="238">
        <v>11.65186531043739</v>
      </c>
    </row>
    <row r="12" spans="1:14" ht="15.6" customHeight="1" x14ac:dyDescent="0.25">
      <c r="A12" s="236" t="s">
        <v>6</v>
      </c>
      <c r="B12" s="237">
        <v>16066</v>
      </c>
      <c r="C12" s="237">
        <v>16216</v>
      </c>
      <c r="D12" s="237">
        <v>178908</v>
      </c>
      <c r="E12" s="237">
        <v>195565</v>
      </c>
      <c r="F12" s="238">
        <v>9.3103718112102314</v>
      </c>
    </row>
    <row r="13" spans="1:14" ht="15.6" customHeight="1" x14ac:dyDescent="0.25">
      <c r="A13" s="236" t="s">
        <v>175</v>
      </c>
      <c r="B13" s="237">
        <v>120</v>
      </c>
      <c r="C13" s="237">
        <v>248</v>
      </c>
      <c r="D13" s="237">
        <v>6305</v>
      </c>
      <c r="E13" s="237">
        <v>3245</v>
      </c>
      <c r="F13" s="238">
        <v>-48.53291038858049</v>
      </c>
    </row>
    <row r="14" spans="1:14" ht="15.6" customHeight="1" x14ac:dyDescent="0.25">
      <c r="A14" s="236" t="s">
        <v>148</v>
      </c>
      <c r="B14" s="237">
        <v>784893</v>
      </c>
      <c r="C14" s="237">
        <v>789366</v>
      </c>
      <c r="D14" s="237">
        <v>6365465</v>
      </c>
      <c r="E14" s="237">
        <v>6583467</v>
      </c>
      <c r="F14" s="238">
        <v>3.4247615845818018</v>
      </c>
    </row>
    <row r="15" spans="1:14" ht="15.6" customHeight="1" x14ac:dyDescent="0.25">
      <c r="A15" s="236" t="s">
        <v>145</v>
      </c>
      <c r="B15" s="237">
        <v>262345</v>
      </c>
      <c r="C15" s="237">
        <v>201612</v>
      </c>
      <c r="D15" s="237">
        <v>2135779</v>
      </c>
      <c r="E15" s="237">
        <v>2050486</v>
      </c>
      <c r="F15" s="238">
        <v>-3.9935311659118331</v>
      </c>
    </row>
    <row r="16" spans="1:14" ht="15.6" customHeight="1" x14ac:dyDescent="0.5">
      <c r="A16" s="236" t="s">
        <v>144</v>
      </c>
      <c r="B16" s="237">
        <v>24449</v>
      </c>
      <c r="C16" s="237">
        <v>16591</v>
      </c>
      <c r="D16" s="237">
        <v>246135</v>
      </c>
      <c r="E16" s="237">
        <v>210204</v>
      </c>
      <c r="F16" s="238">
        <v>-14.59808641599122</v>
      </c>
      <c r="G16" s="1"/>
    </row>
    <row r="17" spans="1:8" ht="15.6" customHeight="1" x14ac:dyDescent="0.35">
      <c r="A17" s="236" t="s">
        <v>150</v>
      </c>
      <c r="B17" s="237">
        <v>76079</v>
      </c>
      <c r="C17" s="237">
        <v>75090</v>
      </c>
      <c r="D17" s="237">
        <v>501279</v>
      </c>
      <c r="E17" s="237">
        <v>545858</v>
      </c>
      <c r="F17" s="238">
        <v>8.8930515740735245</v>
      </c>
      <c r="G17" s="2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 x14ac:dyDescent="0.25">
      <c r="A19" s="236" t="s">
        <v>143</v>
      </c>
      <c r="B19" s="237">
        <v>30988</v>
      </c>
      <c r="C19" s="237">
        <v>38703</v>
      </c>
      <c r="D19" s="237">
        <v>327871</v>
      </c>
      <c r="E19" s="237">
        <v>411482</v>
      </c>
      <c r="F19" s="238">
        <v>25.501187967218812</v>
      </c>
      <c r="H19" s="248"/>
    </row>
    <row r="20" spans="1:8" ht="15.6" customHeight="1" x14ac:dyDescent="0.25">
      <c r="A20" s="236" t="s">
        <v>142</v>
      </c>
      <c r="B20" s="237">
        <v>72760</v>
      </c>
      <c r="C20" s="237">
        <v>58996</v>
      </c>
      <c r="D20" s="237">
        <v>631880</v>
      </c>
      <c r="E20" s="237">
        <v>570898</v>
      </c>
      <c r="F20" s="238">
        <v>-9.6508830790656503</v>
      </c>
    </row>
    <row r="21" spans="1:8" ht="15.6" customHeight="1" x14ac:dyDescent="0.25">
      <c r="A21" s="236" t="s">
        <v>149</v>
      </c>
      <c r="B21" s="237">
        <v>23413</v>
      </c>
      <c r="C21" s="237">
        <v>24328</v>
      </c>
      <c r="D21" s="237">
        <v>170508</v>
      </c>
      <c r="E21" s="237">
        <v>157444</v>
      </c>
      <c r="F21" s="238">
        <v>-7.6618105895324504</v>
      </c>
    </row>
    <row r="22" spans="1:8" ht="15.6" customHeight="1" x14ac:dyDescent="0.25">
      <c r="A22" s="236" t="s">
        <v>146</v>
      </c>
      <c r="B22" s="237">
        <v>18780</v>
      </c>
      <c r="C22" s="237">
        <v>12125</v>
      </c>
      <c r="D22" s="237">
        <v>143596</v>
      </c>
      <c r="E22" s="237">
        <v>428612</v>
      </c>
      <c r="F22" s="238">
        <v>198.48463745508229</v>
      </c>
    </row>
    <row r="23" spans="1:8" ht="15.6" customHeight="1" x14ac:dyDescent="0.25">
      <c r="A23" s="236" t="s">
        <v>165</v>
      </c>
      <c r="B23" s="237">
        <v>10126</v>
      </c>
      <c r="C23" s="237">
        <v>22187</v>
      </c>
      <c r="D23" s="237">
        <v>99451</v>
      </c>
      <c r="E23" s="237">
        <v>109813</v>
      </c>
      <c r="F23" s="238">
        <v>10.419201415772591</v>
      </c>
    </row>
    <row r="24" spans="1:8" ht="15.6" customHeight="1" x14ac:dyDescent="0.25">
      <c r="A24" s="236" t="s">
        <v>141</v>
      </c>
      <c r="B24" s="237">
        <v>46212</v>
      </c>
      <c r="C24" s="237">
        <v>46687</v>
      </c>
      <c r="D24" s="237">
        <v>426280</v>
      </c>
      <c r="E24" s="237">
        <v>401419</v>
      </c>
      <c r="F24" s="238">
        <v>-5.8320821994932848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4212</v>
      </c>
      <c r="C26" s="237">
        <v>1720</v>
      </c>
      <c r="D26" s="237">
        <v>43661</v>
      </c>
      <c r="E26" s="237">
        <v>54128</v>
      </c>
      <c r="F26" s="238">
        <v>23.973340051762449</v>
      </c>
    </row>
    <row r="27" spans="1:8" ht="15.6" customHeight="1" x14ac:dyDescent="0.25">
      <c r="A27" s="236" t="s">
        <v>173</v>
      </c>
      <c r="B27" s="237">
        <v>54014</v>
      </c>
      <c r="C27" s="237">
        <v>43842</v>
      </c>
      <c r="D27" s="237">
        <v>659247</v>
      </c>
      <c r="E27" s="237">
        <v>604565</v>
      </c>
      <c r="F27" s="238">
        <v>-8.294614916715588</v>
      </c>
    </row>
    <row r="28" spans="1:8" ht="15.6" customHeight="1" x14ac:dyDescent="0.25">
      <c r="A28" s="236" t="s">
        <v>177</v>
      </c>
      <c r="B28" s="237">
        <v>10383</v>
      </c>
      <c r="C28" s="237">
        <v>14169</v>
      </c>
      <c r="D28" s="237">
        <v>63277</v>
      </c>
      <c r="E28" s="237">
        <v>107357</v>
      </c>
      <c r="F28" s="238">
        <v>69.661962482418573</v>
      </c>
    </row>
    <row r="29" spans="1:8" ht="15.6" customHeight="1" x14ac:dyDescent="0.25">
      <c r="A29" s="236" t="s">
        <v>178</v>
      </c>
      <c r="B29" s="237">
        <v>113055</v>
      </c>
      <c r="C29" s="237">
        <v>112694</v>
      </c>
      <c r="D29" s="237">
        <v>1050895</v>
      </c>
      <c r="E29" s="237">
        <v>1077994</v>
      </c>
      <c r="F29" s="238">
        <v>2.5786591429210399</v>
      </c>
    </row>
    <row r="30" spans="1:8" ht="15.6" customHeight="1" x14ac:dyDescent="0.25">
      <c r="A30" s="236" t="s">
        <v>179</v>
      </c>
      <c r="B30" s="237">
        <v>7321</v>
      </c>
      <c r="C30" s="237">
        <v>2936</v>
      </c>
      <c r="D30" s="237">
        <v>137328</v>
      </c>
      <c r="E30" s="237">
        <v>148660</v>
      </c>
      <c r="F30" s="238">
        <v>8.2517767680298277</v>
      </c>
    </row>
    <row r="31" spans="1:8" ht="15.6" customHeight="1" x14ac:dyDescent="0.25">
      <c r="A31" s="236" t="s">
        <v>180</v>
      </c>
      <c r="B31" s="237">
        <v>15595</v>
      </c>
      <c r="C31" s="237">
        <v>17303</v>
      </c>
      <c r="D31" s="237">
        <v>338608</v>
      </c>
      <c r="E31" s="237">
        <v>408526</v>
      </c>
      <c r="F31" s="238">
        <v>20.64865567263621</v>
      </c>
    </row>
    <row r="32" spans="1:8" ht="15.6" customHeight="1" x14ac:dyDescent="0.25">
      <c r="A32" s="236" t="s">
        <v>181</v>
      </c>
      <c r="B32" s="237">
        <v>1027014</v>
      </c>
      <c r="C32" s="237">
        <v>1028504</v>
      </c>
      <c r="D32" s="237">
        <v>9161603</v>
      </c>
      <c r="E32" s="237">
        <v>9420051</v>
      </c>
      <c r="F32" s="238">
        <v>2.820991042724728</v>
      </c>
    </row>
    <row r="33" spans="1:6" ht="15.6" customHeight="1" x14ac:dyDescent="0.25">
      <c r="A33" s="236" t="s">
        <v>182</v>
      </c>
      <c r="B33" s="237">
        <v>126033</v>
      </c>
      <c r="C33" s="237">
        <v>122210</v>
      </c>
      <c r="D33" s="237">
        <v>1286575</v>
      </c>
      <c r="E33" s="237">
        <v>1295219</v>
      </c>
      <c r="F33" s="238">
        <v>0.67186133727143726</v>
      </c>
    </row>
    <row r="34" spans="1:6" ht="15.6" customHeight="1" x14ac:dyDescent="0.25">
      <c r="A34" s="236" t="s">
        <v>183</v>
      </c>
      <c r="B34" s="237">
        <v>19060</v>
      </c>
      <c r="C34" s="237">
        <v>21850</v>
      </c>
      <c r="D34" s="237">
        <v>169888</v>
      </c>
      <c r="E34" s="237">
        <v>180589</v>
      </c>
      <c r="F34" s="238">
        <v>6.2988557167074788</v>
      </c>
    </row>
    <row r="35" spans="1:6" ht="15.6" customHeight="1" x14ac:dyDescent="0.25">
      <c r="A35" s="240" t="s">
        <v>153</v>
      </c>
      <c r="B35" s="241">
        <f>SUM(B7:B34)</f>
        <v>3235761</v>
      </c>
      <c r="C35" s="241">
        <f>SUM(C7:C34)</f>
        <v>3182981</v>
      </c>
      <c r="D35" s="241">
        <f>SUM(D7:D34)</f>
        <v>28402187</v>
      </c>
      <c r="E35" s="241">
        <f>SUM(E7:E34)</f>
        <v>29898415</v>
      </c>
      <c r="F35" s="242">
        <f>E35*100/D35-100</f>
        <v>5.2680027773917573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5A9A9-1AEB-4CD7-BC91-AE4112D54570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6045B-33C9-4C0B-B6E6-28C3323E8D25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E12B6-ECAE-4829-A979-E0557CF1B38A}">
  <sheetPr>
    <pageSetUpPr fitToPage="1"/>
  </sheetPr>
  <dimension ref="A1:AQ59"/>
  <sheetViews>
    <sheetView showGridLines="0" topLeftCell="A3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1BBB8-50EA-486D-87E6-7131FAA1D861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229</v>
      </c>
    </row>
    <row r="2" spans="1:42" ht="15" customHeight="1" x14ac:dyDescent="0.25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230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231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3A24A-7F86-4EC5-991C-18688EA17A59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3D60A-8D31-406C-A808-E9A0FEBF062A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 x14ac:dyDescent="0.25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 x14ac:dyDescent="0.25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44078513</v>
      </c>
      <c r="D8" s="184">
        <v>39913411</v>
      </c>
      <c r="E8" s="185">
        <v>-4165102</v>
      </c>
      <c r="F8" s="186">
        <v>-9.4492797431710045</v>
      </c>
      <c r="G8" s="187">
        <v>0</v>
      </c>
      <c r="H8" s="184">
        <v>0</v>
      </c>
      <c r="I8" s="185">
        <v>0</v>
      </c>
      <c r="J8" s="186" t="s">
        <v>151</v>
      </c>
      <c r="K8" s="187">
        <v>1844</v>
      </c>
      <c r="L8" s="184">
        <v>4935</v>
      </c>
      <c r="M8" s="185">
        <v>3091</v>
      </c>
      <c r="N8" s="186">
        <v>167.6247288503254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10764863</v>
      </c>
      <c r="D9" s="184">
        <v>7655618</v>
      </c>
      <c r="E9" s="185">
        <v>-3109245</v>
      </c>
      <c r="F9" s="186">
        <v>-28.88327515175995</v>
      </c>
      <c r="G9" s="187">
        <v>0</v>
      </c>
      <c r="H9" s="184">
        <v>0</v>
      </c>
      <c r="I9" s="185">
        <v>0</v>
      </c>
      <c r="J9" s="186" t="s">
        <v>151</v>
      </c>
      <c r="K9" s="187">
        <v>306012</v>
      </c>
      <c r="L9" s="184">
        <v>312361</v>
      </c>
      <c r="M9" s="185">
        <v>6349</v>
      </c>
      <c r="N9" s="186">
        <v>2.0747552383566732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15923276</v>
      </c>
      <c r="D10" s="184">
        <v>16360687</v>
      </c>
      <c r="E10" s="185">
        <v>437411</v>
      </c>
      <c r="F10" s="186">
        <v>2.7469912598387372</v>
      </c>
      <c r="G10" s="187">
        <v>0</v>
      </c>
      <c r="H10" s="184">
        <v>0</v>
      </c>
      <c r="I10" s="185">
        <v>0</v>
      </c>
      <c r="J10" s="186" t="s">
        <v>151</v>
      </c>
      <c r="K10" s="187">
        <v>21430</v>
      </c>
      <c r="L10" s="184">
        <v>26306</v>
      </c>
      <c r="M10" s="185">
        <v>4876</v>
      </c>
      <c r="N10" s="186">
        <v>22.753149790013989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12339881</v>
      </c>
      <c r="D11" s="184">
        <v>14354125</v>
      </c>
      <c r="E11" s="185">
        <v>2014244</v>
      </c>
      <c r="F11" s="186">
        <v>16.323042337280238</v>
      </c>
      <c r="G11" s="187">
        <v>0</v>
      </c>
      <c r="H11" s="184">
        <v>0</v>
      </c>
      <c r="I11" s="185">
        <v>0</v>
      </c>
      <c r="J11" s="186" t="s">
        <v>151</v>
      </c>
      <c r="K11" s="187">
        <v>11375</v>
      </c>
      <c r="L11" s="184">
        <v>11988</v>
      </c>
      <c r="M11" s="185">
        <v>613</v>
      </c>
      <c r="N11" s="186">
        <v>5.3890109890109841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5061003</v>
      </c>
      <c r="D12" s="184">
        <v>3866554</v>
      </c>
      <c r="E12" s="185">
        <v>-1194449</v>
      </c>
      <c r="F12" s="186">
        <v>-23.601033233926159</v>
      </c>
      <c r="G12" s="187">
        <v>0</v>
      </c>
      <c r="H12" s="184">
        <v>0</v>
      </c>
      <c r="I12" s="185">
        <v>0</v>
      </c>
      <c r="J12" s="186" t="s">
        <v>151</v>
      </c>
      <c r="K12" s="187">
        <v>257285</v>
      </c>
      <c r="L12" s="184">
        <v>249841</v>
      </c>
      <c r="M12" s="185">
        <v>-7444</v>
      </c>
      <c r="N12" s="186">
        <v>-2.8932895427249998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1897472</v>
      </c>
      <c r="D13" s="184">
        <v>1665274</v>
      </c>
      <c r="E13" s="185">
        <v>-232198</v>
      </c>
      <c r="F13" s="186">
        <v>-12.23722932406908</v>
      </c>
      <c r="G13" s="187">
        <v>0</v>
      </c>
      <c r="H13" s="184">
        <v>0</v>
      </c>
      <c r="I13" s="185">
        <v>0</v>
      </c>
      <c r="J13" s="186" t="s">
        <v>151</v>
      </c>
      <c r="K13" s="187">
        <v>111862</v>
      </c>
      <c r="L13" s="184">
        <v>82539</v>
      </c>
      <c r="M13" s="185">
        <v>-29323</v>
      </c>
      <c r="N13" s="186">
        <v>-26.213548836959831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6551522</v>
      </c>
      <c r="H14" s="184">
        <v>5753123</v>
      </c>
      <c r="I14" s="185">
        <v>-798399</v>
      </c>
      <c r="J14" s="186">
        <v>-12.18646598454526</v>
      </c>
      <c r="K14" s="187">
        <v>226184</v>
      </c>
      <c r="L14" s="184">
        <v>210543</v>
      </c>
      <c r="M14" s="185">
        <v>-15641</v>
      </c>
      <c r="N14" s="186">
        <v>-6.9151664131857302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10049509</v>
      </c>
      <c r="D15" s="184">
        <v>11393915</v>
      </c>
      <c r="E15" s="185">
        <v>1344406</v>
      </c>
      <c r="F15" s="186">
        <v>13.37782771277681</v>
      </c>
      <c r="G15" s="187">
        <v>0</v>
      </c>
      <c r="H15" s="184">
        <v>0</v>
      </c>
      <c r="I15" s="185">
        <v>0</v>
      </c>
      <c r="J15" s="186" t="s">
        <v>151</v>
      </c>
      <c r="K15" s="187">
        <v>591</v>
      </c>
      <c r="L15" s="184">
        <v>1093</v>
      </c>
      <c r="M15" s="185">
        <v>502</v>
      </c>
      <c r="N15" s="186">
        <v>84.94077834179356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2792660</v>
      </c>
      <c r="D16" s="184">
        <v>2438242</v>
      </c>
      <c r="E16" s="185">
        <v>-354418</v>
      </c>
      <c r="F16" s="186">
        <v>-12.69105440690954</v>
      </c>
      <c r="G16" s="187">
        <v>0</v>
      </c>
      <c r="H16" s="184">
        <v>988</v>
      </c>
      <c r="I16" s="185">
        <v>988</v>
      </c>
      <c r="J16" s="186" t="s">
        <v>151</v>
      </c>
      <c r="K16" s="187">
        <v>635844</v>
      </c>
      <c r="L16" s="184">
        <v>721288</v>
      </c>
      <c r="M16" s="185">
        <v>85444</v>
      </c>
      <c r="N16" s="186">
        <v>13.43788728052793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3679446</v>
      </c>
      <c r="H17" s="184">
        <v>5009378</v>
      </c>
      <c r="I17" s="185">
        <v>1329932</v>
      </c>
      <c r="J17" s="186">
        <v>36.144897900390447</v>
      </c>
      <c r="K17" s="187">
        <v>17087</v>
      </c>
      <c r="L17" s="184">
        <v>31620</v>
      </c>
      <c r="M17" s="185">
        <v>14533</v>
      </c>
      <c r="N17" s="186">
        <v>85.052964241821257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3680131</v>
      </c>
      <c r="H18" s="184">
        <v>3672920</v>
      </c>
      <c r="I18" s="185">
        <v>-7211</v>
      </c>
      <c r="J18" s="186">
        <v>-0.19594411177210699</v>
      </c>
      <c r="K18" s="187">
        <v>1479700</v>
      </c>
      <c r="L18" s="184">
        <v>1407617</v>
      </c>
      <c r="M18" s="185">
        <v>-72083</v>
      </c>
      <c r="N18" s="186">
        <v>-4.8714604311684866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1014867</v>
      </c>
      <c r="H19" s="184">
        <v>1305642</v>
      </c>
      <c r="I19" s="185">
        <v>290775</v>
      </c>
      <c r="J19" s="186">
        <v>28.651537590639951</v>
      </c>
      <c r="K19" s="187">
        <v>1341122</v>
      </c>
      <c r="L19" s="184">
        <v>812948</v>
      </c>
      <c r="M19" s="185">
        <v>-528174</v>
      </c>
      <c r="N19" s="186">
        <v>-39.382994239151991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247871</v>
      </c>
      <c r="H20" s="184">
        <v>266658</v>
      </c>
      <c r="I20" s="185">
        <v>18787</v>
      </c>
      <c r="J20" s="186">
        <v>7.5793457080497566</v>
      </c>
      <c r="K20" s="187">
        <v>10790947</v>
      </c>
      <c r="L20" s="184">
        <v>10199338</v>
      </c>
      <c r="M20" s="185">
        <v>-591609</v>
      </c>
      <c r="N20" s="186">
        <v>-5.4824567297012976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2744045</v>
      </c>
      <c r="L21" s="184">
        <v>2472345</v>
      </c>
      <c r="M21" s="185">
        <v>-271700</v>
      </c>
      <c r="N21" s="186">
        <v>-9.9014411206813264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515496</v>
      </c>
      <c r="H22" s="184">
        <v>415918</v>
      </c>
      <c r="I22" s="185">
        <v>-99578</v>
      </c>
      <c r="J22" s="186">
        <v>-19.316929714294591</v>
      </c>
      <c r="K22" s="187">
        <v>232580</v>
      </c>
      <c r="L22" s="184">
        <v>216917</v>
      </c>
      <c r="M22" s="185">
        <v>-15663</v>
      </c>
      <c r="N22" s="186">
        <v>-6.7344569610456668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39162</v>
      </c>
      <c r="D23" s="184">
        <v>50224</v>
      </c>
      <c r="E23" s="185">
        <v>11062</v>
      </c>
      <c r="F23" s="186">
        <v>28.246769827894379</v>
      </c>
      <c r="G23" s="187">
        <v>9712690</v>
      </c>
      <c r="H23" s="184">
        <v>10524962</v>
      </c>
      <c r="I23" s="185">
        <v>812272</v>
      </c>
      <c r="J23" s="186">
        <v>8.3629972746993815</v>
      </c>
      <c r="K23" s="187">
        <v>2290710</v>
      </c>
      <c r="L23" s="184">
        <v>2056784</v>
      </c>
      <c r="M23" s="185">
        <v>-233926</v>
      </c>
      <c r="N23" s="186">
        <v>-10.21194302203247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567561</v>
      </c>
      <c r="H24" s="184">
        <v>230559</v>
      </c>
      <c r="I24" s="185">
        <v>-337002</v>
      </c>
      <c r="J24" s="186">
        <v>-59.377229936517843</v>
      </c>
      <c r="K24" s="187">
        <v>4746</v>
      </c>
      <c r="L24" s="184">
        <v>18491</v>
      </c>
      <c r="M24" s="185">
        <v>13745</v>
      </c>
      <c r="N24" s="186">
        <v>289.61230509903078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568626</v>
      </c>
      <c r="H25" s="184">
        <v>435468</v>
      </c>
      <c r="I25" s="185">
        <v>-133158</v>
      </c>
      <c r="J25" s="186">
        <v>-23.417501134313241</v>
      </c>
      <c r="K25" s="187">
        <v>173936</v>
      </c>
      <c r="L25" s="184">
        <v>167528</v>
      </c>
      <c r="M25" s="185">
        <v>-6408</v>
      </c>
      <c r="N25" s="186">
        <v>-3.6841136969920001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237309</v>
      </c>
      <c r="D26" s="184">
        <v>217670</v>
      </c>
      <c r="E26" s="185">
        <v>-19639</v>
      </c>
      <c r="F26" s="186">
        <v>-8.2757080430999252</v>
      </c>
      <c r="G26" s="187">
        <v>2124928</v>
      </c>
      <c r="H26" s="184">
        <v>2060361</v>
      </c>
      <c r="I26" s="185">
        <v>-64567</v>
      </c>
      <c r="J26" s="186">
        <v>-3.038550012047466</v>
      </c>
      <c r="K26" s="187">
        <v>1542391</v>
      </c>
      <c r="L26" s="184">
        <v>1747743</v>
      </c>
      <c r="M26" s="185">
        <v>205352</v>
      </c>
      <c r="N26" s="186">
        <v>13.31387436778353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13676276</v>
      </c>
      <c r="D27" s="184">
        <v>15706067</v>
      </c>
      <c r="E27" s="185">
        <v>2029791</v>
      </c>
      <c r="F27" s="186">
        <v>14.84169374762546</v>
      </c>
      <c r="G27" s="187">
        <v>1680118</v>
      </c>
      <c r="H27" s="184">
        <v>1684949</v>
      </c>
      <c r="I27" s="185">
        <v>4831</v>
      </c>
      <c r="J27" s="186">
        <v>0.28753932759484258</v>
      </c>
      <c r="K27" s="187">
        <v>16890261</v>
      </c>
      <c r="L27" s="184">
        <v>17507833</v>
      </c>
      <c r="M27" s="185">
        <v>617572</v>
      </c>
      <c r="N27" s="186">
        <v>3.656379259029805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1580874</v>
      </c>
      <c r="D28" s="184">
        <v>1460694</v>
      </c>
      <c r="E28" s="185">
        <v>-120180</v>
      </c>
      <c r="F28" s="186">
        <v>-7.6021238884313354</v>
      </c>
      <c r="G28" s="187">
        <v>72917</v>
      </c>
      <c r="H28" s="184">
        <v>80735</v>
      </c>
      <c r="I28" s="185">
        <v>7818</v>
      </c>
      <c r="J28" s="186">
        <v>10.72177955757917</v>
      </c>
      <c r="K28" s="187">
        <v>78939</v>
      </c>
      <c r="L28" s="184">
        <v>78344</v>
      </c>
      <c r="M28" s="185">
        <v>-595</v>
      </c>
      <c r="N28" s="186">
        <v>-0.753746563802423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4980057</v>
      </c>
      <c r="H29" s="184">
        <v>5267385</v>
      </c>
      <c r="I29" s="185">
        <v>287328</v>
      </c>
      <c r="J29" s="186">
        <v>5.7695725169410679</v>
      </c>
      <c r="K29" s="187">
        <v>762025</v>
      </c>
      <c r="L29" s="184">
        <v>851687</v>
      </c>
      <c r="M29" s="185">
        <v>89662</v>
      </c>
      <c r="N29" s="186">
        <v>11.76628063383747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1502636</v>
      </c>
      <c r="H30" s="184">
        <v>770456</v>
      </c>
      <c r="I30" s="185">
        <v>-732180</v>
      </c>
      <c r="J30" s="186">
        <v>-48.726371523110053</v>
      </c>
      <c r="K30" s="187">
        <v>13190033</v>
      </c>
      <c r="L30" s="184">
        <v>12626064</v>
      </c>
      <c r="M30" s="185">
        <v>-563969</v>
      </c>
      <c r="N30" s="186">
        <v>-4.2757209174533557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13086937</v>
      </c>
      <c r="H31" s="184">
        <v>9183873</v>
      </c>
      <c r="I31" s="185">
        <v>-3903064</v>
      </c>
      <c r="J31" s="186">
        <v>-29.824121564885662</v>
      </c>
      <c r="K31" s="187">
        <v>1816462</v>
      </c>
      <c r="L31" s="184">
        <v>1635799</v>
      </c>
      <c r="M31" s="185">
        <v>-180663</v>
      </c>
      <c r="N31" s="186">
        <v>-9.9458728010825439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2422271</v>
      </c>
      <c r="H32" s="184">
        <v>2123344</v>
      </c>
      <c r="I32" s="185">
        <v>-298927</v>
      </c>
      <c r="J32" s="186">
        <v>-12.34077442201966</v>
      </c>
      <c r="K32" s="187">
        <v>370926</v>
      </c>
      <c r="L32" s="184">
        <v>174520</v>
      </c>
      <c r="M32" s="185">
        <v>-196406</v>
      </c>
      <c r="N32" s="186">
        <v>-52.950184133762527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186981</v>
      </c>
      <c r="H33" s="184">
        <v>22997</v>
      </c>
      <c r="I33" s="185">
        <v>-163984</v>
      </c>
      <c r="J33" s="186">
        <v>-87.700889395179189</v>
      </c>
      <c r="K33" s="187">
        <v>7574104</v>
      </c>
      <c r="L33" s="184">
        <v>6931592</v>
      </c>
      <c r="M33" s="185">
        <v>-642512</v>
      </c>
      <c r="N33" s="186">
        <v>-8.4830100035594995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86407</v>
      </c>
      <c r="D34" s="184">
        <v>72221</v>
      </c>
      <c r="E34" s="185">
        <v>-14186</v>
      </c>
      <c r="F34" s="186">
        <v>-16.417651347691741</v>
      </c>
      <c r="G34" s="187">
        <v>0</v>
      </c>
      <c r="H34" s="184">
        <v>0</v>
      </c>
      <c r="I34" s="185">
        <v>0</v>
      </c>
      <c r="J34" s="186" t="s">
        <v>151</v>
      </c>
      <c r="K34" s="187">
        <v>6065107</v>
      </c>
      <c r="L34" s="184">
        <v>6290588</v>
      </c>
      <c r="M34" s="185">
        <v>225481</v>
      </c>
      <c r="N34" s="186">
        <v>3.7176755496646621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2265385</v>
      </c>
      <c r="L35" s="184">
        <v>2444198</v>
      </c>
      <c r="M35" s="185">
        <v>178813</v>
      </c>
      <c r="N35" s="186">
        <v>7.8932720045378639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2703934</v>
      </c>
      <c r="L36" s="184">
        <v>2527890</v>
      </c>
      <c r="M36" s="185">
        <v>-176044</v>
      </c>
      <c r="N36" s="186">
        <v>-6.5106618726640448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3327118</v>
      </c>
      <c r="D37" s="184">
        <v>2885315</v>
      </c>
      <c r="E37" s="185">
        <v>-441803</v>
      </c>
      <c r="F37" s="186">
        <v>-13.27884974323123</v>
      </c>
      <c r="G37" s="187">
        <v>0</v>
      </c>
      <c r="H37" s="184">
        <v>0</v>
      </c>
      <c r="I37" s="185">
        <v>0</v>
      </c>
      <c r="J37" s="186" t="s">
        <v>151</v>
      </c>
      <c r="K37" s="187">
        <v>1714393</v>
      </c>
      <c r="L37" s="184">
        <v>1862436</v>
      </c>
      <c r="M37" s="185">
        <v>148043</v>
      </c>
      <c r="N37" s="186">
        <v>8.6353012407306835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111418</v>
      </c>
      <c r="D38" s="184">
        <v>111945</v>
      </c>
      <c r="E38" s="185">
        <v>527</v>
      </c>
      <c r="F38" s="186">
        <v>0.47299359169971922</v>
      </c>
      <c r="G38" s="187">
        <v>119356</v>
      </c>
      <c r="H38" s="184">
        <v>132180</v>
      </c>
      <c r="I38" s="185">
        <v>12824</v>
      </c>
      <c r="J38" s="186">
        <v>10.744327893025909</v>
      </c>
      <c r="K38" s="187">
        <v>15167563</v>
      </c>
      <c r="L38" s="184">
        <v>14692880</v>
      </c>
      <c r="M38" s="185">
        <v>-474683</v>
      </c>
      <c r="N38" s="186">
        <v>-3.12959306646691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2711497</v>
      </c>
      <c r="L39" s="184">
        <v>2804075</v>
      </c>
      <c r="M39" s="185">
        <v>92578</v>
      </c>
      <c r="N39" s="186">
        <v>3.4142763204237379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3172218</v>
      </c>
      <c r="H40" s="184">
        <v>3222530</v>
      </c>
      <c r="I40" s="185">
        <v>50312</v>
      </c>
      <c r="J40" s="186">
        <v>1.5860196241241911</v>
      </c>
      <c r="K40" s="187">
        <v>2563770</v>
      </c>
      <c r="L40" s="184">
        <v>3215576</v>
      </c>
      <c r="M40" s="185">
        <v>651806</v>
      </c>
      <c r="N40" s="186">
        <v>25.423731457970089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336807</v>
      </c>
      <c r="H41" s="184">
        <v>367341</v>
      </c>
      <c r="I41" s="185">
        <v>30534</v>
      </c>
      <c r="J41" s="186">
        <v>9.0657260686387104</v>
      </c>
      <c r="K41" s="187">
        <v>3527503</v>
      </c>
      <c r="L41" s="184">
        <v>3559224</v>
      </c>
      <c r="M41" s="185">
        <v>31721</v>
      </c>
      <c r="N41" s="186">
        <v>0.89924799496981223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7882528</v>
      </c>
      <c r="L42" s="184">
        <v>7219214</v>
      </c>
      <c r="M42" s="185">
        <v>-663314</v>
      </c>
      <c r="N42" s="186">
        <v>-8.4149907237881081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9473510</v>
      </c>
      <c r="L43" s="184">
        <v>9186652</v>
      </c>
      <c r="M43" s="185">
        <v>-286858</v>
      </c>
      <c r="N43" s="186">
        <v>-3.0280012371338638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109</v>
      </c>
      <c r="D44" s="184">
        <v>1713</v>
      </c>
      <c r="E44" s="185">
        <v>1604</v>
      </c>
      <c r="F44" s="186">
        <v>1471.559633027523</v>
      </c>
      <c r="G44" s="187">
        <v>118620</v>
      </c>
      <c r="H44" s="184">
        <v>79129</v>
      </c>
      <c r="I44" s="185">
        <v>-39491</v>
      </c>
      <c r="J44" s="186">
        <v>-33.292024953633458</v>
      </c>
      <c r="K44" s="187">
        <v>18966888</v>
      </c>
      <c r="L44" s="184">
        <v>20389102</v>
      </c>
      <c r="M44" s="185">
        <v>1422214</v>
      </c>
      <c r="N44" s="186">
        <v>7.4984045880378432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6849176</v>
      </c>
      <c r="L45" s="184">
        <v>6908671</v>
      </c>
      <c r="M45" s="185">
        <v>59495</v>
      </c>
      <c r="N45" s="186">
        <v>0.86864463696070982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20309555</v>
      </c>
      <c r="L46" s="184">
        <v>20817307</v>
      </c>
      <c r="M46" s="185">
        <v>507752</v>
      </c>
      <c r="N46" s="186">
        <v>2.500064624754216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25306911</v>
      </c>
      <c r="L47" s="184">
        <v>25740728</v>
      </c>
      <c r="M47" s="185">
        <v>433817</v>
      </c>
      <c r="N47" s="186">
        <v>1.7142234388068971</v>
      </c>
      <c r="O47" s="152"/>
    </row>
    <row r="48" spans="1:15" ht="19.5" customHeight="1" x14ac:dyDescent="0.25">
      <c r="A48" s="203" t="s">
        <v>162</v>
      </c>
      <c r="B48" s="203"/>
      <c r="C48" s="175">
        <f>SUM(C8:C47)</f>
        <v>121971957</v>
      </c>
      <c r="D48" s="175">
        <f>SUM(D8:D47)</f>
        <v>118156968</v>
      </c>
      <c r="E48" s="175">
        <f>D48-C48</f>
        <v>-3814989</v>
      </c>
      <c r="F48" s="176">
        <f t="shared" ref="F48" si="0">((D48*100/C48)-100)</f>
        <v>-3.1277591126950597</v>
      </c>
      <c r="G48" s="175">
        <f>SUM(G8:G47)</f>
        <v>56342329</v>
      </c>
      <c r="H48" s="175">
        <f>SUM(H8:H47)</f>
        <v>52611127</v>
      </c>
      <c r="I48" s="175">
        <f>H48-G48</f>
        <v>-3731202</v>
      </c>
      <c r="J48" s="176">
        <f t="shared" ref="J48" si="1">((H48*100/G48)-100)</f>
        <v>-6.6223779993191272</v>
      </c>
      <c r="K48" s="175">
        <f>SUM(K8:K47)</f>
        <v>188380161</v>
      </c>
      <c r="L48" s="175">
        <f>SUM(L8:L47)</f>
        <v>188216605</v>
      </c>
      <c r="M48" s="175">
        <f>L48-K48</f>
        <v>-163556</v>
      </c>
      <c r="N48" s="176">
        <f t="shared" ref="N48" si="2">((L48*100/K48)-100)</f>
        <v>-8.6822306091988821E-2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C41E6-DA5F-41C1-AC25-EC920E9FF526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1369905.44</v>
      </c>
      <c r="C7" s="189">
        <v>1256970.919</v>
      </c>
      <c r="D7" s="189">
        <v>10059828.352</v>
      </c>
      <c r="E7" s="189">
        <v>8992908.8560000006</v>
      </c>
      <c r="F7" s="190">
        <v>-10.605742550148831</v>
      </c>
      <c r="G7" s="37"/>
    </row>
    <row r="8" spans="1:27" ht="15.6" customHeight="1" x14ac:dyDescent="0.25">
      <c r="A8" s="188" t="s">
        <v>11</v>
      </c>
      <c r="B8" s="189">
        <v>215025.29800000001</v>
      </c>
      <c r="C8" s="189">
        <v>248498</v>
      </c>
      <c r="D8" s="189">
        <v>2104186.003</v>
      </c>
      <c r="E8" s="189">
        <v>1826306.953</v>
      </c>
      <c r="F8" s="190">
        <v>-13.20601171207392</v>
      </c>
      <c r="G8" s="6"/>
    </row>
    <row r="9" spans="1:27" ht="15.6" customHeight="1" x14ac:dyDescent="0.25">
      <c r="A9" s="188" t="s">
        <v>8</v>
      </c>
      <c r="B9" s="189">
        <v>434037.125</v>
      </c>
      <c r="C9" s="189">
        <v>419158.50099999999</v>
      </c>
      <c r="D9" s="189">
        <v>3537760.4210000001</v>
      </c>
      <c r="E9" s="189">
        <v>4059934.753</v>
      </c>
      <c r="F9" s="190">
        <v>14.76002526627849</v>
      </c>
      <c r="G9" s="6"/>
    </row>
    <row r="10" spans="1:27" ht="15.6" customHeight="1" x14ac:dyDescent="0.25">
      <c r="A10" s="188" t="s">
        <v>10</v>
      </c>
      <c r="B10" s="189">
        <v>429212.96799999999</v>
      </c>
      <c r="C10" s="189">
        <v>340762.853</v>
      </c>
      <c r="D10" s="189">
        <v>3057536.3620000002</v>
      </c>
      <c r="E10" s="189">
        <v>3063752.0060000001</v>
      </c>
      <c r="F10" s="190">
        <v>0.20328929124933379</v>
      </c>
    </row>
    <row r="11" spans="1:27" ht="15.6" customHeight="1" x14ac:dyDescent="0.25">
      <c r="A11" s="188" t="s">
        <v>9</v>
      </c>
      <c r="B11" s="189">
        <v>8761029.5940000005</v>
      </c>
      <c r="C11" s="189">
        <v>8189337.9919999996</v>
      </c>
      <c r="D11" s="189">
        <v>70853172.603</v>
      </c>
      <c r="E11" s="189">
        <v>67528348.655000001</v>
      </c>
      <c r="F11" s="190">
        <v>-4.6925547944471617</v>
      </c>
    </row>
    <row r="12" spans="1:27" ht="15.6" customHeight="1" x14ac:dyDescent="0.25">
      <c r="A12" s="188" t="s">
        <v>6</v>
      </c>
      <c r="B12" s="189">
        <v>371084.22200000001</v>
      </c>
      <c r="C12" s="189">
        <v>471898.18400000001</v>
      </c>
      <c r="D12" s="189">
        <v>3278113.9640000002</v>
      </c>
      <c r="E12" s="189">
        <v>3457952.4169999999</v>
      </c>
      <c r="F12" s="190">
        <v>5.4860341945085622</v>
      </c>
    </row>
    <row r="13" spans="1:27" ht="15.6" customHeight="1" x14ac:dyDescent="0.25">
      <c r="A13" s="188" t="s">
        <v>175</v>
      </c>
      <c r="B13" s="189">
        <v>1544805.872</v>
      </c>
      <c r="C13" s="189">
        <v>1515707.2509999999</v>
      </c>
      <c r="D13" s="189">
        <v>11738812.635</v>
      </c>
      <c r="E13" s="189">
        <v>12097693.577</v>
      </c>
      <c r="F13" s="190">
        <v>3.0572167148317391</v>
      </c>
    </row>
    <row r="14" spans="1:27" ht="15.6" customHeight="1" x14ac:dyDescent="0.25">
      <c r="A14" s="188" t="s">
        <v>148</v>
      </c>
      <c r="B14" s="189">
        <v>5695619.1619999995</v>
      </c>
      <c r="C14" s="189">
        <v>5956653.6730000004</v>
      </c>
      <c r="D14" s="189">
        <v>47657868.438000001</v>
      </c>
      <c r="E14" s="189">
        <v>46831145.251000002</v>
      </c>
      <c r="F14" s="190">
        <v>-1.7347044970664449</v>
      </c>
    </row>
    <row r="15" spans="1:27" ht="15.6" customHeight="1" x14ac:dyDescent="0.25">
      <c r="A15" s="188" t="s">
        <v>145</v>
      </c>
      <c r="B15" s="189">
        <v>2416801</v>
      </c>
      <c r="C15" s="189">
        <v>2685150</v>
      </c>
      <c r="D15" s="189">
        <v>23398310</v>
      </c>
      <c r="E15" s="189">
        <v>20997982</v>
      </c>
      <c r="F15" s="190">
        <v>-10.258552861296391</v>
      </c>
    </row>
    <row r="16" spans="1:27" ht="15.6" customHeight="1" x14ac:dyDescent="0.5">
      <c r="A16" s="188" t="s">
        <v>144</v>
      </c>
      <c r="B16" s="189">
        <v>2841299.16</v>
      </c>
      <c r="C16" s="189">
        <v>3022446.1860000002</v>
      </c>
      <c r="D16" s="189">
        <v>24584174.517999999</v>
      </c>
      <c r="E16" s="189">
        <v>22218063.609999999</v>
      </c>
      <c r="F16" s="190">
        <v>-9.6245286017945517</v>
      </c>
      <c r="G16" s="1"/>
    </row>
    <row r="17" spans="1:7" ht="15.6" customHeight="1" x14ac:dyDescent="0.35">
      <c r="A17" s="188" t="s">
        <v>150</v>
      </c>
      <c r="B17" s="189">
        <v>1563430.6540000001</v>
      </c>
      <c r="C17" s="189">
        <v>1314707.5959999999</v>
      </c>
      <c r="D17" s="189">
        <v>11939570.066</v>
      </c>
      <c r="E17" s="189">
        <v>12114418.9</v>
      </c>
      <c r="F17" s="190">
        <v>1.4644483263087691</v>
      </c>
      <c r="G17" s="2"/>
    </row>
    <row r="18" spans="1:7" ht="15.6" customHeight="1" x14ac:dyDescent="0.25">
      <c r="A18" s="188" t="s">
        <v>147</v>
      </c>
      <c r="B18" s="189">
        <v>158117.92000000001</v>
      </c>
      <c r="C18" s="189">
        <v>187733.41800000001</v>
      </c>
      <c r="D18" s="189">
        <v>1116524.31</v>
      </c>
      <c r="E18" s="189">
        <v>1392874.449</v>
      </c>
      <c r="F18" s="190">
        <v>24.750928978877312</v>
      </c>
    </row>
    <row r="19" spans="1:7" ht="15.6" customHeight="1" x14ac:dyDescent="0.25">
      <c r="A19" s="188" t="s">
        <v>143</v>
      </c>
      <c r="B19" s="189">
        <v>643681.58400000003</v>
      </c>
      <c r="C19" s="189">
        <v>583837.50399999996</v>
      </c>
      <c r="D19" s="189">
        <v>4690805.2290000003</v>
      </c>
      <c r="E19" s="189">
        <v>4561224.9519999996</v>
      </c>
      <c r="F19" s="190">
        <v>-2.7624314094069859</v>
      </c>
    </row>
    <row r="20" spans="1:7" ht="15.6" customHeight="1" x14ac:dyDescent="0.25">
      <c r="A20" s="188" t="s">
        <v>142</v>
      </c>
      <c r="B20" s="189">
        <v>1457650.6529999999</v>
      </c>
      <c r="C20" s="189">
        <v>962109.73699999996</v>
      </c>
      <c r="D20" s="189">
        <v>10567585.987</v>
      </c>
      <c r="E20" s="189">
        <v>11016704.209000001</v>
      </c>
      <c r="F20" s="190">
        <v>4.2499604219212728</v>
      </c>
    </row>
    <row r="21" spans="1:7" ht="15.6" customHeight="1" x14ac:dyDescent="0.25">
      <c r="A21" s="188" t="s">
        <v>149</v>
      </c>
      <c r="B21" s="189">
        <v>2883205.6260000002</v>
      </c>
      <c r="C21" s="189">
        <v>2256889.6779999998</v>
      </c>
      <c r="D21" s="189">
        <v>21149775.151000001</v>
      </c>
      <c r="E21" s="189">
        <v>19732442.526000001</v>
      </c>
      <c r="F21" s="190">
        <v>-6.7014075321410047</v>
      </c>
    </row>
    <row r="22" spans="1:7" ht="15.6" customHeight="1" x14ac:dyDescent="0.25">
      <c r="A22" s="188" t="s">
        <v>146</v>
      </c>
      <c r="B22" s="189">
        <v>2427613.9210000001</v>
      </c>
      <c r="C22" s="189">
        <v>3047966.048</v>
      </c>
      <c r="D22" s="189">
        <v>20996902.708999999</v>
      </c>
      <c r="E22" s="189">
        <v>24512667.734000001</v>
      </c>
      <c r="F22" s="190">
        <v>16.744207818294189</v>
      </c>
    </row>
    <row r="23" spans="1:7" ht="15.6" customHeight="1" x14ac:dyDescent="0.25">
      <c r="A23" s="188" t="s">
        <v>165</v>
      </c>
      <c r="B23" s="189">
        <v>530740.45600000001</v>
      </c>
      <c r="C23" s="189">
        <v>448376.99599999998</v>
      </c>
      <c r="D23" s="189">
        <v>3127809.3960000002</v>
      </c>
      <c r="E23" s="189">
        <v>3619464.3629999999</v>
      </c>
      <c r="F23" s="190">
        <v>15.71882761234599</v>
      </c>
    </row>
    <row r="24" spans="1:7" ht="15.6" customHeight="1" x14ac:dyDescent="0.25">
      <c r="A24" s="188" t="s">
        <v>141</v>
      </c>
      <c r="B24" s="189">
        <v>256551.391</v>
      </c>
      <c r="C24" s="189">
        <v>123365.87</v>
      </c>
      <c r="D24" s="189">
        <v>1698795.1580000001</v>
      </c>
      <c r="E24" s="189">
        <v>1439891.047</v>
      </c>
      <c r="F24" s="190">
        <v>-15.240454964847521</v>
      </c>
    </row>
    <row r="25" spans="1:7" ht="15.6" customHeight="1" x14ac:dyDescent="0.25">
      <c r="A25" s="188" t="s">
        <v>140</v>
      </c>
      <c r="B25" s="189">
        <v>42706</v>
      </c>
      <c r="C25" s="189">
        <v>40749</v>
      </c>
      <c r="D25" s="189">
        <v>348767</v>
      </c>
      <c r="E25" s="189">
        <v>357941</v>
      </c>
      <c r="F25" s="190">
        <v>2.6304094137346681</v>
      </c>
    </row>
    <row r="26" spans="1:7" ht="15.6" customHeight="1" x14ac:dyDescent="0.25">
      <c r="A26" s="188" t="s">
        <v>152</v>
      </c>
      <c r="B26" s="189">
        <v>174554.929</v>
      </c>
      <c r="C26" s="189">
        <v>179078.82</v>
      </c>
      <c r="D26" s="189">
        <v>1811585.67</v>
      </c>
      <c r="E26" s="189">
        <v>1932315.084</v>
      </c>
      <c r="F26" s="190">
        <v>6.6642950426959402</v>
      </c>
    </row>
    <row r="27" spans="1:7" ht="15.6" customHeight="1" x14ac:dyDescent="0.25">
      <c r="A27" s="188" t="s">
        <v>173</v>
      </c>
      <c r="B27" s="189">
        <v>206941.943</v>
      </c>
      <c r="C27" s="189">
        <v>228944.87400000001</v>
      </c>
      <c r="D27" s="189">
        <v>2208303.4029999999</v>
      </c>
      <c r="E27" s="189">
        <v>2257362.5159999998</v>
      </c>
      <c r="F27" s="190">
        <v>2.2215748494229932</v>
      </c>
    </row>
    <row r="28" spans="1:7" ht="15.6" customHeight="1" x14ac:dyDescent="0.25">
      <c r="A28" s="188" t="s">
        <v>177</v>
      </c>
      <c r="B28" s="189">
        <v>1174259.6810000001</v>
      </c>
      <c r="C28" s="189">
        <v>988395.91200000001</v>
      </c>
      <c r="D28" s="189">
        <v>9223464.148</v>
      </c>
      <c r="E28" s="189">
        <v>9429148.318</v>
      </c>
      <c r="F28" s="190">
        <v>2.2300099691350681</v>
      </c>
    </row>
    <row r="29" spans="1:7" ht="15.6" customHeight="1" x14ac:dyDescent="0.25">
      <c r="A29" s="188" t="s">
        <v>178</v>
      </c>
      <c r="B29" s="189">
        <v>592247.11499999999</v>
      </c>
      <c r="C29" s="189">
        <v>548199.46799999999</v>
      </c>
      <c r="D29" s="189">
        <v>4706526.8770000003</v>
      </c>
      <c r="E29" s="189">
        <v>4652464.9179999996</v>
      </c>
      <c r="F29" s="190">
        <v>-1.1486593068063089</v>
      </c>
    </row>
    <row r="30" spans="1:7" ht="15.6" customHeight="1" x14ac:dyDescent="0.25">
      <c r="A30" s="188" t="s">
        <v>179</v>
      </c>
      <c r="B30" s="189">
        <v>369345</v>
      </c>
      <c r="C30" s="189">
        <v>349588</v>
      </c>
      <c r="D30" s="189">
        <v>2799715</v>
      </c>
      <c r="E30" s="189">
        <v>2743177</v>
      </c>
      <c r="F30" s="190">
        <v>-2.019419833804506</v>
      </c>
    </row>
    <row r="31" spans="1:7" ht="15.6" customHeight="1" x14ac:dyDescent="0.25">
      <c r="A31" s="188" t="s">
        <v>180</v>
      </c>
      <c r="B31" s="189">
        <v>2761477.7969999998</v>
      </c>
      <c r="C31" s="189">
        <v>2362017.5649999999</v>
      </c>
      <c r="D31" s="189">
        <v>21381580.146000002</v>
      </c>
      <c r="E31" s="189">
        <v>19045559.305</v>
      </c>
      <c r="F31" s="190">
        <v>-10.92538916697892</v>
      </c>
    </row>
    <row r="32" spans="1:7" ht="15.6" customHeight="1" x14ac:dyDescent="0.25">
      <c r="A32" s="188" t="s">
        <v>181</v>
      </c>
      <c r="B32" s="189">
        <v>6396155.0520000001</v>
      </c>
      <c r="C32" s="189">
        <v>6370760.2920000004</v>
      </c>
      <c r="D32" s="189">
        <v>54665021.659999996</v>
      </c>
      <c r="E32" s="189">
        <v>54476356.351999998</v>
      </c>
      <c r="F32" s="190">
        <v>-0.34512985135803831</v>
      </c>
    </row>
    <row r="33" spans="1:6" ht="15.6" customHeight="1" x14ac:dyDescent="0.25">
      <c r="A33" s="188" t="s">
        <v>182</v>
      </c>
      <c r="B33" s="189">
        <v>401793.87199999997</v>
      </c>
      <c r="C33" s="189">
        <v>374532.739</v>
      </c>
      <c r="D33" s="189">
        <v>3604443.0750000002</v>
      </c>
      <c r="E33" s="189">
        <v>3593882.7170000002</v>
      </c>
      <c r="F33" s="190">
        <v>-0.29298168344632808</v>
      </c>
    </row>
    <row r="34" spans="1:6" ht="15.6" customHeight="1" x14ac:dyDescent="0.25">
      <c r="A34" s="188" t="s">
        <v>183</v>
      </c>
      <c r="B34" s="189">
        <v>107541</v>
      </c>
      <c r="C34" s="189">
        <v>135042</v>
      </c>
      <c r="D34" s="189">
        <v>957198</v>
      </c>
      <c r="E34" s="189">
        <v>1028180</v>
      </c>
      <c r="F34" s="190">
        <v>7.415602623490642</v>
      </c>
    </row>
    <row r="35" spans="1:6" ht="15.6" customHeight="1" x14ac:dyDescent="0.25">
      <c r="A35" s="179" t="s">
        <v>153</v>
      </c>
      <c r="B35" s="178">
        <f>SUM(B7:B34)</f>
        <v>46226834.435000002</v>
      </c>
      <c r="C35" s="77">
        <f>SUM(C7:C34)</f>
        <v>44608879.076000012</v>
      </c>
      <c r="D35" s="76">
        <f>SUM(D7:D34)</f>
        <v>377264136.28099996</v>
      </c>
      <c r="E35" s="78">
        <f>SUM(E7:E34)</f>
        <v>368980163.46799999</v>
      </c>
      <c r="F35" s="177">
        <f>E35*100/D35-100</f>
        <v>-2.1958018312214307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E528C-B907-4B61-A5F6-BE1A0299AA9D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1363242</v>
      </c>
      <c r="C7" s="189">
        <v>1249910</v>
      </c>
      <c r="D7" s="189">
        <v>10005846</v>
      </c>
      <c r="E7" s="189">
        <v>8929784</v>
      </c>
      <c r="F7" s="190">
        <v>-10.754333016918309</v>
      </c>
      <c r="G7" s="13"/>
    </row>
    <row r="8" spans="1:14" ht="15.6" customHeight="1" x14ac:dyDescent="0.25">
      <c r="A8" s="188" t="s">
        <v>11</v>
      </c>
      <c r="B8" s="189">
        <v>212856</v>
      </c>
      <c r="C8" s="189">
        <v>242688</v>
      </c>
      <c r="D8" s="189">
        <v>2087575</v>
      </c>
      <c r="E8" s="189">
        <v>1810298</v>
      </c>
      <c r="F8" s="190">
        <v>-13.2822533322156</v>
      </c>
      <c r="G8" s="6"/>
    </row>
    <row r="9" spans="1:14" ht="15.6" customHeight="1" x14ac:dyDescent="0.25">
      <c r="A9" s="188" t="s">
        <v>8</v>
      </c>
      <c r="B9" s="189">
        <v>419335</v>
      </c>
      <c r="C9" s="189">
        <v>407844</v>
      </c>
      <c r="D9" s="189">
        <v>3467718</v>
      </c>
      <c r="E9" s="189">
        <v>3998888</v>
      </c>
      <c r="F9" s="190">
        <v>15.31756619194525</v>
      </c>
      <c r="G9" s="6"/>
    </row>
    <row r="10" spans="1:14" ht="15.6" customHeight="1" x14ac:dyDescent="0.25">
      <c r="A10" s="188" t="s">
        <v>10</v>
      </c>
      <c r="B10" s="189">
        <v>413219</v>
      </c>
      <c r="C10" s="189">
        <v>335969</v>
      </c>
      <c r="D10" s="189">
        <v>3008126</v>
      </c>
      <c r="E10" s="189">
        <v>3006597</v>
      </c>
      <c r="F10" s="190">
        <v>-5.0828987881487819E-2</v>
      </c>
    </row>
    <row r="11" spans="1:14" ht="15.6" customHeight="1" x14ac:dyDescent="0.25">
      <c r="A11" s="188" t="s">
        <v>9</v>
      </c>
      <c r="B11" s="189">
        <v>8199549</v>
      </c>
      <c r="C11" s="189">
        <v>7630926</v>
      </c>
      <c r="D11" s="189">
        <v>66069706</v>
      </c>
      <c r="E11" s="189">
        <v>63408566</v>
      </c>
      <c r="F11" s="190">
        <v>-4.0277763609240216</v>
      </c>
    </row>
    <row r="12" spans="1:14" ht="15.6" customHeight="1" x14ac:dyDescent="0.25">
      <c r="A12" s="188" t="s">
        <v>6</v>
      </c>
      <c r="B12" s="189">
        <v>362730</v>
      </c>
      <c r="C12" s="189">
        <v>462370</v>
      </c>
      <c r="D12" s="189">
        <v>3197428</v>
      </c>
      <c r="E12" s="189">
        <v>3369562</v>
      </c>
      <c r="F12" s="190">
        <v>5.3835144997791957</v>
      </c>
    </row>
    <row r="13" spans="1:14" ht="15.6" customHeight="1" x14ac:dyDescent="0.25">
      <c r="A13" s="188" t="s">
        <v>175</v>
      </c>
      <c r="B13" s="189">
        <v>1523840</v>
      </c>
      <c r="C13" s="189">
        <v>1500118</v>
      </c>
      <c r="D13" s="189">
        <v>11623275</v>
      </c>
      <c r="E13" s="189">
        <v>12004008</v>
      </c>
      <c r="F13" s="190">
        <v>3.2756086387012289</v>
      </c>
    </row>
    <row r="14" spans="1:14" ht="15.6" customHeight="1" x14ac:dyDescent="0.25">
      <c r="A14" s="188" t="s">
        <v>148</v>
      </c>
      <c r="B14" s="189">
        <v>5511577</v>
      </c>
      <c r="C14" s="189">
        <v>5797521</v>
      </c>
      <c r="D14" s="189">
        <v>46445914</v>
      </c>
      <c r="E14" s="189">
        <v>45667008</v>
      </c>
      <c r="F14" s="190">
        <v>-1.677017272175974</v>
      </c>
    </row>
    <row r="15" spans="1:14" ht="15.6" customHeight="1" x14ac:dyDescent="0.25">
      <c r="A15" s="188" t="s">
        <v>145</v>
      </c>
      <c r="B15" s="189">
        <v>2403470</v>
      </c>
      <c r="C15" s="189">
        <v>2682655</v>
      </c>
      <c r="D15" s="189">
        <v>23297868</v>
      </c>
      <c r="E15" s="189">
        <v>20980948</v>
      </c>
      <c r="F15" s="190">
        <v>-9.9447726289804734</v>
      </c>
    </row>
    <row r="16" spans="1:14" ht="15.6" customHeight="1" x14ac:dyDescent="0.5">
      <c r="A16" s="188" t="s">
        <v>144</v>
      </c>
      <c r="B16" s="189">
        <v>2825689</v>
      </c>
      <c r="C16" s="189">
        <v>3002316</v>
      </c>
      <c r="D16" s="189">
        <v>24455542</v>
      </c>
      <c r="E16" s="189">
        <v>22051613</v>
      </c>
      <c r="F16" s="190">
        <v>-9.8297923636286555</v>
      </c>
      <c r="G16" s="1"/>
    </row>
    <row r="17" spans="1:7" ht="15.6" customHeight="1" x14ac:dyDescent="0.35">
      <c r="A17" s="188" t="s">
        <v>150</v>
      </c>
      <c r="B17" s="189">
        <v>1560937</v>
      </c>
      <c r="C17" s="189">
        <v>1312502</v>
      </c>
      <c r="D17" s="189">
        <v>11917082</v>
      </c>
      <c r="E17" s="189">
        <v>12097245</v>
      </c>
      <c r="F17" s="190">
        <v>1.5118046515078161</v>
      </c>
      <c r="G17" s="2"/>
    </row>
    <row r="18" spans="1:7" ht="15.6" customHeight="1" x14ac:dyDescent="0.25">
      <c r="A18" s="188" t="s">
        <v>147</v>
      </c>
      <c r="B18" s="189">
        <v>95364</v>
      </c>
      <c r="C18" s="189">
        <v>123421</v>
      </c>
      <c r="D18" s="189">
        <v>753373</v>
      </c>
      <c r="E18" s="189">
        <v>903179</v>
      </c>
      <c r="F18" s="190">
        <v>19.88470518587738</v>
      </c>
    </row>
    <row r="19" spans="1:7" ht="15.6" customHeight="1" x14ac:dyDescent="0.25">
      <c r="A19" s="188" t="s">
        <v>143</v>
      </c>
      <c r="B19" s="189">
        <v>641918</v>
      </c>
      <c r="C19" s="189">
        <v>581702</v>
      </c>
      <c r="D19" s="189">
        <v>4680989</v>
      </c>
      <c r="E19" s="189">
        <v>4543931</v>
      </c>
      <c r="F19" s="190">
        <v>-2.9279709907457629</v>
      </c>
    </row>
    <row r="20" spans="1:7" ht="15.6" customHeight="1" x14ac:dyDescent="0.25">
      <c r="A20" s="188" t="s">
        <v>142</v>
      </c>
      <c r="B20" s="189">
        <v>1457175</v>
      </c>
      <c r="C20" s="189">
        <v>961322</v>
      </c>
      <c r="D20" s="189">
        <v>10538722</v>
      </c>
      <c r="E20" s="189">
        <v>11005269</v>
      </c>
      <c r="F20" s="190">
        <v>4.4269789069300742</v>
      </c>
    </row>
    <row r="21" spans="1:7" ht="15.6" customHeight="1" x14ac:dyDescent="0.25">
      <c r="A21" s="188" t="s">
        <v>149</v>
      </c>
      <c r="B21" s="189">
        <v>2866073</v>
      </c>
      <c r="C21" s="189">
        <v>2232474</v>
      </c>
      <c r="D21" s="189">
        <v>21002374</v>
      </c>
      <c r="E21" s="189">
        <v>19475211</v>
      </c>
      <c r="F21" s="190">
        <v>-7.271382749397759</v>
      </c>
    </row>
    <row r="22" spans="1:7" ht="15.6" customHeight="1" x14ac:dyDescent="0.25">
      <c r="A22" s="188" t="s">
        <v>146</v>
      </c>
      <c r="B22" s="189">
        <v>2211432</v>
      </c>
      <c r="C22" s="189">
        <v>2827473</v>
      </c>
      <c r="D22" s="189">
        <v>19045375</v>
      </c>
      <c r="E22" s="189">
        <v>22525726</v>
      </c>
      <c r="F22" s="190">
        <v>18.273995655113112</v>
      </c>
    </row>
    <row r="23" spans="1:7" ht="15.6" customHeight="1" x14ac:dyDescent="0.25">
      <c r="A23" s="188" t="s">
        <v>165</v>
      </c>
      <c r="B23" s="189">
        <v>524870</v>
      </c>
      <c r="C23" s="189">
        <v>441325</v>
      </c>
      <c r="D23" s="189">
        <v>3076937</v>
      </c>
      <c r="E23" s="189">
        <v>3574412</v>
      </c>
      <c r="F23" s="190">
        <v>16.16786434041386</v>
      </c>
    </row>
    <row r="24" spans="1:7" ht="15.6" customHeight="1" x14ac:dyDescent="0.25">
      <c r="A24" s="188" t="s">
        <v>141</v>
      </c>
      <c r="B24" s="189">
        <v>254585</v>
      </c>
      <c r="C24" s="189">
        <v>121491</v>
      </c>
      <c r="D24" s="189">
        <v>1679387</v>
      </c>
      <c r="E24" s="189">
        <v>1422148</v>
      </c>
      <c r="F24" s="190">
        <v>-15.31743427810266</v>
      </c>
    </row>
    <row r="25" spans="1:7" ht="15.6" customHeight="1" x14ac:dyDescent="0.25">
      <c r="A25" s="188" t="s">
        <v>140</v>
      </c>
      <c r="B25" s="189">
        <v>42660</v>
      </c>
      <c r="C25" s="189">
        <v>40749</v>
      </c>
      <c r="D25" s="189">
        <v>345448</v>
      </c>
      <c r="E25" s="189">
        <v>357171</v>
      </c>
      <c r="F25" s="190">
        <v>3.3935642991130379</v>
      </c>
    </row>
    <row r="26" spans="1:7" ht="15.6" customHeight="1" x14ac:dyDescent="0.25">
      <c r="A26" s="188" t="s">
        <v>152</v>
      </c>
      <c r="B26" s="189">
        <v>171768</v>
      </c>
      <c r="C26" s="189">
        <v>175652</v>
      </c>
      <c r="D26" s="189">
        <v>1793240</v>
      </c>
      <c r="E26" s="189">
        <v>1913472</v>
      </c>
      <c r="F26" s="190">
        <v>6.7047355624456344</v>
      </c>
    </row>
    <row r="27" spans="1:7" ht="15.6" customHeight="1" x14ac:dyDescent="0.25">
      <c r="A27" s="188" t="s">
        <v>173</v>
      </c>
      <c r="B27" s="189">
        <v>204648</v>
      </c>
      <c r="C27" s="189">
        <v>226176</v>
      </c>
      <c r="D27" s="189">
        <v>2179042</v>
      </c>
      <c r="E27" s="189">
        <v>2223862</v>
      </c>
      <c r="F27" s="190">
        <v>2.0568671920963482</v>
      </c>
    </row>
    <row r="28" spans="1:7" ht="15.6" customHeight="1" x14ac:dyDescent="0.25">
      <c r="A28" s="188" t="s">
        <v>177</v>
      </c>
      <c r="B28" s="189">
        <v>1079232</v>
      </c>
      <c r="C28" s="189">
        <v>935855</v>
      </c>
      <c r="D28" s="189">
        <v>8616976</v>
      </c>
      <c r="E28" s="189">
        <v>8921394</v>
      </c>
      <c r="F28" s="190">
        <v>3.5327706610764551</v>
      </c>
    </row>
    <row r="29" spans="1:7" ht="15.6" customHeight="1" x14ac:dyDescent="0.25">
      <c r="A29" s="188" t="s">
        <v>178</v>
      </c>
      <c r="B29" s="189">
        <v>587386</v>
      </c>
      <c r="C29" s="189">
        <v>544182</v>
      </c>
      <c r="D29" s="189">
        <v>4666356</v>
      </c>
      <c r="E29" s="189">
        <v>4615576</v>
      </c>
      <c r="F29" s="190">
        <v>-1.0882153011900471</v>
      </c>
    </row>
    <row r="30" spans="1:7" ht="15.6" customHeight="1" x14ac:dyDescent="0.25">
      <c r="A30" s="188" t="s">
        <v>179</v>
      </c>
      <c r="B30" s="189">
        <v>367002</v>
      </c>
      <c r="C30" s="189">
        <v>347166</v>
      </c>
      <c r="D30" s="189">
        <v>2778388</v>
      </c>
      <c r="E30" s="189">
        <v>2718647</v>
      </c>
      <c r="F30" s="190">
        <v>-2.150203643263652</v>
      </c>
    </row>
    <row r="31" spans="1:7" ht="15.6" customHeight="1" x14ac:dyDescent="0.25">
      <c r="A31" s="188" t="s">
        <v>180</v>
      </c>
      <c r="B31" s="189">
        <v>2753125</v>
      </c>
      <c r="C31" s="189">
        <v>2345347</v>
      </c>
      <c r="D31" s="189">
        <v>21253212</v>
      </c>
      <c r="E31" s="189">
        <v>18877262</v>
      </c>
      <c r="F31" s="190">
        <v>-11.179251399741361</v>
      </c>
    </row>
    <row r="32" spans="1:7" ht="15.6" customHeight="1" x14ac:dyDescent="0.25">
      <c r="A32" s="188" t="s">
        <v>181</v>
      </c>
      <c r="B32" s="189">
        <v>6340476</v>
      </c>
      <c r="C32" s="189">
        <v>6312809</v>
      </c>
      <c r="D32" s="189">
        <v>54256413</v>
      </c>
      <c r="E32" s="189">
        <v>54069047</v>
      </c>
      <c r="F32" s="190">
        <v>-0.34533429255634468</v>
      </c>
    </row>
    <row r="33" spans="1:6" ht="15.6" customHeight="1" x14ac:dyDescent="0.25">
      <c r="A33" s="188" t="s">
        <v>182</v>
      </c>
      <c r="B33" s="189">
        <v>391200</v>
      </c>
      <c r="C33" s="189">
        <v>362540</v>
      </c>
      <c r="D33" s="189">
        <v>3501115</v>
      </c>
      <c r="E33" s="189">
        <v>3490525</v>
      </c>
      <c r="F33" s="190">
        <v>-0.30247506865670459</v>
      </c>
    </row>
    <row r="34" spans="1:6" ht="15.6" customHeight="1" x14ac:dyDescent="0.25">
      <c r="A34" s="188" t="s">
        <v>183</v>
      </c>
      <c r="B34" s="189">
        <v>107278</v>
      </c>
      <c r="C34" s="189">
        <v>134526</v>
      </c>
      <c r="D34" s="189">
        <v>951020</v>
      </c>
      <c r="E34" s="189">
        <v>1023351</v>
      </c>
      <c r="F34" s="190">
        <v>7.605623435889882</v>
      </c>
    </row>
    <row r="35" spans="1:6" ht="15.6" customHeight="1" x14ac:dyDescent="0.25">
      <c r="A35" s="156" t="s">
        <v>153</v>
      </c>
      <c r="B35" s="178">
        <f>SUM(B7:B34)</f>
        <v>44892636</v>
      </c>
      <c r="C35" s="178">
        <f>SUM(C7:C34)</f>
        <v>43339029</v>
      </c>
      <c r="D35" s="76">
        <f>SUM(D7:D34)</f>
        <v>366694447</v>
      </c>
      <c r="E35" s="78">
        <f>SUM(E7:E34)</f>
        <v>358984700</v>
      </c>
      <c r="F35" s="140">
        <f>E35*100/D35-100</f>
        <v>-2.1024989778479011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7A361-12B0-4C78-8EAC-71764A7CC306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956673</v>
      </c>
      <c r="C7" s="189">
        <v>893133</v>
      </c>
      <c r="D7" s="189">
        <v>6707633</v>
      </c>
      <c r="E7" s="189">
        <v>6227745</v>
      </c>
      <c r="F7" s="190">
        <v>-7.1543568349669764</v>
      </c>
      <c r="G7" s="37"/>
    </row>
    <row r="8" spans="1:14" ht="15.6" customHeight="1" x14ac:dyDescent="0.25">
      <c r="A8" s="188" t="s">
        <v>11</v>
      </c>
      <c r="B8" s="189">
        <v>5860</v>
      </c>
      <c r="C8" s="189">
        <v>4545</v>
      </c>
      <c r="D8" s="189">
        <v>40622</v>
      </c>
      <c r="E8" s="189">
        <v>36260</v>
      </c>
      <c r="F8" s="190">
        <v>-10.738023730983221</v>
      </c>
      <c r="G8" s="6"/>
    </row>
    <row r="9" spans="1:14" ht="15.6" customHeight="1" x14ac:dyDescent="0.25">
      <c r="A9" s="188" t="s">
        <v>8</v>
      </c>
      <c r="B9" s="189">
        <v>0</v>
      </c>
      <c r="C9" s="189">
        <v>4229</v>
      </c>
      <c r="D9" s="189">
        <v>101691</v>
      </c>
      <c r="E9" s="189">
        <v>61900</v>
      </c>
      <c r="F9" s="190">
        <v>-39.129323145607771</v>
      </c>
      <c r="G9" s="6"/>
    </row>
    <row r="10" spans="1:14" ht="15.6" customHeight="1" x14ac:dyDescent="0.25">
      <c r="A10" s="188" t="s">
        <v>10</v>
      </c>
      <c r="B10" s="189">
        <v>48459</v>
      </c>
      <c r="C10" s="189">
        <v>58849</v>
      </c>
      <c r="D10" s="189">
        <v>421647</v>
      </c>
      <c r="E10" s="189">
        <v>399238</v>
      </c>
      <c r="F10" s="190">
        <v>-5.3146352280462139</v>
      </c>
    </row>
    <row r="11" spans="1:14" ht="15.6" customHeight="1" x14ac:dyDescent="0.25">
      <c r="A11" s="188" t="s">
        <v>9</v>
      </c>
      <c r="B11" s="189">
        <v>2698756</v>
      </c>
      <c r="C11" s="189">
        <v>2560505</v>
      </c>
      <c r="D11" s="189">
        <v>19777001</v>
      </c>
      <c r="E11" s="189">
        <v>19046707</v>
      </c>
      <c r="F11" s="190">
        <v>-3.69264278239153</v>
      </c>
    </row>
    <row r="12" spans="1:14" ht="15.6" customHeight="1" x14ac:dyDescent="0.25">
      <c r="A12" s="188" t="s">
        <v>6</v>
      </c>
      <c r="B12" s="189">
        <v>32351</v>
      </c>
      <c r="C12" s="189">
        <v>96351</v>
      </c>
      <c r="D12" s="189">
        <v>445096</v>
      </c>
      <c r="E12" s="189">
        <v>666731</v>
      </c>
      <c r="F12" s="190">
        <v>49.794875712205908</v>
      </c>
    </row>
    <row r="13" spans="1:14" ht="15.6" customHeight="1" x14ac:dyDescent="0.25">
      <c r="A13" s="188" t="s">
        <v>175</v>
      </c>
      <c r="B13" s="189">
        <v>181652</v>
      </c>
      <c r="C13" s="189">
        <v>180620</v>
      </c>
      <c r="D13" s="189">
        <v>1114245</v>
      </c>
      <c r="E13" s="189">
        <v>1112992</v>
      </c>
      <c r="F13" s="190">
        <v>-0.1124528268019986</v>
      </c>
    </row>
    <row r="14" spans="1:14" ht="15.6" customHeight="1" x14ac:dyDescent="0.25">
      <c r="A14" s="188" t="s">
        <v>148</v>
      </c>
      <c r="B14" s="189">
        <v>1354087</v>
      </c>
      <c r="C14" s="189">
        <v>1408124</v>
      </c>
      <c r="D14" s="189">
        <v>9307362</v>
      </c>
      <c r="E14" s="189">
        <v>11022667</v>
      </c>
      <c r="F14" s="190">
        <v>18.429550714799749</v>
      </c>
    </row>
    <row r="15" spans="1:14" ht="15.6" customHeight="1" x14ac:dyDescent="0.25">
      <c r="A15" s="188" t="s">
        <v>145</v>
      </c>
      <c r="B15" s="189">
        <v>1357300</v>
      </c>
      <c r="C15" s="189">
        <v>1677484</v>
      </c>
      <c r="D15" s="189">
        <v>14859052</v>
      </c>
      <c r="E15" s="189">
        <v>12503570</v>
      </c>
      <c r="F15" s="190">
        <v>-15.852168765544389</v>
      </c>
    </row>
    <row r="16" spans="1:14" ht="15.6" customHeight="1" x14ac:dyDescent="0.5">
      <c r="A16" s="188" t="s">
        <v>144</v>
      </c>
      <c r="B16" s="189">
        <v>2056502</v>
      </c>
      <c r="C16" s="189">
        <v>2233033</v>
      </c>
      <c r="D16" s="189">
        <v>17675946</v>
      </c>
      <c r="E16" s="189">
        <v>17094141</v>
      </c>
      <c r="F16" s="190">
        <v>-3.291507000530558</v>
      </c>
      <c r="G16" s="1"/>
    </row>
    <row r="17" spans="1:7" ht="15.6" customHeight="1" x14ac:dyDescent="0.35">
      <c r="A17" s="188" t="s">
        <v>150</v>
      </c>
      <c r="B17" s="189">
        <v>847408</v>
      </c>
      <c r="C17" s="189">
        <v>579908</v>
      </c>
      <c r="D17" s="189">
        <v>5991565</v>
      </c>
      <c r="E17" s="189">
        <v>6032623</v>
      </c>
      <c r="F17" s="190">
        <v>0.68526336608215388</v>
      </c>
      <c r="G17" s="2"/>
    </row>
    <row r="18" spans="1:7" ht="15.6" customHeight="1" x14ac:dyDescent="0.25">
      <c r="A18" s="188" t="s">
        <v>147</v>
      </c>
      <c r="B18" s="189">
        <v>48884</v>
      </c>
      <c r="C18" s="189">
        <v>73607</v>
      </c>
      <c r="D18" s="189">
        <v>363553</v>
      </c>
      <c r="E18" s="189">
        <v>501377</v>
      </c>
      <c r="F18" s="190">
        <v>37.910290934196667</v>
      </c>
    </row>
    <row r="19" spans="1:7" ht="15.6" customHeight="1" x14ac:dyDescent="0.25">
      <c r="A19" s="188" t="s">
        <v>143</v>
      </c>
      <c r="B19" s="189">
        <v>267525</v>
      </c>
      <c r="C19" s="189">
        <v>198379</v>
      </c>
      <c r="D19" s="189">
        <v>1646539</v>
      </c>
      <c r="E19" s="189">
        <v>1580657</v>
      </c>
      <c r="F19" s="190">
        <v>-4.0012413917921208</v>
      </c>
    </row>
    <row r="20" spans="1:7" ht="15.6" customHeight="1" x14ac:dyDescent="0.25">
      <c r="A20" s="188" t="s">
        <v>142</v>
      </c>
      <c r="B20" s="189">
        <v>177821</v>
      </c>
      <c r="C20" s="189">
        <v>95148</v>
      </c>
      <c r="D20" s="189">
        <v>1237320</v>
      </c>
      <c r="E20" s="189">
        <v>1030958</v>
      </c>
      <c r="F20" s="190">
        <v>-16.6781430834384</v>
      </c>
    </row>
    <row r="21" spans="1:7" ht="15.6" customHeight="1" x14ac:dyDescent="0.25">
      <c r="A21" s="188" t="s">
        <v>149</v>
      </c>
      <c r="B21" s="189">
        <v>2103126</v>
      </c>
      <c r="C21" s="189">
        <v>1762514</v>
      </c>
      <c r="D21" s="189">
        <v>16118124</v>
      </c>
      <c r="E21" s="189">
        <v>14773826</v>
      </c>
      <c r="F21" s="190">
        <v>-8.3402882370181572</v>
      </c>
    </row>
    <row r="22" spans="1:7" ht="15.6" customHeight="1" x14ac:dyDescent="0.25">
      <c r="A22" s="188" t="s">
        <v>146</v>
      </c>
      <c r="B22" s="189">
        <v>526835</v>
      </c>
      <c r="C22" s="189">
        <v>776568</v>
      </c>
      <c r="D22" s="189">
        <v>5584686</v>
      </c>
      <c r="E22" s="189">
        <v>7162876</v>
      </c>
      <c r="F22" s="190">
        <v>28.25924322334328</v>
      </c>
    </row>
    <row r="23" spans="1:7" ht="15.6" customHeight="1" x14ac:dyDescent="0.25">
      <c r="A23" s="188" t="s">
        <v>165</v>
      </c>
      <c r="B23" s="189">
        <v>14409</v>
      </c>
      <c r="C23" s="189">
        <v>0</v>
      </c>
      <c r="D23" s="189">
        <v>87718</v>
      </c>
      <c r="E23" s="189">
        <v>52157</v>
      </c>
      <c r="F23" s="190">
        <v>-40.540139994071907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4189</v>
      </c>
      <c r="C25" s="189">
        <v>6129</v>
      </c>
      <c r="D25" s="189">
        <v>41221</v>
      </c>
      <c r="E25" s="189">
        <v>44368</v>
      </c>
      <c r="F25" s="190">
        <v>7.6344581645277847</v>
      </c>
    </row>
    <row r="26" spans="1:7" ht="15.6" customHeight="1" x14ac:dyDescent="0.25">
      <c r="A26" s="188" t="s">
        <v>152</v>
      </c>
      <c r="B26" s="189">
        <v>92013</v>
      </c>
      <c r="C26" s="189">
        <v>124718</v>
      </c>
      <c r="D26" s="189">
        <v>877036</v>
      </c>
      <c r="E26" s="189">
        <v>956661</v>
      </c>
      <c r="F26" s="190">
        <v>9.0788747554262272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290067</v>
      </c>
      <c r="C28" s="189">
        <v>213627</v>
      </c>
      <c r="D28" s="189">
        <v>2493614</v>
      </c>
      <c r="E28" s="189">
        <v>2180258</v>
      </c>
      <c r="F28" s="190">
        <v>-12.566339457510271</v>
      </c>
    </row>
    <row r="29" spans="1:7" ht="15.6" customHeight="1" x14ac:dyDescent="0.25">
      <c r="A29" s="188" t="s">
        <v>178</v>
      </c>
      <c r="B29" s="189">
        <v>10958</v>
      </c>
      <c r="C29" s="189">
        <v>35242</v>
      </c>
      <c r="D29" s="189">
        <v>116080</v>
      </c>
      <c r="E29" s="189">
        <v>150610</v>
      </c>
      <c r="F29" s="190">
        <v>29.746726395589231</v>
      </c>
    </row>
    <row r="30" spans="1:7" ht="15.6" customHeight="1" x14ac:dyDescent="0.25">
      <c r="A30" s="188" t="s">
        <v>179</v>
      </c>
      <c r="B30" s="189">
        <v>42494</v>
      </c>
      <c r="C30" s="189">
        <v>48346</v>
      </c>
      <c r="D30" s="189">
        <v>395901</v>
      </c>
      <c r="E30" s="189">
        <v>327873</v>
      </c>
      <c r="F30" s="190">
        <v>-17.183083649700311</v>
      </c>
    </row>
    <row r="31" spans="1:7" ht="15.6" customHeight="1" x14ac:dyDescent="0.25">
      <c r="A31" s="188" t="s">
        <v>180</v>
      </c>
      <c r="B31" s="189">
        <v>1823493</v>
      </c>
      <c r="C31" s="189">
        <v>1525446</v>
      </c>
      <c r="D31" s="189">
        <v>14051288</v>
      </c>
      <c r="E31" s="189">
        <v>12439237</v>
      </c>
      <c r="F31" s="190">
        <v>-11.472620872905029</v>
      </c>
    </row>
    <row r="32" spans="1:7" ht="15.6" customHeight="1" x14ac:dyDescent="0.25">
      <c r="A32" s="188" t="s">
        <v>181</v>
      </c>
      <c r="B32" s="189">
        <v>296880</v>
      </c>
      <c r="C32" s="189">
        <v>289897</v>
      </c>
      <c r="D32" s="189">
        <v>2308498</v>
      </c>
      <c r="E32" s="189">
        <v>2496136</v>
      </c>
      <c r="F32" s="190">
        <v>8.1281421946217876</v>
      </c>
    </row>
    <row r="33" spans="1:6" ht="15.6" customHeight="1" x14ac:dyDescent="0.25">
      <c r="A33" s="188" t="s">
        <v>182</v>
      </c>
      <c r="B33" s="189">
        <v>3000</v>
      </c>
      <c r="C33" s="189">
        <v>5499</v>
      </c>
      <c r="D33" s="189">
        <v>21000</v>
      </c>
      <c r="E33" s="189">
        <v>19554</v>
      </c>
      <c r="F33" s="190">
        <v>-6.8857142857142861</v>
      </c>
    </row>
    <row r="34" spans="1:6" ht="15.6" customHeight="1" x14ac:dyDescent="0.25">
      <c r="A34" s="188" t="s">
        <v>183</v>
      </c>
      <c r="B34" s="189">
        <v>12244</v>
      </c>
      <c r="C34" s="189">
        <v>36453</v>
      </c>
      <c r="D34" s="189">
        <v>187519</v>
      </c>
      <c r="E34" s="189">
        <v>235846</v>
      </c>
      <c r="F34" s="190">
        <v>25.77178845876951</v>
      </c>
    </row>
    <row r="35" spans="1:6" ht="15.6" customHeight="1" x14ac:dyDescent="0.25">
      <c r="A35" s="156" t="s">
        <v>153</v>
      </c>
      <c r="B35" s="76">
        <f>SUM(B7:B34)</f>
        <v>15252986</v>
      </c>
      <c r="C35" s="77">
        <f>SUM(C7:C34)</f>
        <v>14888354</v>
      </c>
      <c r="D35" s="76">
        <f>SUM(D7:D34)</f>
        <v>121971957</v>
      </c>
      <c r="E35" s="78">
        <f>SUM(E7:E34)</f>
        <v>118156968</v>
      </c>
      <c r="F35" s="140">
        <f>E35*100/D35-100</f>
        <v>-3.1277591126950597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7A625-7C5E-4520-A78A-650998669F68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352103</v>
      </c>
      <c r="C7" s="189">
        <v>305606</v>
      </c>
      <c r="D7" s="189">
        <v>2939295</v>
      </c>
      <c r="E7" s="189">
        <v>2405319</v>
      </c>
      <c r="F7" s="190">
        <v>-18.166805305353829</v>
      </c>
      <c r="G7" s="37"/>
    </row>
    <row r="8" spans="1:14" ht="15.6" customHeight="1" x14ac:dyDescent="0.25">
      <c r="A8" s="188" t="s">
        <v>11</v>
      </c>
      <c r="B8" s="189">
        <v>88133</v>
      </c>
      <c r="C8" s="189">
        <v>110608</v>
      </c>
      <c r="D8" s="189">
        <v>1253333</v>
      </c>
      <c r="E8" s="189">
        <v>858500</v>
      </c>
      <c r="F8" s="190">
        <v>-31.502641357085469</v>
      </c>
      <c r="G8" s="6"/>
    </row>
    <row r="9" spans="1:14" ht="15.6" customHeight="1" x14ac:dyDescent="0.25">
      <c r="A9" s="188" t="s">
        <v>8</v>
      </c>
      <c r="B9" s="189">
        <v>305285</v>
      </c>
      <c r="C9" s="189">
        <v>286188</v>
      </c>
      <c r="D9" s="189">
        <v>2393890</v>
      </c>
      <c r="E9" s="189">
        <v>2793488</v>
      </c>
      <c r="F9" s="190">
        <v>16.692412767503939</v>
      </c>
      <c r="G9" s="6"/>
    </row>
    <row r="10" spans="1:14" ht="15.6" customHeight="1" x14ac:dyDescent="0.25">
      <c r="A10" s="188" t="s">
        <v>10</v>
      </c>
      <c r="B10" s="189">
        <v>290807</v>
      </c>
      <c r="C10" s="189">
        <v>192751</v>
      </c>
      <c r="D10" s="189">
        <v>1795353</v>
      </c>
      <c r="E10" s="189">
        <v>1737170</v>
      </c>
      <c r="F10" s="190">
        <v>-3.240755439181044</v>
      </c>
    </row>
    <row r="11" spans="1:14" ht="15.6" customHeight="1" x14ac:dyDescent="0.25">
      <c r="A11" s="188" t="s">
        <v>9</v>
      </c>
      <c r="B11" s="189">
        <v>52473</v>
      </c>
      <c r="C11" s="189">
        <v>14424</v>
      </c>
      <c r="D11" s="189">
        <v>158907</v>
      </c>
      <c r="E11" s="189">
        <v>204594</v>
      </c>
      <c r="F11" s="190">
        <v>28.750778757386399</v>
      </c>
    </row>
    <row r="12" spans="1:14" ht="15.6" customHeight="1" x14ac:dyDescent="0.25">
      <c r="A12" s="188" t="s">
        <v>6</v>
      </c>
      <c r="B12" s="189">
        <v>113063</v>
      </c>
      <c r="C12" s="189">
        <v>163234</v>
      </c>
      <c r="D12" s="189">
        <v>1193965</v>
      </c>
      <c r="E12" s="189">
        <v>1073099</v>
      </c>
      <c r="F12" s="190">
        <v>-10.12307730963639</v>
      </c>
    </row>
    <row r="13" spans="1:14" ht="15.6" customHeight="1" x14ac:dyDescent="0.25">
      <c r="A13" s="188" t="s">
        <v>175</v>
      </c>
      <c r="B13" s="189">
        <v>17279</v>
      </c>
      <c r="C13" s="189">
        <v>31383</v>
      </c>
      <c r="D13" s="189">
        <v>217969</v>
      </c>
      <c r="E13" s="189">
        <v>230509</v>
      </c>
      <c r="F13" s="190">
        <v>5.7531116810188649</v>
      </c>
    </row>
    <row r="14" spans="1:14" ht="15.6" customHeight="1" x14ac:dyDescent="0.25">
      <c r="A14" s="188" t="s">
        <v>148</v>
      </c>
      <c r="B14" s="189">
        <v>273947</v>
      </c>
      <c r="C14" s="189">
        <v>457899</v>
      </c>
      <c r="D14" s="189">
        <v>2998958</v>
      </c>
      <c r="E14" s="189">
        <v>2603476</v>
      </c>
      <c r="F14" s="190">
        <v>-13.18731372696783</v>
      </c>
    </row>
    <row r="15" spans="1:14" ht="15.6" customHeight="1" x14ac:dyDescent="0.25">
      <c r="A15" s="188" t="s">
        <v>145</v>
      </c>
      <c r="B15" s="189">
        <v>329243</v>
      </c>
      <c r="C15" s="189">
        <v>341806</v>
      </c>
      <c r="D15" s="189">
        <v>2750333</v>
      </c>
      <c r="E15" s="189">
        <v>2942005</v>
      </c>
      <c r="F15" s="190">
        <v>6.9690470208516624</v>
      </c>
    </row>
    <row r="16" spans="1:14" ht="15.6" customHeight="1" x14ac:dyDescent="0.5">
      <c r="A16" s="188" t="s">
        <v>144</v>
      </c>
      <c r="B16" s="189">
        <v>698294</v>
      </c>
      <c r="C16" s="189">
        <v>684797</v>
      </c>
      <c r="D16" s="189">
        <v>6084638</v>
      </c>
      <c r="E16" s="189">
        <v>4337590</v>
      </c>
      <c r="F16" s="190">
        <v>-28.71243942531996</v>
      </c>
      <c r="G16" s="1"/>
    </row>
    <row r="17" spans="1:7" ht="15.6" customHeight="1" x14ac:dyDescent="0.35">
      <c r="A17" s="188" t="s">
        <v>150</v>
      </c>
      <c r="B17" s="189">
        <v>591000</v>
      </c>
      <c r="C17" s="189">
        <v>621103</v>
      </c>
      <c r="D17" s="189">
        <v>5129637</v>
      </c>
      <c r="E17" s="189">
        <v>5219367</v>
      </c>
      <c r="F17" s="190">
        <v>1.749246584115014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1300</v>
      </c>
      <c r="D18" s="189">
        <v>2726</v>
      </c>
      <c r="E18" s="189">
        <v>5300</v>
      </c>
      <c r="F18" s="190">
        <v>94.424064563462963</v>
      </c>
    </row>
    <row r="19" spans="1:7" ht="15.6" customHeight="1" x14ac:dyDescent="0.25">
      <c r="A19" s="188" t="s">
        <v>143</v>
      </c>
      <c r="B19" s="189">
        <v>328644</v>
      </c>
      <c r="C19" s="189">
        <v>323122</v>
      </c>
      <c r="D19" s="189">
        <v>2581396</v>
      </c>
      <c r="E19" s="189">
        <v>2288831</v>
      </c>
      <c r="F19" s="190">
        <v>-11.33359624017392</v>
      </c>
    </row>
    <row r="20" spans="1:7" ht="15.6" customHeight="1" x14ac:dyDescent="0.25">
      <c r="A20" s="188" t="s">
        <v>142</v>
      </c>
      <c r="B20" s="189">
        <v>1125336</v>
      </c>
      <c r="C20" s="189">
        <v>717094</v>
      </c>
      <c r="D20" s="189">
        <v>7987603</v>
      </c>
      <c r="E20" s="189">
        <v>8856775</v>
      </c>
      <c r="F20" s="190">
        <v>10.881512263441239</v>
      </c>
    </row>
    <row r="21" spans="1:7" ht="15.6" customHeight="1" x14ac:dyDescent="0.25">
      <c r="A21" s="188" t="s">
        <v>149</v>
      </c>
      <c r="B21" s="189">
        <v>596008</v>
      </c>
      <c r="C21" s="189">
        <v>338260</v>
      </c>
      <c r="D21" s="189">
        <v>3666174</v>
      </c>
      <c r="E21" s="189">
        <v>3452236</v>
      </c>
      <c r="F21" s="190">
        <v>-5.835456800468279</v>
      </c>
    </row>
    <row r="22" spans="1:7" ht="15.6" customHeight="1" x14ac:dyDescent="0.25">
      <c r="A22" s="188" t="s">
        <v>146</v>
      </c>
      <c r="B22" s="189">
        <v>35736</v>
      </c>
      <c r="C22" s="189">
        <v>21499</v>
      </c>
      <c r="D22" s="189">
        <v>272979</v>
      </c>
      <c r="E22" s="189">
        <v>290311</v>
      </c>
      <c r="F22" s="190">
        <v>6.3492063492063551</v>
      </c>
    </row>
    <row r="23" spans="1:7" ht="15.6" customHeight="1" x14ac:dyDescent="0.25">
      <c r="A23" s="188" t="s">
        <v>165</v>
      </c>
      <c r="B23" s="189">
        <v>106028</v>
      </c>
      <c r="C23" s="189">
        <v>106468</v>
      </c>
      <c r="D23" s="189">
        <v>924740</v>
      </c>
      <c r="E23" s="189">
        <v>689123</v>
      </c>
      <c r="F23" s="190">
        <v>-25.479269848822369</v>
      </c>
    </row>
    <row r="24" spans="1:7" ht="15.6" customHeight="1" x14ac:dyDescent="0.25">
      <c r="A24" s="188" t="s">
        <v>141</v>
      </c>
      <c r="B24" s="189">
        <v>157318</v>
      </c>
      <c r="C24" s="189">
        <v>39361</v>
      </c>
      <c r="D24" s="189">
        <v>905946</v>
      </c>
      <c r="E24" s="189">
        <v>667427</v>
      </c>
      <c r="F24" s="190">
        <v>-26.328169670156939</v>
      </c>
    </row>
    <row r="25" spans="1:7" ht="15.6" customHeight="1" x14ac:dyDescent="0.25">
      <c r="A25" s="188" t="s">
        <v>140</v>
      </c>
      <c r="B25" s="189">
        <v>0</v>
      </c>
      <c r="C25" s="189">
        <v>4</v>
      </c>
      <c r="D25" s="189">
        <v>7000</v>
      </c>
      <c r="E25" s="189">
        <v>8288</v>
      </c>
      <c r="F25" s="190">
        <v>18.400000000000009</v>
      </c>
    </row>
    <row r="26" spans="1:7" ht="15.6" customHeight="1" x14ac:dyDescent="0.25">
      <c r="A26" s="188" t="s">
        <v>152</v>
      </c>
      <c r="B26" s="189">
        <v>47161</v>
      </c>
      <c r="C26" s="189">
        <v>34480</v>
      </c>
      <c r="D26" s="189">
        <v>539803</v>
      </c>
      <c r="E26" s="189">
        <v>515426</v>
      </c>
      <c r="F26" s="190">
        <v>-4.5159067289363009</v>
      </c>
    </row>
    <row r="27" spans="1:7" ht="15.6" customHeight="1" x14ac:dyDescent="0.25">
      <c r="A27" s="188" t="s">
        <v>173</v>
      </c>
      <c r="B27" s="189">
        <v>41813</v>
      </c>
      <c r="C27" s="189">
        <v>88557</v>
      </c>
      <c r="D27" s="189">
        <v>527572</v>
      </c>
      <c r="E27" s="189">
        <v>683317</v>
      </c>
      <c r="F27" s="190">
        <v>29.521089064620561</v>
      </c>
    </row>
    <row r="28" spans="1:7" ht="15.6" customHeight="1" x14ac:dyDescent="0.25">
      <c r="A28" s="188" t="s">
        <v>177</v>
      </c>
      <c r="B28" s="189">
        <v>38431</v>
      </c>
      <c r="C28" s="189">
        <v>32027</v>
      </c>
      <c r="D28" s="189">
        <v>241873</v>
      </c>
      <c r="E28" s="189">
        <v>246842</v>
      </c>
      <c r="F28" s="190">
        <v>2.0543839122183978</v>
      </c>
    </row>
    <row r="29" spans="1:7" ht="15.6" customHeight="1" x14ac:dyDescent="0.25">
      <c r="A29" s="188" t="s">
        <v>178</v>
      </c>
      <c r="B29" s="189">
        <v>293190</v>
      </c>
      <c r="C29" s="189">
        <v>228519</v>
      </c>
      <c r="D29" s="189">
        <v>2093365</v>
      </c>
      <c r="E29" s="189">
        <v>2023407</v>
      </c>
      <c r="F29" s="190">
        <v>-3.3418921210586769</v>
      </c>
    </row>
    <row r="30" spans="1:7" ht="15.6" customHeight="1" x14ac:dyDescent="0.25">
      <c r="A30" s="188" t="s">
        <v>179</v>
      </c>
      <c r="B30" s="189">
        <v>200453</v>
      </c>
      <c r="C30" s="189">
        <v>176855</v>
      </c>
      <c r="D30" s="189">
        <v>1286988</v>
      </c>
      <c r="E30" s="189">
        <v>1303213</v>
      </c>
      <c r="F30" s="190">
        <v>1.260695515420508</v>
      </c>
    </row>
    <row r="31" spans="1:7" ht="15.6" customHeight="1" x14ac:dyDescent="0.25">
      <c r="A31" s="188" t="s">
        <v>180</v>
      </c>
      <c r="B31" s="189">
        <v>828000</v>
      </c>
      <c r="C31" s="189">
        <v>707960</v>
      </c>
      <c r="D31" s="189">
        <v>6114208</v>
      </c>
      <c r="E31" s="189">
        <v>5135545</v>
      </c>
      <c r="F31" s="190">
        <v>-16.00637400624905</v>
      </c>
    </row>
    <row r="32" spans="1:7" ht="15.6" customHeight="1" x14ac:dyDescent="0.25">
      <c r="A32" s="188" t="s">
        <v>181</v>
      </c>
      <c r="B32" s="189">
        <v>199917</v>
      </c>
      <c r="C32" s="189">
        <v>192289</v>
      </c>
      <c r="D32" s="189">
        <v>1831378</v>
      </c>
      <c r="E32" s="189">
        <v>1594742</v>
      </c>
      <c r="F32" s="190">
        <v>-12.921199228122211</v>
      </c>
    </row>
    <row r="33" spans="1:6" ht="15.6" customHeight="1" x14ac:dyDescent="0.25">
      <c r="A33" s="188" t="s">
        <v>182</v>
      </c>
      <c r="B33" s="189">
        <v>24422</v>
      </c>
      <c r="C33" s="189">
        <v>22154</v>
      </c>
      <c r="D33" s="189">
        <v>169255</v>
      </c>
      <c r="E33" s="189">
        <v>195864</v>
      </c>
      <c r="F33" s="190">
        <v>15.72124900298367</v>
      </c>
    </row>
    <row r="34" spans="1:6" ht="15.6" customHeight="1" x14ac:dyDescent="0.25">
      <c r="A34" s="188" t="s">
        <v>183</v>
      </c>
      <c r="B34" s="189">
        <v>45705</v>
      </c>
      <c r="C34" s="189">
        <v>33534</v>
      </c>
      <c r="D34" s="189">
        <v>273045</v>
      </c>
      <c r="E34" s="189">
        <v>249363</v>
      </c>
      <c r="F34" s="190">
        <v>-8.6732956106136356</v>
      </c>
    </row>
    <row r="35" spans="1:6" ht="15.6" customHeight="1" x14ac:dyDescent="0.25">
      <c r="A35" s="156" t="s">
        <v>153</v>
      </c>
      <c r="B35" s="76">
        <f>SUM(B7:B34)</f>
        <v>7179789</v>
      </c>
      <c r="C35" s="77">
        <f>SUM(C7:C34)</f>
        <v>6273282</v>
      </c>
      <c r="D35" s="76">
        <f>SUM(D7:D34)</f>
        <v>56342329</v>
      </c>
      <c r="E35" s="78">
        <f>SUM(E7:E34)</f>
        <v>52611127</v>
      </c>
      <c r="F35" s="140">
        <f>E35*100/D35-100</f>
        <v>-6.6223779993191272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Isabel Hortal Muñoz</cp:lastModifiedBy>
  <cp:lastPrinted>2026-01-26T10:01:57Z</cp:lastPrinted>
  <dcterms:created xsi:type="dcterms:W3CDTF">2014-04-30T10:51:23Z</dcterms:created>
  <dcterms:modified xsi:type="dcterms:W3CDTF">2026-01-26T10:02:46Z</dcterms:modified>
  <cp:category/>
</cp:coreProperties>
</file>