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8DB28E56-6A7D-4089-AB78-210EB7F20882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F35" i="46"/>
  <c r="E35" i="46"/>
  <c r="D35" i="46"/>
  <c r="C35" i="46"/>
  <c r="B35" i="46"/>
  <c r="F35" i="45"/>
  <c r="E35" i="45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B35" i="31"/>
  <c r="E35" i="30"/>
  <c r="F35" i="30" s="1"/>
  <c r="D35" i="30"/>
  <c r="C35" i="30"/>
  <c r="B35" i="30"/>
  <c r="F35" i="29"/>
  <c r="E35" i="29"/>
  <c r="D35" i="29"/>
  <c r="C35" i="29"/>
  <c r="B35" i="29"/>
  <c r="E35" i="38"/>
  <c r="F35" i="38" s="1"/>
  <c r="D35" i="38"/>
  <c r="C35" i="38"/>
  <c r="B35" i="38"/>
  <c r="D32" i="6" s="1" a="1"/>
  <c r="E35" i="28"/>
  <c r="F35" i="28" s="1"/>
  <c r="D35" i="28"/>
  <c r="C35" i="28"/>
  <c r="B35" i="28"/>
  <c r="E35" i="34"/>
  <c r="F35" i="34" s="1"/>
  <c r="D35" i="34"/>
  <c r="C35" i="34"/>
  <c r="B35" i="34"/>
  <c r="E35" i="33"/>
  <c r="D29" i="6" s="1" a="1"/>
  <c r="D35" i="33"/>
  <c r="C35" i="33"/>
  <c r="B35" i="33"/>
  <c r="E35" i="32"/>
  <c r="F35" i="32" s="1"/>
  <c r="D35" i="32"/>
  <c r="C35" i="32"/>
  <c r="B35" i="32"/>
  <c r="E35" i="26"/>
  <c r="F35" i="26" s="1"/>
  <c r="D35" i="26"/>
  <c r="C35" i="26"/>
  <c r="B35" i="26"/>
  <c r="F35" i="25"/>
  <c r="E35" i="25"/>
  <c r="D35" i="25"/>
  <c r="C35" i="25"/>
  <c r="B35" i="25"/>
  <c r="E35" i="24"/>
  <c r="F35" i="24" s="1"/>
  <c r="D35" i="24"/>
  <c r="C35" i="24"/>
  <c r="B35" i="24"/>
  <c r="F35" i="22"/>
  <c r="E35" i="22"/>
  <c r="D35" i="22"/>
  <c r="C35" i="22"/>
  <c r="B35" i="22"/>
  <c r="E35" i="21"/>
  <c r="F35" i="21" s="1"/>
  <c r="D35" i="21"/>
  <c r="C35" i="21"/>
  <c r="B35" i="21"/>
  <c r="E35" i="20"/>
  <c r="F35" i="20" s="1"/>
  <c r="D35" i="20"/>
  <c r="C35" i="20"/>
  <c r="B35" i="20"/>
  <c r="F35" i="19"/>
  <c r="E35" i="19"/>
  <c r="D35" i="19"/>
  <c r="C35" i="19"/>
  <c r="B35" i="19"/>
  <c r="D21" i="6" s="1" a="1"/>
  <c r="E35" i="18"/>
  <c r="F35" i="18" s="1"/>
  <c r="D35" i="18"/>
  <c r="C35" i="18"/>
  <c r="B35" i="18"/>
  <c r="E35" i="17"/>
  <c r="F35" i="17" s="1"/>
  <c r="D35" i="17"/>
  <c r="C35" i="17"/>
  <c r="B35" i="17"/>
  <c r="E35" i="16"/>
  <c r="F35" i="16" s="1"/>
  <c r="D35" i="16"/>
  <c r="C35" i="16"/>
  <c r="B35" i="16"/>
  <c r="E35" i="15"/>
  <c r="F35" i="15" s="1"/>
  <c r="D35" i="15"/>
  <c r="C35" i="15"/>
  <c r="B35" i="15"/>
  <c r="E35" i="14"/>
  <c r="F35" i="14" s="1"/>
  <c r="D35" i="14"/>
  <c r="C35" i="14"/>
  <c r="D13" i="6" s="1" a="1"/>
  <c r="B35" i="14"/>
  <c r="F35" i="13"/>
  <c r="E35" i="13"/>
  <c r="D35" i="13"/>
  <c r="C35" i="13"/>
  <c r="B35" i="13"/>
  <c r="F35" i="12"/>
  <c r="E35" i="12"/>
  <c r="D35" i="12"/>
  <c r="C35" i="12"/>
  <c r="B35" i="12"/>
  <c r="F35" i="11"/>
  <c r="E35" i="11"/>
  <c r="D35" i="11"/>
  <c r="C35" i="11"/>
  <c r="B35" i="11"/>
  <c r="F35" i="10"/>
  <c r="E35" i="10"/>
  <c r="D35" i="10"/>
  <c r="C35" i="10"/>
  <c r="B35" i="10"/>
  <c r="E35" i="9"/>
  <c r="F35" i="9" s="1"/>
  <c r="D35" i="9"/>
  <c r="C35" i="9"/>
  <c r="B35" i="9"/>
  <c r="E35" i="7"/>
  <c r="D35" i="7"/>
  <c r="F35" i="7" s="1"/>
  <c r="C35" i="7"/>
  <c r="B35" i="7"/>
  <c r="AA2" i="7"/>
  <c r="AA1" i="7"/>
  <c r="L48" i="40"/>
  <c r="N48" i="40" s="1"/>
  <c r="K48" i="40"/>
  <c r="H48" i="40"/>
  <c r="G48" i="40"/>
  <c r="J48" i="40" s="1"/>
  <c r="E48" i="40"/>
  <c r="D48" i="40"/>
  <c r="F48" i="40" s="1"/>
  <c r="C48" i="40"/>
  <c r="L48" i="39"/>
  <c r="N48" i="39" s="1"/>
  <c r="K48" i="39"/>
  <c r="H48" i="39"/>
  <c r="G48" i="39"/>
  <c r="J48" i="39" s="1"/>
  <c r="F48" i="39"/>
  <c r="E48" i="39"/>
  <c r="D48" i="39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5" i="6"/>
  <c r="H34" i="6"/>
  <c r="D34" i="6" a="1"/>
  <c r="I34" i="6" s="1"/>
  <c r="I33" i="6"/>
  <c r="H33" i="6"/>
  <c r="D33" i="6" a="1"/>
  <c r="D33" i="6" s="1"/>
  <c r="H31" i="6"/>
  <c r="D31" i="6" a="1"/>
  <c r="I31" i="6" s="1"/>
  <c r="I30" i="6"/>
  <c r="H30" i="6"/>
  <c r="D30" i="6" a="1"/>
  <c r="D30" i="6" s="1"/>
  <c r="H28" i="6"/>
  <c r="D28" i="6" a="1"/>
  <c r="I28" i="6" s="1"/>
  <c r="I27" i="6"/>
  <c r="H27" i="6"/>
  <c r="D27" i="6" a="1"/>
  <c r="D27" i="6" s="1"/>
  <c r="D26" i="6" a="1"/>
  <c r="I26" i="6" s="1"/>
  <c r="D26" i="6"/>
  <c r="H25" i="6"/>
  <c r="D25" i="6" a="1"/>
  <c r="I25" i="6" s="1"/>
  <c r="I24" i="6"/>
  <c r="H24" i="6"/>
  <c r="D24" i="6" a="1"/>
  <c r="D24" i="6" s="1"/>
  <c r="D23" i="6" a="1"/>
  <c r="I23" i="6" s="1"/>
  <c r="D23" i="6"/>
  <c r="H22" i="6"/>
  <c r="D22" i="6" a="1"/>
  <c r="I22" i="6" s="1"/>
  <c r="D20" i="6" a="1"/>
  <c r="I20" i="6" s="1"/>
  <c r="D20" i="6"/>
  <c r="H16" i="6"/>
  <c r="D16" i="6" a="1"/>
  <c r="I16" i="6" s="1"/>
  <c r="I15" i="6"/>
  <c r="D15" i="6" a="1"/>
  <c r="H15" i="6" s="1"/>
  <c r="D14" i="6" a="1"/>
  <c r="I14" i="6" s="1"/>
  <c r="D14" i="6"/>
  <c r="I10" i="6"/>
  <c r="D10" i="6" a="1"/>
  <c r="F11" i="6" s="1"/>
  <c r="D9" i="6" a="1"/>
  <c r="I9" i="6" s="1"/>
  <c r="D9" i="6"/>
  <c r="H8" i="6"/>
  <c r="D8" i="6" a="1"/>
  <c r="I8" i="6" s="1"/>
  <c r="I7" i="6"/>
  <c r="D7" i="6" a="1"/>
  <c r="E12" i="6" s="1"/>
  <c r="G17" i="6" l="1"/>
  <c r="F17" i="6"/>
  <c r="E17" i="6"/>
  <c r="E18" i="6" s="1"/>
  <c r="I13" i="6"/>
  <c r="H13" i="6"/>
  <c r="D13" i="6"/>
  <c r="D17" i="6" s="1"/>
  <c r="I32" i="6"/>
  <c r="H32" i="6"/>
  <c r="D32" i="6"/>
  <c r="I21" i="6"/>
  <c r="H21" i="6"/>
  <c r="D21" i="6"/>
  <c r="I29" i="6"/>
  <c r="H29" i="6"/>
  <c r="D29" i="6"/>
  <c r="D7" i="6"/>
  <c r="D12" i="6" s="1"/>
  <c r="D18" i="6" s="1"/>
  <c r="D10" i="6"/>
  <c r="D11" i="6" s="1"/>
  <c r="F12" i="6"/>
  <c r="F18" i="6" s="1"/>
  <c r="D15" i="6"/>
  <c r="G12" i="6"/>
  <c r="H7" i="6"/>
  <c r="H10" i="6"/>
  <c r="D8" i="6"/>
  <c r="D16" i="6"/>
  <c r="D22" i="6"/>
  <c r="D25" i="6"/>
  <c r="D28" i="6"/>
  <c r="D31" i="6"/>
  <c r="D34" i="6"/>
  <c r="F35" i="33"/>
  <c r="E11" i="6"/>
  <c r="I48" i="39"/>
  <c r="I48" i="40"/>
  <c r="G11" i="6"/>
  <c r="M48" i="39"/>
  <c r="M48" i="40"/>
  <c r="H9" i="6"/>
  <c r="H14" i="6"/>
  <c r="H20" i="6"/>
  <c r="H23" i="6"/>
  <c r="H26" i="6"/>
  <c r="H35" i="6"/>
  <c r="I11" i="6" l="1"/>
  <c r="H11" i="6"/>
  <c r="G18" i="6"/>
  <c r="I12" i="6"/>
  <c r="H12" i="6"/>
  <c r="I17" i="6"/>
  <c r="H17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<sst xmlns="http://schemas.openxmlformats.org/spreadsheetml/2006/main" count="1899" uniqueCount="244">
  <si>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</si>
  <si>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</si>
  <si>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</si>
  <si>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</si>
  <si>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</si>
  <si>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</si>
  <si>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</si>
  <si>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</si>
  <si>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</si>
  <si>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</si>
  <si>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</si>
  <si>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</si>
  <si>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</si>
  <si>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</si>
  <si>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</si>
  <si>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</si>
  <si>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</si>
  <si>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</si>
  <si>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</si>
  <si>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</si>
  <si>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</si>
  <si>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</si>
  <si>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</si>
  <si>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</si>
  <si>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</si>
  <si>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</si>
  <si>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</si>
  <si>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</si>
  <si>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</si>
  <si>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</si>
  <si>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</si>
  <si>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</si>
  <si>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</si>
  <si>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</si>
  <si>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</si>
  <si>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</si>
  <si>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</si>
  <si>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</si>
  <si>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</si>
  <si>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</si>
  <si>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</si>
  <si>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</si>
  <si>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</si>
  <si>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</si>
  <si>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</si>
  <si>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</si>
  <si>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</si>
  <si>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</si>
  <si>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</si>
  <si>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</si>
  <si>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</si>
  <si>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</si>
  <si>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</si>
  <si>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</si>
  <si>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</si>
  <si>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</si>
  <si>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</si>
  <si>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</si>
  <si>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</si>
  <si>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</si>
  <si>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</si>
  <si>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</si>
  <si>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</si>
  <si>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</si>
  <si>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</si>
  <si>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</si>
  <si>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</si>
  <si>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</si>
  <si>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</si>
  <si>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</si>
  <si>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</si>
  <si>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</si>
  <si>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</si>
  <si>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</si>
  <si>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</si>
  <si>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</si>
  <si>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</si>
  <si>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</si>
  <si>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</si>
  <si>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</si>
  <si>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</si>
  <si>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</si>
  <si>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</si>
  <si>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</si>
  <si>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</si>
  <si>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</si>
  <si>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</si>
  <si>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</si>
  <si>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</si>
  <si>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</si>
  <si>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</si>
  <si>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</si>
  <si>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</si>
  <si>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</si>
  <si>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</si>
  <si>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</si>
  <si>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</si>
  <si>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</si>
  <si>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</si>
  <si>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</si>
  <si>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</si>
  <si>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</si>
  <si>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</si>
  <si>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</si>
  <si>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</si>
  <si>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</si>
  <si>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</si>
  <si>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</si>
  <si>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</si>
  <si>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</si>
  <si>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</si>
  <si>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</si>
  <si>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</si>
  <si>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</si>
  <si>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</si>
  <si>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</si>
  <si>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</si>
  <si>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</si>
  <si>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</si>
  <si>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</si>
  <si>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</si>
  <si>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</si>
  <si>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</si>
  <si>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</si>
  <si>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</si>
  <si>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</si>
  <si>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</si>
  <si>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</si>
  <si>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</si>
  <si>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</si>
  <si>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</si>
  <si>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</si>
  <si>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</si>
  <si>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</si>
  <si>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</si>
  <si>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</si>
  <si>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</si>
  <si>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</si>
  <si>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</si>
  <si>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</si>
  <si>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</si>
  <si>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</si>
  <si>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</si>
  <si>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</si>
  <si>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</si>
  <si>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</si>
  <si>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</si>
  <si>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</si>
  <si>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</si>
  <si>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</si>
  <si>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</si>
  <si>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</si>
  <si>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</si>
  <si>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</si>
  <si>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Marzo </t>
  </si>
  <si>
    <t xml:space="preserve"> Marzo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</si>
  <si>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</si>
  <si>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</si>
  <si>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</si>
  <si>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</si>
  <si>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</si>
  <si>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</si>
  <si>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</si>
  <si>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Marzo de 2026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</si>
  <si>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</si>
  <si>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</si>
  <si>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</si>
  <si>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</si>
  <si>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</si>
  <si>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</si>
  <si>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</si>
  <si>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</si>
  <si>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22/4/2026</t>
  </si>
  <si>
    <t>Pasaia</t>
  </si>
  <si>
    <t>Maquinaria, aparatos, herramientas y repuestos</t>
  </si>
  <si>
    <t>Baleares</t>
  </si>
  <si>
    <t xml:space="preserve">Marzo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</si>
  <si>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</si>
  <si>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</si>
  <si>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</si>
  <si>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</si>
  <si>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</si>
  <si>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</si>
  <si>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</si>
  <si>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</si>
  <si>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22/04/2026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</si>
  <si>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</si>
  <si>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</si>
  <si>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</si>
  <si>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</si>
  <si>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</si>
  <si>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-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</si>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</sst>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2" fillId="5" borderId="51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50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20" fillId="3" borderId="48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wrapText="1" indent="1"/>
    </xf>
    <xf numFmtId="0" fontId="20" fillId="4" borderId="49" xfId="0" applyFont="1" applyFill="1" applyBorder="1" applyAlignment="1">
      <alignment horizontal="left" vertical="center"/>
    </xf>
    <xf numFmtId="0" fontId="30" fillId="5" borderId="48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6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3" fillId="3" borderId="45" xfId="0" applyFont="1" applyFill="1" applyBorder="1" applyAlignment="1">
      <alignment horizontal="left" vertical="center" wrapTex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E8EA0869-34FF-4100-9B2C-F991B9BD0678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2780116.0120000001</c:v>
                </c:pt>
                <c:pt idx="1">
                  <c:v>724394</c:v>
                </c:pt>
                <c:pt idx="2">
                  <c:v>1585903.024</c:v>
                </c:pt>
                <c:pt idx="3">
                  <c:v>913162.53599999996</c:v>
                </c:pt>
                <c:pt idx="4">
                  <c:v>23364003.046</c:v>
                </c:pt>
                <c:pt idx="5">
                  <c:v>1354479.9839999999</c:v>
                </c:pt>
                <c:pt idx="6">
                  <c:v>3665750.4419999998</c:v>
                </c:pt>
                <c:pt idx="7">
                  <c:v>17283417</c:v>
                </c:pt>
                <c:pt idx="8">
                  <c:v>8353687</c:v>
                </c:pt>
                <c:pt idx="9">
                  <c:v>9091092.8990000002</c:v>
                </c:pt>
                <c:pt idx="10">
                  <c:v>4609476.92</c:v>
                </c:pt>
                <c:pt idx="11">
                  <c:v>487595</c:v>
                </c:pt>
                <c:pt idx="12">
                  <c:v>1803145.432</c:v>
                </c:pt>
                <c:pt idx="13">
                  <c:v>3109654.17</c:v>
                </c:pt>
                <c:pt idx="14">
                  <c:v>7073743.057</c:v>
                </c:pt>
                <c:pt idx="15">
                  <c:v>8927176.5280000009</c:v>
                </c:pt>
                <c:pt idx="16">
                  <c:v>1666912.0490000001</c:v>
                </c:pt>
                <c:pt idx="17">
                  <c:v>483364.37300000002</c:v>
                </c:pt>
                <c:pt idx="18">
                  <c:v>137192</c:v>
                </c:pt>
                <c:pt idx="19">
                  <c:v>631682.89</c:v>
                </c:pt>
                <c:pt idx="20">
                  <c:v>876248.255</c:v>
                </c:pt>
                <c:pt idx="21">
                  <c:v>3695247.2510000002</c:v>
                </c:pt>
                <c:pt idx="22">
                  <c:v>1721276.5209999999</c:v>
                </c:pt>
                <c:pt idx="23">
                  <c:v>1027707</c:v>
                </c:pt>
                <c:pt idx="24">
                  <c:v>7392063.5920000002</c:v>
                </c:pt>
                <c:pt idx="25">
                  <c:v>18857269.776999999</c:v>
                </c:pt>
                <c:pt idx="26">
                  <c:v>1224933.274</c:v>
                </c:pt>
                <c:pt idx="27">
                  <c:v>397352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3262721.1949999998</c:v>
                </c:pt>
                <c:pt idx="1">
                  <c:v>685367</c:v>
                </c:pt>
                <c:pt idx="2">
                  <c:v>1374549.344</c:v>
                </c:pt>
                <c:pt idx="3">
                  <c:v>1140248.929</c:v>
                </c:pt>
                <c:pt idx="4">
                  <c:v>25172273.857000001</c:v>
                </c:pt>
                <c:pt idx="5">
                  <c:v>1286991.4240000001</c:v>
                </c:pt>
                <c:pt idx="6">
                  <c:v>3977436.2439999999</c:v>
                </c:pt>
                <c:pt idx="7">
                  <c:v>16587021.75</c:v>
                </c:pt>
                <c:pt idx="8">
                  <c:v>8159550</c:v>
                </c:pt>
                <c:pt idx="9">
                  <c:v>8754629.1239999998</c:v>
                </c:pt>
                <c:pt idx="10">
                  <c:v>4425676.6969999997</c:v>
                </c:pt>
                <c:pt idx="11">
                  <c:v>511059</c:v>
                </c:pt>
                <c:pt idx="12">
                  <c:v>1450489.1089999999</c:v>
                </c:pt>
                <c:pt idx="13">
                  <c:v>4130535.591</c:v>
                </c:pt>
                <c:pt idx="14">
                  <c:v>7110837.2860000003</c:v>
                </c:pt>
                <c:pt idx="15">
                  <c:v>8543870.0390000008</c:v>
                </c:pt>
                <c:pt idx="16">
                  <c:v>1289229.8640000001</c:v>
                </c:pt>
                <c:pt idx="17">
                  <c:v>589512.38800000004</c:v>
                </c:pt>
                <c:pt idx="18">
                  <c:v>130912</c:v>
                </c:pt>
                <c:pt idx="19">
                  <c:v>659556.44200000004</c:v>
                </c:pt>
                <c:pt idx="20">
                  <c:v>870091.56299999997</c:v>
                </c:pt>
                <c:pt idx="21">
                  <c:v>3821085.7549999999</c:v>
                </c:pt>
                <c:pt idx="22">
                  <c:v>1751804.477</c:v>
                </c:pt>
                <c:pt idx="23">
                  <c:v>1089864</c:v>
                </c:pt>
                <c:pt idx="24">
                  <c:v>7175851.3700000001</c:v>
                </c:pt>
                <c:pt idx="25">
                  <c:v>19443701.942000002</c:v>
                </c:pt>
                <c:pt idx="26">
                  <c:v>1234876.9680000001</c:v>
                </c:pt>
                <c:pt idx="27">
                  <c:v>358427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724844"/>
        <c:axId val="55470418"/>
      </c:barChart>
      <c:catAx>
        <c:axId val="467248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470418"/>
        <c:crosses val="autoZero"/>
        <c:auto val="1"/>
        <c:lblAlgn val="ctr"/>
        <c:lblOffset val="100"/>
        <c:noMultiLvlLbl val="0"/>
      </c:catAx>
      <c:valAx>
        <c:axId val="554704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724844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855971</c:v>
                </c:pt>
                <c:pt idx="5">
                  <c:v>0</c:v>
                </c:pt>
                <c:pt idx="6">
                  <c:v>24</c:v>
                </c:pt>
                <c:pt idx="7">
                  <c:v>0</c:v>
                </c:pt>
                <c:pt idx="8">
                  <c:v>0</c:v>
                </c:pt>
                <c:pt idx="9">
                  <c:v>4942</c:v>
                </c:pt>
                <c:pt idx="10">
                  <c:v>0</c:v>
                </c:pt>
                <c:pt idx="11">
                  <c:v>0</c:v>
                </c:pt>
                <c:pt idx="12">
                  <c:v>5599</c:v>
                </c:pt>
                <c:pt idx="13">
                  <c:v>0</c:v>
                </c:pt>
                <c:pt idx="14">
                  <c:v>84843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329</c:v>
                </c:pt>
                <c:pt idx="22">
                  <c:v>1</c:v>
                </c:pt>
                <c:pt idx="23">
                  <c:v>0</c:v>
                </c:pt>
                <c:pt idx="24">
                  <c:v>2399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854733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47370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502</c:v>
                </c:pt>
                <c:pt idx="22">
                  <c:v>0</c:v>
                </c:pt>
                <c:pt idx="23">
                  <c:v>0</c:v>
                </c:pt>
                <c:pt idx="24">
                  <c:v>68620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866553"/>
        <c:axId val="19964512"/>
      </c:barChart>
      <c:catAx>
        <c:axId val="6186655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964512"/>
        <c:crosses val="autoZero"/>
        <c:auto val="1"/>
        <c:lblAlgn val="ctr"/>
        <c:lblOffset val="100"/>
        <c:noMultiLvlLbl val="0"/>
      </c:catAx>
      <c:valAx>
        <c:axId val="199645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86655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6302</c:v>
                </c:pt>
                <c:pt idx="1">
                  <c:v>89823</c:v>
                </c:pt>
                <c:pt idx="2">
                  <c:v>0</c:v>
                </c:pt>
                <c:pt idx="3">
                  <c:v>9494</c:v>
                </c:pt>
                <c:pt idx="4">
                  <c:v>13544851</c:v>
                </c:pt>
                <c:pt idx="5">
                  <c:v>261381</c:v>
                </c:pt>
                <c:pt idx="6">
                  <c:v>38052</c:v>
                </c:pt>
                <c:pt idx="7">
                  <c:v>6452546</c:v>
                </c:pt>
                <c:pt idx="8">
                  <c:v>99412</c:v>
                </c:pt>
                <c:pt idx="9">
                  <c:v>121012</c:v>
                </c:pt>
                <c:pt idx="10">
                  <c:v>238528</c:v>
                </c:pt>
                <c:pt idx="11">
                  <c:v>0</c:v>
                </c:pt>
                <c:pt idx="12">
                  <c:v>28628</c:v>
                </c:pt>
                <c:pt idx="13">
                  <c:v>46723</c:v>
                </c:pt>
                <c:pt idx="14">
                  <c:v>896834</c:v>
                </c:pt>
                <c:pt idx="15">
                  <c:v>4264296</c:v>
                </c:pt>
                <c:pt idx="16">
                  <c:v>1046411</c:v>
                </c:pt>
                <c:pt idx="17">
                  <c:v>899</c:v>
                </c:pt>
                <c:pt idx="18">
                  <c:v>0</c:v>
                </c:pt>
                <c:pt idx="19">
                  <c:v>0</c:v>
                </c:pt>
                <c:pt idx="20">
                  <c:v>10623</c:v>
                </c:pt>
                <c:pt idx="21">
                  <c:v>308451</c:v>
                </c:pt>
                <c:pt idx="22">
                  <c:v>116179</c:v>
                </c:pt>
                <c:pt idx="23">
                  <c:v>1354</c:v>
                </c:pt>
                <c:pt idx="24">
                  <c:v>671172</c:v>
                </c:pt>
                <c:pt idx="25">
                  <c:v>6894978</c:v>
                </c:pt>
                <c:pt idx="26">
                  <c:v>108208</c:v>
                </c:pt>
                <c:pt idx="27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14914555</c:v>
                </c:pt>
                <c:pt idx="5">
                  <c:v>203455</c:v>
                </c:pt>
                <c:pt idx="6">
                  <c:v>3814</c:v>
                </c:pt>
                <c:pt idx="7">
                  <c:v>5861847</c:v>
                </c:pt>
                <c:pt idx="8">
                  <c:v>18644</c:v>
                </c:pt>
                <c:pt idx="9">
                  <c:v>13701</c:v>
                </c:pt>
                <c:pt idx="10">
                  <c:v>36296</c:v>
                </c:pt>
                <c:pt idx="11">
                  <c:v>0</c:v>
                </c:pt>
                <c:pt idx="12">
                  <c:v>47992</c:v>
                </c:pt>
                <c:pt idx="13">
                  <c:v>19356</c:v>
                </c:pt>
                <c:pt idx="14">
                  <c:v>535311</c:v>
                </c:pt>
                <c:pt idx="15">
                  <c:v>4040950</c:v>
                </c:pt>
                <c:pt idx="16">
                  <c:v>787719</c:v>
                </c:pt>
                <c:pt idx="17">
                  <c:v>61</c:v>
                </c:pt>
                <c:pt idx="18">
                  <c:v>0</c:v>
                </c:pt>
                <c:pt idx="19">
                  <c:v>1176</c:v>
                </c:pt>
                <c:pt idx="20">
                  <c:v>7715</c:v>
                </c:pt>
                <c:pt idx="21">
                  <c:v>419469</c:v>
                </c:pt>
                <c:pt idx="22">
                  <c:v>70862</c:v>
                </c:pt>
                <c:pt idx="23">
                  <c:v>0</c:v>
                </c:pt>
                <c:pt idx="24">
                  <c:v>442358</c:v>
                </c:pt>
                <c:pt idx="25">
                  <c:v>7550255</c:v>
                </c:pt>
                <c:pt idx="26">
                  <c:v>95592</c:v>
                </c:pt>
                <c:pt idx="27">
                  <c:v>12440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123301"/>
        <c:axId val="23340088"/>
      </c:barChart>
      <c:catAx>
        <c:axId val="481233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340088"/>
        <c:crosses val="autoZero"/>
        <c:auto val="1"/>
        <c:lblAlgn val="ctr"/>
        <c:lblOffset val="100"/>
        <c:noMultiLvlLbl val="0"/>
      </c:catAx>
      <c:valAx>
        <c:axId val="2334008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1233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89823</c:v>
                </c:pt>
                <c:pt idx="2">
                  <c:v>0</c:v>
                </c:pt>
                <c:pt idx="3">
                  <c:v>0</c:v>
                </c:pt>
                <c:pt idx="4">
                  <c:v>10663986</c:v>
                </c:pt>
                <c:pt idx="5">
                  <c:v>65624</c:v>
                </c:pt>
                <c:pt idx="6">
                  <c:v>9</c:v>
                </c:pt>
                <c:pt idx="7">
                  <c:v>4480359</c:v>
                </c:pt>
                <c:pt idx="8">
                  <c:v>98585</c:v>
                </c:pt>
                <c:pt idx="9">
                  <c:v>13033</c:v>
                </c:pt>
                <c:pt idx="10">
                  <c:v>238528</c:v>
                </c:pt>
                <c:pt idx="11">
                  <c:v>0</c:v>
                </c:pt>
                <c:pt idx="12">
                  <c:v>28452</c:v>
                </c:pt>
                <c:pt idx="13">
                  <c:v>483</c:v>
                </c:pt>
                <c:pt idx="14">
                  <c:v>134188</c:v>
                </c:pt>
                <c:pt idx="15">
                  <c:v>2653911</c:v>
                </c:pt>
                <c:pt idx="16">
                  <c:v>1040389</c:v>
                </c:pt>
                <c:pt idx="17">
                  <c:v>829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272370</c:v>
                </c:pt>
                <c:pt idx="22">
                  <c:v>111619</c:v>
                </c:pt>
                <c:pt idx="23">
                  <c:v>8</c:v>
                </c:pt>
                <c:pt idx="24">
                  <c:v>221</c:v>
                </c:pt>
                <c:pt idx="25">
                  <c:v>6767257</c:v>
                </c:pt>
                <c:pt idx="26">
                  <c:v>74413</c:v>
                </c:pt>
                <c:pt idx="27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11170013</c:v>
                </c:pt>
                <c:pt idx="5">
                  <c:v>52821</c:v>
                </c:pt>
                <c:pt idx="6">
                  <c:v>38</c:v>
                </c:pt>
                <c:pt idx="7">
                  <c:v>4265558</c:v>
                </c:pt>
                <c:pt idx="8">
                  <c:v>11382</c:v>
                </c:pt>
                <c:pt idx="9">
                  <c:v>2958</c:v>
                </c:pt>
                <c:pt idx="10">
                  <c:v>36296</c:v>
                </c:pt>
                <c:pt idx="11">
                  <c:v>0</c:v>
                </c:pt>
                <c:pt idx="12">
                  <c:v>954</c:v>
                </c:pt>
                <c:pt idx="13">
                  <c:v>81</c:v>
                </c:pt>
                <c:pt idx="14">
                  <c:v>28773</c:v>
                </c:pt>
                <c:pt idx="15">
                  <c:v>2698362</c:v>
                </c:pt>
                <c:pt idx="16">
                  <c:v>775134</c:v>
                </c:pt>
                <c:pt idx="17">
                  <c:v>61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414601</c:v>
                </c:pt>
                <c:pt idx="22">
                  <c:v>69626</c:v>
                </c:pt>
                <c:pt idx="23">
                  <c:v>0</c:v>
                </c:pt>
                <c:pt idx="24">
                  <c:v>0</c:v>
                </c:pt>
                <c:pt idx="25">
                  <c:v>7413764</c:v>
                </c:pt>
                <c:pt idx="26">
                  <c:v>62497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180775"/>
        <c:axId val="48793852"/>
      </c:barChart>
      <c:catAx>
        <c:axId val="631807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793852"/>
        <c:crosses val="autoZero"/>
        <c:auto val="1"/>
        <c:lblAlgn val="ctr"/>
        <c:lblOffset val="100"/>
        <c:noMultiLvlLbl val="0"/>
      </c:catAx>
      <c:valAx>
        <c:axId val="487938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8077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109</c:v>
                </c:pt>
                <c:pt idx="1">
                  <c:v>20916</c:v>
                </c:pt>
                <c:pt idx="2">
                  <c:v>288043</c:v>
                </c:pt>
                <c:pt idx="3">
                  <c:v>0</c:v>
                </c:pt>
                <c:pt idx="4">
                  <c:v>3389081</c:v>
                </c:pt>
                <c:pt idx="5">
                  <c:v>239026</c:v>
                </c:pt>
                <c:pt idx="6">
                  <c:v>3363362</c:v>
                </c:pt>
                <c:pt idx="7">
                  <c:v>2788715</c:v>
                </c:pt>
                <c:pt idx="8">
                  <c:v>246872</c:v>
                </c:pt>
                <c:pt idx="9">
                  <c:v>0</c:v>
                </c:pt>
                <c:pt idx="10">
                  <c:v>0</c:v>
                </c:pt>
                <c:pt idx="11">
                  <c:v>140691</c:v>
                </c:pt>
                <c:pt idx="12">
                  <c:v>5418</c:v>
                </c:pt>
                <c:pt idx="13">
                  <c:v>0</c:v>
                </c:pt>
                <c:pt idx="14">
                  <c:v>153441</c:v>
                </c:pt>
                <c:pt idx="15">
                  <c:v>1504784</c:v>
                </c:pt>
                <c:pt idx="16">
                  <c:v>116844</c:v>
                </c:pt>
                <c:pt idx="17">
                  <c:v>0</c:v>
                </c:pt>
                <c:pt idx="18">
                  <c:v>111439</c:v>
                </c:pt>
                <c:pt idx="19">
                  <c:v>13236</c:v>
                </c:pt>
                <c:pt idx="20">
                  <c:v>127534</c:v>
                </c:pt>
                <c:pt idx="21">
                  <c:v>1154591</c:v>
                </c:pt>
                <c:pt idx="22">
                  <c:v>461350</c:v>
                </c:pt>
                <c:pt idx="23">
                  <c:v>32648</c:v>
                </c:pt>
                <c:pt idx="24">
                  <c:v>82574</c:v>
                </c:pt>
                <c:pt idx="25">
                  <c:v>3224346</c:v>
                </c:pt>
                <c:pt idx="26">
                  <c:v>322923</c:v>
                </c:pt>
                <c:pt idx="27">
                  <c:v>88351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19134</c:v>
                </c:pt>
                <c:pt idx="2">
                  <c:v>252722</c:v>
                </c:pt>
                <c:pt idx="3">
                  <c:v>0</c:v>
                </c:pt>
                <c:pt idx="4">
                  <c:v>3520432</c:v>
                </c:pt>
                <c:pt idx="5">
                  <c:v>245717</c:v>
                </c:pt>
                <c:pt idx="6">
                  <c:v>3502785</c:v>
                </c:pt>
                <c:pt idx="7">
                  <c:v>2783713</c:v>
                </c:pt>
                <c:pt idx="8">
                  <c:v>306040</c:v>
                </c:pt>
                <c:pt idx="9">
                  <c:v>366</c:v>
                </c:pt>
                <c:pt idx="10">
                  <c:v>0</c:v>
                </c:pt>
                <c:pt idx="11">
                  <c:v>143708</c:v>
                </c:pt>
                <c:pt idx="12">
                  <c:v>7478</c:v>
                </c:pt>
                <c:pt idx="13">
                  <c:v>0</c:v>
                </c:pt>
                <c:pt idx="14">
                  <c:v>155815</c:v>
                </c:pt>
                <c:pt idx="15">
                  <c:v>1387048</c:v>
                </c:pt>
                <c:pt idx="16">
                  <c:v>108600</c:v>
                </c:pt>
                <c:pt idx="17">
                  <c:v>0</c:v>
                </c:pt>
                <c:pt idx="18">
                  <c:v>116370</c:v>
                </c:pt>
                <c:pt idx="19">
                  <c:v>176347</c:v>
                </c:pt>
                <c:pt idx="20">
                  <c:v>125606</c:v>
                </c:pt>
                <c:pt idx="21">
                  <c:v>1188399</c:v>
                </c:pt>
                <c:pt idx="22">
                  <c:v>531932</c:v>
                </c:pt>
                <c:pt idx="23">
                  <c:v>42583</c:v>
                </c:pt>
                <c:pt idx="24">
                  <c:v>100297</c:v>
                </c:pt>
                <c:pt idx="25">
                  <c:v>3371469</c:v>
                </c:pt>
                <c:pt idx="26">
                  <c:v>338572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28392"/>
        <c:axId val="13854938"/>
      </c:barChart>
      <c:catAx>
        <c:axId val="20283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54938"/>
        <c:crosses val="autoZero"/>
        <c:auto val="1"/>
        <c:lblAlgn val="ctr"/>
        <c:lblOffset val="100"/>
        <c:noMultiLvlLbl val="0"/>
      </c:catAx>
      <c:valAx>
        <c:axId val="138549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83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501</c:v>
                </c:pt>
                <c:pt idx="2">
                  <c:v>14434</c:v>
                </c:pt>
                <c:pt idx="3">
                  <c:v>0</c:v>
                </c:pt>
                <c:pt idx="4">
                  <c:v>140083</c:v>
                </c:pt>
                <c:pt idx="5">
                  <c:v>9028</c:v>
                </c:pt>
                <c:pt idx="6">
                  <c:v>157583</c:v>
                </c:pt>
                <c:pt idx="7">
                  <c:v>100458</c:v>
                </c:pt>
                <c:pt idx="8">
                  <c:v>8765</c:v>
                </c:pt>
                <c:pt idx="9">
                  <c:v>0</c:v>
                </c:pt>
                <c:pt idx="10">
                  <c:v>0</c:v>
                </c:pt>
                <c:pt idx="11">
                  <c:v>7741</c:v>
                </c:pt>
                <c:pt idx="12">
                  <c:v>25</c:v>
                </c:pt>
                <c:pt idx="13">
                  <c:v>0</c:v>
                </c:pt>
                <c:pt idx="14">
                  <c:v>7631</c:v>
                </c:pt>
                <c:pt idx="15">
                  <c:v>87156</c:v>
                </c:pt>
                <c:pt idx="16">
                  <c:v>5105</c:v>
                </c:pt>
                <c:pt idx="17">
                  <c:v>0</c:v>
                </c:pt>
                <c:pt idx="18">
                  <c:v>6888</c:v>
                </c:pt>
                <c:pt idx="19">
                  <c:v>719</c:v>
                </c:pt>
                <c:pt idx="20">
                  <c:v>823</c:v>
                </c:pt>
                <c:pt idx="21">
                  <c:v>74241</c:v>
                </c:pt>
                <c:pt idx="22">
                  <c:v>9393</c:v>
                </c:pt>
                <c:pt idx="23">
                  <c:v>1718</c:v>
                </c:pt>
                <c:pt idx="24">
                  <c:v>0</c:v>
                </c:pt>
                <c:pt idx="25">
                  <c:v>118941</c:v>
                </c:pt>
                <c:pt idx="26">
                  <c:v>4101</c:v>
                </c:pt>
                <c:pt idx="27">
                  <c:v>2770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285</c:v>
                </c:pt>
                <c:pt idx="2">
                  <c:v>13252</c:v>
                </c:pt>
                <c:pt idx="3">
                  <c:v>0</c:v>
                </c:pt>
                <c:pt idx="4">
                  <c:v>145999</c:v>
                </c:pt>
                <c:pt idx="5">
                  <c:v>8765</c:v>
                </c:pt>
                <c:pt idx="6">
                  <c:v>159469</c:v>
                </c:pt>
                <c:pt idx="7">
                  <c:v>98700</c:v>
                </c:pt>
                <c:pt idx="8">
                  <c:v>11447</c:v>
                </c:pt>
                <c:pt idx="9">
                  <c:v>0</c:v>
                </c:pt>
                <c:pt idx="10">
                  <c:v>0</c:v>
                </c:pt>
                <c:pt idx="11">
                  <c:v>8114</c:v>
                </c:pt>
                <c:pt idx="12">
                  <c:v>2</c:v>
                </c:pt>
                <c:pt idx="13">
                  <c:v>0</c:v>
                </c:pt>
                <c:pt idx="14">
                  <c:v>8153</c:v>
                </c:pt>
                <c:pt idx="15">
                  <c:v>85367</c:v>
                </c:pt>
                <c:pt idx="16">
                  <c:v>5550</c:v>
                </c:pt>
                <c:pt idx="17">
                  <c:v>0</c:v>
                </c:pt>
                <c:pt idx="18">
                  <c:v>7444</c:v>
                </c:pt>
                <c:pt idx="19">
                  <c:v>7285</c:v>
                </c:pt>
                <c:pt idx="20">
                  <c:v>751</c:v>
                </c:pt>
                <c:pt idx="21">
                  <c:v>73649</c:v>
                </c:pt>
                <c:pt idx="22">
                  <c:v>11653</c:v>
                </c:pt>
                <c:pt idx="23">
                  <c:v>2185</c:v>
                </c:pt>
                <c:pt idx="24">
                  <c:v>0</c:v>
                </c:pt>
                <c:pt idx="25">
                  <c:v>126396</c:v>
                </c:pt>
                <c:pt idx="26">
                  <c:v>4577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920590"/>
        <c:axId val="46195360"/>
      </c:barChart>
      <c:catAx>
        <c:axId val="429205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195360"/>
        <c:crosses val="autoZero"/>
        <c:auto val="1"/>
        <c:lblAlgn val="ctr"/>
        <c:lblOffset val="100"/>
        <c:noMultiLvlLbl val="0"/>
      </c:catAx>
      <c:valAx>
        <c:axId val="461953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205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0</c:v>
                </c:pt>
                <c:pt idx="1">
                  <c:v>55610</c:v>
                </c:pt>
                <c:pt idx="2">
                  <c:v>3378</c:v>
                </c:pt>
                <c:pt idx="3">
                  <c:v>8</c:v>
                </c:pt>
                <c:pt idx="4">
                  <c:v>1150356</c:v>
                </c:pt>
                <c:pt idx="5">
                  <c:v>51069.25</c:v>
                </c:pt>
                <c:pt idx="6">
                  <c:v>18257</c:v>
                </c:pt>
                <c:pt idx="7">
                  <c:v>921622.5</c:v>
                </c:pt>
                <c:pt idx="8">
                  <c:v>101244.25</c:v>
                </c:pt>
                <c:pt idx="9">
                  <c:v>8780</c:v>
                </c:pt>
                <c:pt idx="10">
                  <c:v>38938</c:v>
                </c:pt>
                <c:pt idx="11">
                  <c:v>1518</c:v>
                </c:pt>
                <c:pt idx="12">
                  <c:v>2554.25</c:v>
                </c:pt>
                <c:pt idx="13">
                  <c:v>18054</c:v>
                </c:pt>
                <c:pt idx="14">
                  <c:v>32017</c:v>
                </c:pt>
                <c:pt idx="15">
                  <c:v>374036</c:v>
                </c:pt>
                <c:pt idx="16">
                  <c:v>93615.5</c:v>
                </c:pt>
                <c:pt idx="17">
                  <c:v>10223.75</c:v>
                </c:pt>
                <c:pt idx="18">
                  <c:v>893.5</c:v>
                </c:pt>
                <c:pt idx="19">
                  <c:v>0</c:v>
                </c:pt>
                <c:pt idx="20">
                  <c:v>0</c:v>
                </c:pt>
                <c:pt idx="21">
                  <c:v>132700</c:v>
                </c:pt>
                <c:pt idx="22">
                  <c:v>42300.25</c:v>
                </c:pt>
                <c:pt idx="23">
                  <c:v>38320</c:v>
                </c:pt>
                <c:pt idx="24">
                  <c:v>3298</c:v>
                </c:pt>
                <c:pt idx="25">
                  <c:v>1314131</c:v>
                </c:pt>
                <c:pt idx="26">
                  <c:v>69885</c:v>
                </c:pt>
                <c:pt idx="27">
                  <c:v>10340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2</c:v>
                </c:pt>
                <c:pt idx="1">
                  <c:v>49059</c:v>
                </c:pt>
                <c:pt idx="2">
                  <c:v>4596</c:v>
                </c:pt>
                <c:pt idx="3">
                  <c:v>0</c:v>
                </c:pt>
                <c:pt idx="4">
                  <c:v>1052697</c:v>
                </c:pt>
                <c:pt idx="5">
                  <c:v>52275</c:v>
                </c:pt>
                <c:pt idx="6">
                  <c:v>18411</c:v>
                </c:pt>
                <c:pt idx="7">
                  <c:v>938976</c:v>
                </c:pt>
                <c:pt idx="8">
                  <c:v>101951.75</c:v>
                </c:pt>
                <c:pt idx="9">
                  <c:v>10875</c:v>
                </c:pt>
                <c:pt idx="10">
                  <c:v>23384</c:v>
                </c:pt>
                <c:pt idx="11">
                  <c:v>1375</c:v>
                </c:pt>
                <c:pt idx="12">
                  <c:v>4006.25</c:v>
                </c:pt>
                <c:pt idx="13">
                  <c:v>16573</c:v>
                </c:pt>
                <c:pt idx="14">
                  <c:v>26261.5</c:v>
                </c:pt>
                <c:pt idx="15">
                  <c:v>354357</c:v>
                </c:pt>
                <c:pt idx="16">
                  <c:v>76184</c:v>
                </c:pt>
                <c:pt idx="17">
                  <c:v>10525</c:v>
                </c:pt>
                <c:pt idx="18">
                  <c:v>1199.5</c:v>
                </c:pt>
                <c:pt idx="19">
                  <c:v>48</c:v>
                </c:pt>
                <c:pt idx="20">
                  <c:v>0</c:v>
                </c:pt>
                <c:pt idx="21">
                  <c:v>143507</c:v>
                </c:pt>
                <c:pt idx="22">
                  <c:v>38253.25</c:v>
                </c:pt>
                <c:pt idx="23">
                  <c:v>37484.75</c:v>
                </c:pt>
                <c:pt idx="24">
                  <c:v>3548</c:v>
                </c:pt>
                <c:pt idx="25">
                  <c:v>1294748</c:v>
                </c:pt>
                <c:pt idx="26">
                  <c:v>68704</c:v>
                </c:pt>
                <c:pt idx="27">
                  <c:v>7801.25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306140"/>
        <c:axId val="15429136"/>
      </c:barChart>
      <c:catAx>
        <c:axId val="333061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29136"/>
        <c:crosses val="autoZero"/>
        <c:auto val="1"/>
        <c:lblAlgn val="ctr"/>
        <c:lblOffset val="100"/>
        <c:noMultiLvlLbl val="0"/>
      </c:catAx>
      <c:valAx>
        <c:axId val="1542913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3061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6394</c:v>
                </c:pt>
                <c:pt idx="2">
                  <c:v>0</c:v>
                </c:pt>
                <c:pt idx="3">
                  <c:v>0</c:v>
                </c:pt>
                <c:pt idx="4">
                  <c:v>1003834</c:v>
                </c:pt>
                <c:pt idx="5">
                  <c:v>5827</c:v>
                </c:pt>
                <c:pt idx="6">
                  <c:v>4</c:v>
                </c:pt>
                <c:pt idx="7">
                  <c:v>407954</c:v>
                </c:pt>
                <c:pt idx="8">
                  <c:v>7152</c:v>
                </c:pt>
                <c:pt idx="9">
                  <c:v>1022</c:v>
                </c:pt>
                <c:pt idx="10">
                  <c:v>17337.25</c:v>
                </c:pt>
                <c:pt idx="11">
                  <c:v>0</c:v>
                </c:pt>
                <c:pt idx="12">
                  <c:v>1944</c:v>
                </c:pt>
                <c:pt idx="13">
                  <c:v>183</c:v>
                </c:pt>
                <c:pt idx="14">
                  <c:v>12103.5</c:v>
                </c:pt>
                <c:pt idx="15">
                  <c:v>222442</c:v>
                </c:pt>
                <c:pt idx="16">
                  <c:v>76900.25</c:v>
                </c:pt>
                <c:pt idx="17">
                  <c:v>360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19357</c:v>
                </c:pt>
                <c:pt idx="22">
                  <c:v>9716</c:v>
                </c:pt>
                <c:pt idx="23">
                  <c:v>1</c:v>
                </c:pt>
                <c:pt idx="24">
                  <c:v>98</c:v>
                </c:pt>
                <c:pt idx="25">
                  <c:v>567733</c:v>
                </c:pt>
                <c:pt idx="26">
                  <c:v>6330</c:v>
                </c:pt>
                <c:pt idx="2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908948</c:v>
                </c:pt>
                <c:pt idx="5">
                  <c:v>4455.5</c:v>
                </c:pt>
                <c:pt idx="6">
                  <c:v>6</c:v>
                </c:pt>
                <c:pt idx="7">
                  <c:v>388421.5</c:v>
                </c:pt>
                <c:pt idx="8">
                  <c:v>1008.5</c:v>
                </c:pt>
                <c:pt idx="9">
                  <c:v>446</c:v>
                </c:pt>
                <c:pt idx="10">
                  <c:v>3386</c:v>
                </c:pt>
                <c:pt idx="11">
                  <c:v>0</c:v>
                </c:pt>
                <c:pt idx="12">
                  <c:v>170.25</c:v>
                </c:pt>
                <c:pt idx="13">
                  <c:v>17</c:v>
                </c:pt>
                <c:pt idx="14">
                  <c:v>2411</c:v>
                </c:pt>
                <c:pt idx="15">
                  <c:v>207218</c:v>
                </c:pt>
                <c:pt idx="16">
                  <c:v>69631.5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32841</c:v>
                </c:pt>
                <c:pt idx="22">
                  <c:v>5749</c:v>
                </c:pt>
                <c:pt idx="23">
                  <c:v>0</c:v>
                </c:pt>
                <c:pt idx="24">
                  <c:v>0</c:v>
                </c:pt>
                <c:pt idx="25">
                  <c:v>597627</c:v>
                </c:pt>
                <c:pt idx="26">
                  <c:v>4979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906188"/>
        <c:axId val="5184450"/>
      </c:barChart>
      <c:catAx>
        <c:axId val="589061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84450"/>
        <c:crosses val="autoZero"/>
        <c:auto val="1"/>
        <c:lblAlgn val="ctr"/>
        <c:lblOffset val="100"/>
        <c:noMultiLvlLbl val="0"/>
      </c:catAx>
      <c:valAx>
        <c:axId val="518445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9061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40949.5</c:v>
                </c:pt>
                <c:pt idx="2">
                  <c:v>1226</c:v>
                </c:pt>
                <c:pt idx="3">
                  <c:v>0</c:v>
                </c:pt>
                <c:pt idx="4">
                  <c:v>0</c:v>
                </c:pt>
                <c:pt idx="5">
                  <c:v>40082.5</c:v>
                </c:pt>
                <c:pt idx="6">
                  <c:v>18237</c:v>
                </c:pt>
                <c:pt idx="7">
                  <c:v>52890.5</c:v>
                </c:pt>
                <c:pt idx="8">
                  <c:v>3410.75</c:v>
                </c:pt>
                <c:pt idx="9">
                  <c:v>674</c:v>
                </c:pt>
                <c:pt idx="10">
                  <c:v>2855.5</c:v>
                </c:pt>
                <c:pt idx="11">
                  <c:v>1481</c:v>
                </c:pt>
                <c:pt idx="12">
                  <c:v>0</c:v>
                </c:pt>
                <c:pt idx="13">
                  <c:v>1172</c:v>
                </c:pt>
                <c:pt idx="14">
                  <c:v>17730.5</c:v>
                </c:pt>
                <c:pt idx="15">
                  <c:v>128065</c:v>
                </c:pt>
                <c:pt idx="16">
                  <c:v>2632</c:v>
                </c:pt>
                <c:pt idx="17">
                  <c:v>947.25</c:v>
                </c:pt>
                <c:pt idx="18">
                  <c:v>893.5</c:v>
                </c:pt>
                <c:pt idx="19">
                  <c:v>0</c:v>
                </c:pt>
                <c:pt idx="20">
                  <c:v>0</c:v>
                </c:pt>
                <c:pt idx="21">
                  <c:v>97276</c:v>
                </c:pt>
                <c:pt idx="22">
                  <c:v>7629</c:v>
                </c:pt>
                <c:pt idx="23">
                  <c:v>38185.5</c:v>
                </c:pt>
                <c:pt idx="24">
                  <c:v>0</c:v>
                </c:pt>
                <c:pt idx="25">
                  <c:v>45149</c:v>
                </c:pt>
                <c:pt idx="26">
                  <c:v>4008</c:v>
                </c:pt>
                <c:pt idx="27">
                  <c:v>8378.75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39720.25</c:v>
                </c:pt>
                <c:pt idx="2">
                  <c:v>976</c:v>
                </c:pt>
                <c:pt idx="3">
                  <c:v>0</c:v>
                </c:pt>
                <c:pt idx="4">
                  <c:v>0</c:v>
                </c:pt>
                <c:pt idx="5">
                  <c:v>40921.25</c:v>
                </c:pt>
                <c:pt idx="6">
                  <c:v>18381</c:v>
                </c:pt>
                <c:pt idx="7">
                  <c:v>54846</c:v>
                </c:pt>
                <c:pt idx="8">
                  <c:v>4473.75</c:v>
                </c:pt>
                <c:pt idx="9">
                  <c:v>2088</c:v>
                </c:pt>
                <c:pt idx="10">
                  <c:v>1387.5</c:v>
                </c:pt>
                <c:pt idx="11">
                  <c:v>1340</c:v>
                </c:pt>
                <c:pt idx="12">
                  <c:v>1099</c:v>
                </c:pt>
                <c:pt idx="13">
                  <c:v>2841</c:v>
                </c:pt>
                <c:pt idx="14">
                  <c:v>21433</c:v>
                </c:pt>
                <c:pt idx="15">
                  <c:v>126614</c:v>
                </c:pt>
                <c:pt idx="16">
                  <c:v>1847</c:v>
                </c:pt>
                <c:pt idx="17">
                  <c:v>2247.5</c:v>
                </c:pt>
                <c:pt idx="18">
                  <c:v>1199.5</c:v>
                </c:pt>
                <c:pt idx="19">
                  <c:v>0</c:v>
                </c:pt>
                <c:pt idx="20">
                  <c:v>0</c:v>
                </c:pt>
                <c:pt idx="21">
                  <c:v>95757</c:v>
                </c:pt>
                <c:pt idx="22">
                  <c:v>5670.75</c:v>
                </c:pt>
                <c:pt idx="23">
                  <c:v>37043.5</c:v>
                </c:pt>
                <c:pt idx="24">
                  <c:v>0</c:v>
                </c:pt>
                <c:pt idx="25">
                  <c:v>51318</c:v>
                </c:pt>
                <c:pt idx="26">
                  <c:v>3087</c:v>
                </c:pt>
                <c:pt idx="27">
                  <c:v>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191753"/>
        <c:axId val="27058677"/>
      </c:barChart>
      <c:catAx>
        <c:axId val="2519175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058677"/>
        <c:crosses val="autoZero"/>
        <c:auto val="1"/>
        <c:lblAlgn val="ctr"/>
        <c:lblOffset val="100"/>
        <c:noMultiLvlLbl val="0"/>
      </c:catAx>
      <c:valAx>
        <c:axId val="270586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9175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8266.5</c:v>
                </c:pt>
                <c:pt idx="2">
                  <c:v>2152</c:v>
                </c:pt>
                <c:pt idx="3">
                  <c:v>8</c:v>
                </c:pt>
                <c:pt idx="4">
                  <c:v>146522</c:v>
                </c:pt>
                <c:pt idx="5">
                  <c:v>5159.75</c:v>
                </c:pt>
                <c:pt idx="6">
                  <c:v>16</c:v>
                </c:pt>
                <c:pt idx="7">
                  <c:v>460778</c:v>
                </c:pt>
                <c:pt idx="8">
                  <c:v>90681.5</c:v>
                </c:pt>
                <c:pt idx="9">
                  <c:v>7084</c:v>
                </c:pt>
                <c:pt idx="10">
                  <c:v>18745.25</c:v>
                </c:pt>
                <c:pt idx="11">
                  <c:v>37</c:v>
                </c:pt>
                <c:pt idx="12">
                  <c:v>610.25</c:v>
                </c:pt>
                <c:pt idx="13">
                  <c:v>16699</c:v>
                </c:pt>
                <c:pt idx="14">
                  <c:v>2183</c:v>
                </c:pt>
                <c:pt idx="15">
                  <c:v>23529</c:v>
                </c:pt>
                <c:pt idx="16">
                  <c:v>14083.25</c:v>
                </c:pt>
                <c:pt idx="17">
                  <c:v>8916.5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16067</c:v>
                </c:pt>
                <c:pt idx="22">
                  <c:v>24955.25</c:v>
                </c:pt>
                <c:pt idx="23">
                  <c:v>133.5</c:v>
                </c:pt>
                <c:pt idx="24">
                  <c:v>3200</c:v>
                </c:pt>
                <c:pt idx="25">
                  <c:v>701249</c:v>
                </c:pt>
                <c:pt idx="26">
                  <c:v>59547</c:v>
                </c:pt>
                <c:pt idx="27">
                  <c:v>1907.25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2</c:v>
                </c:pt>
                <c:pt idx="1">
                  <c:v>8808.75</c:v>
                </c:pt>
                <c:pt idx="2">
                  <c:v>3612</c:v>
                </c:pt>
                <c:pt idx="3">
                  <c:v>0</c:v>
                </c:pt>
                <c:pt idx="4">
                  <c:v>143749</c:v>
                </c:pt>
                <c:pt idx="5">
                  <c:v>6898.25</c:v>
                </c:pt>
                <c:pt idx="6">
                  <c:v>24</c:v>
                </c:pt>
                <c:pt idx="7">
                  <c:v>495708.5</c:v>
                </c:pt>
                <c:pt idx="8">
                  <c:v>96469.5</c:v>
                </c:pt>
                <c:pt idx="9">
                  <c:v>8341</c:v>
                </c:pt>
                <c:pt idx="10">
                  <c:v>18610.5</c:v>
                </c:pt>
                <c:pt idx="11">
                  <c:v>35</c:v>
                </c:pt>
                <c:pt idx="12">
                  <c:v>2737</c:v>
                </c:pt>
                <c:pt idx="13">
                  <c:v>13715</c:v>
                </c:pt>
                <c:pt idx="14">
                  <c:v>2417.5</c:v>
                </c:pt>
                <c:pt idx="15">
                  <c:v>20525</c:v>
                </c:pt>
                <c:pt idx="16">
                  <c:v>4705.5</c:v>
                </c:pt>
                <c:pt idx="17">
                  <c:v>8272.5</c:v>
                </c:pt>
                <c:pt idx="18">
                  <c:v>0</c:v>
                </c:pt>
                <c:pt idx="19">
                  <c:v>48</c:v>
                </c:pt>
                <c:pt idx="20">
                  <c:v>0</c:v>
                </c:pt>
                <c:pt idx="21">
                  <c:v>14909</c:v>
                </c:pt>
                <c:pt idx="22">
                  <c:v>26833.5</c:v>
                </c:pt>
                <c:pt idx="23">
                  <c:v>441.25</c:v>
                </c:pt>
                <c:pt idx="24">
                  <c:v>3548</c:v>
                </c:pt>
                <c:pt idx="25">
                  <c:v>645803</c:v>
                </c:pt>
                <c:pt idx="26">
                  <c:v>60638</c:v>
                </c:pt>
                <c:pt idx="27">
                  <c:v>1104.25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126402"/>
        <c:axId val="45852609"/>
      </c:barChart>
      <c:catAx>
        <c:axId val="291264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52609"/>
        <c:crosses val="autoZero"/>
        <c:auto val="1"/>
        <c:lblAlgn val="ctr"/>
        <c:lblOffset val="100"/>
        <c:noMultiLvlLbl val="0"/>
      </c:catAx>
      <c:valAx>
        <c:axId val="458526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1264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219</c:v>
                </c:pt>
                <c:pt idx="1">
                  <c:v>185</c:v>
                </c:pt>
                <c:pt idx="2">
                  <c:v>340</c:v>
                </c:pt>
                <c:pt idx="3">
                  <c:v>142</c:v>
                </c:pt>
                <c:pt idx="4">
                  <c:v>6284</c:v>
                </c:pt>
                <c:pt idx="5">
                  <c:v>398</c:v>
                </c:pt>
                <c:pt idx="6">
                  <c:v>7473</c:v>
                </c:pt>
                <c:pt idx="7">
                  <c:v>1764</c:v>
                </c:pt>
                <c:pt idx="8">
                  <c:v>589</c:v>
                </c:pt>
                <c:pt idx="9">
                  <c:v>568</c:v>
                </c:pt>
                <c:pt idx="10">
                  <c:v>319</c:v>
                </c:pt>
                <c:pt idx="11">
                  <c:v>2120</c:v>
                </c:pt>
                <c:pt idx="12">
                  <c:v>174</c:v>
                </c:pt>
                <c:pt idx="13">
                  <c:v>261</c:v>
                </c:pt>
                <c:pt idx="14">
                  <c:v>525</c:v>
                </c:pt>
                <c:pt idx="15">
                  <c:v>3782</c:v>
                </c:pt>
                <c:pt idx="16">
                  <c:v>325</c:v>
                </c:pt>
                <c:pt idx="17">
                  <c:v>158</c:v>
                </c:pt>
                <c:pt idx="18">
                  <c:v>173</c:v>
                </c:pt>
                <c:pt idx="19">
                  <c:v>112</c:v>
                </c:pt>
                <c:pt idx="20">
                  <c:v>223</c:v>
                </c:pt>
                <c:pt idx="21">
                  <c:v>4408</c:v>
                </c:pt>
                <c:pt idx="22">
                  <c:v>319</c:v>
                </c:pt>
                <c:pt idx="23">
                  <c:v>224</c:v>
                </c:pt>
                <c:pt idx="24">
                  <c:v>492</c:v>
                </c:pt>
                <c:pt idx="25">
                  <c:v>1712</c:v>
                </c:pt>
                <c:pt idx="26">
                  <c:v>416</c:v>
                </c:pt>
                <c:pt idx="27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254</c:v>
                </c:pt>
                <c:pt idx="1">
                  <c:v>186</c:v>
                </c:pt>
                <c:pt idx="2">
                  <c:v>299</c:v>
                </c:pt>
                <c:pt idx="3">
                  <c:v>189</c:v>
                </c:pt>
                <c:pt idx="4">
                  <c:v>6793</c:v>
                </c:pt>
                <c:pt idx="5">
                  <c:v>356</c:v>
                </c:pt>
                <c:pt idx="6">
                  <c:v>8857</c:v>
                </c:pt>
                <c:pt idx="7">
                  <c:v>1780</c:v>
                </c:pt>
                <c:pt idx="8">
                  <c:v>622</c:v>
                </c:pt>
                <c:pt idx="9">
                  <c:v>493</c:v>
                </c:pt>
                <c:pt idx="10">
                  <c:v>310</c:v>
                </c:pt>
                <c:pt idx="11">
                  <c:v>2450</c:v>
                </c:pt>
                <c:pt idx="12">
                  <c:v>188</c:v>
                </c:pt>
                <c:pt idx="13">
                  <c:v>273</c:v>
                </c:pt>
                <c:pt idx="14">
                  <c:v>519</c:v>
                </c:pt>
                <c:pt idx="15">
                  <c:v>3759</c:v>
                </c:pt>
                <c:pt idx="16">
                  <c:v>264</c:v>
                </c:pt>
                <c:pt idx="17">
                  <c:v>115</c:v>
                </c:pt>
                <c:pt idx="18">
                  <c:v>181</c:v>
                </c:pt>
                <c:pt idx="19">
                  <c:v>201</c:v>
                </c:pt>
                <c:pt idx="20">
                  <c:v>222</c:v>
                </c:pt>
                <c:pt idx="21">
                  <c:v>4482</c:v>
                </c:pt>
                <c:pt idx="22">
                  <c:v>365</c:v>
                </c:pt>
                <c:pt idx="23">
                  <c:v>214</c:v>
                </c:pt>
                <c:pt idx="24">
                  <c:v>505</c:v>
                </c:pt>
                <c:pt idx="25">
                  <c:v>1671</c:v>
                </c:pt>
                <c:pt idx="26">
                  <c:v>379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585143"/>
        <c:axId val="13510259"/>
      </c:barChart>
      <c:catAx>
        <c:axId val="5258514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10259"/>
        <c:crosses val="autoZero"/>
        <c:auto val="1"/>
        <c:lblAlgn val="ctr"/>
        <c:lblOffset val="100"/>
        <c:noMultiLvlLbl val="0"/>
      </c:catAx>
      <c:valAx>
        <c:axId val="1351025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58514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2768047</c:v>
                </c:pt>
                <c:pt idx="1">
                  <c:v>718039</c:v>
                </c:pt>
                <c:pt idx="2">
                  <c:v>1570616</c:v>
                </c:pt>
                <c:pt idx="3">
                  <c:v>903178</c:v>
                </c:pt>
                <c:pt idx="4">
                  <c:v>21784410</c:v>
                </c:pt>
                <c:pt idx="5">
                  <c:v>1323274</c:v>
                </c:pt>
                <c:pt idx="6">
                  <c:v>3652425</c:v>
                </c:pt>
                <c:pt idx="7">
                  <c:v>16941116</c:v>
                </c:pt>
                <c:pt idx="8">
                  <c:v>8348632</c:v>
                </c:pt>
                <c:pt idx="9">
                  <c:v>9019119</c:v>
                </c:pt>
                <c:pt idx="10">
                  <c:v>4601584</c:v>
                </c:pt>
                <c:pt idx="11">
                  <c:v>336930</c:v>
                </c:pt>
                <c:pt idx="12">
                  <c:v>1794797</c:v>
                </c:pt>
                <c:pt idx="13">
                  <c:v>3108851</c:v>
                </c:pt>
                <c:pt idx="14">
                  <c:v>6951574</c:v>
                </c:pt>
                <c:pt idx="15">
                  <c:v>8177387</c:v>
                </c:pt>
                <c:pt idx="16">
                  <c:v>1629200</c:v>
                </c:pt>
                <c:pt idx="17">
                  <c:v>478629</c:v>
                </c:pt>
                <c:pt idx="18">
                  <c:v>136085</c:v>
                </c:pt>
                <c:pt idx="19">
                  <c:v>627795</c:v>
                </c:pt>
                <c:pt idx="20">
                  <c:v>863398</c:v>
                </c:pt>
                <c:pt idx="21">
                  <c:v>3391787</c:v>
                </c:pt>
                <c:pt idx="22">
                  <c:v>1709777</c:v>
                </c:pt>
                <c:pt idx="23">
                  <c:v>1018152</c:v>
                </c:pt>
                <c:pt idx="24">
                  <c:v>7355118</c:v>
                </c:pt>
                <c:pt idx="25">
                  <c:v>18701535</c:v>
                </c:pt>
                <c:pt idx="26">
                  <c:v>1202595</c:v>
                </c:pt>
                <c:pt idx="27">
                  <c:v>395043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3242685</c:v>
                </c:pt>
                <c:pt idx="1">
                  <c:v>683205</c:v>
                </c:pt>
                <c:pt idx="2">
                  <c:v>1359000</c:v>
                </c:pt>
                <c:pt idx="3">
                  <c:v>1112639</c:v>
                </c:pt>
                <c:pt idx="4">
                  <c:v>23525958</c:v>
                </c:pt>
                <c:pt idx="5">
                  <c:v>1258798</c:v>
                </c:pt>
                <c:pt idx="6">
                  <c:v>3955007</c:v>
                </c:pt>
                <c:pt idx="7">
                  <c:v>16211563</c:v>
                </c:pt>
                <c:pt idx="8">
                  <c:v>8153955</c:v>
                </c:pt>
                <c:pt idx="9">
                  <c:v>8696537</c:v>
                </c:pt>
                <c:pt idx="10">
                  <c:v>4421142</c:v>
                </c:pt>
                <c:pt idx="11">
                  <c:v>323679</c:v>
                </c:pt>
                <c:pt idx="12">
                  <c:v>1447701</c:v>
                </c:pt>
                <c:pt idx="13">
                  <c:v>4121360</c:v>
                </c:pt>
                <c:pt idx="14">
                  <c:v>7015046</c:v>
                </c:pt>
                <c:pt idx="15">
                  <c:v>7808620</c:v>
                </c:pt>
                <c:pt idx="16">
                  <c:v>1277790</c:v>
                </c:pt>
                <c:pt idx="17">
                  <c:v>582701</c:v>
                </c:pt>
                <c:pt idx="18">
                  <c:v>130904</c:v>
                </c:pt>
                <c:pt idx="19">
                  <c:v>654558</c:v>
                </c:pt>
                <c:pt idx="20">
                  <c:v>854759</c:v>
                </c:pt>
                <c:pt idx="21">
                  <c:v>3606837</c:v>
                </c:pt>
                <c:pt idx="22">
                  <c:v>1737381</c:v>
                </c:pt>
                <c:pt idx="23">
                  <c:v>1081956</c:v>
                </c:pt>
                <c:pt idx="24">
                  <c:v>7081492</c:v>
                </c:pt>
                <c:pt idx="25">
                  <c:v>19315294</c:v>
                </c:pt>
                <c:pt idx="26">
                  <c:v>1202363</c:v>
                </c:pt>
                <c:pt idx="27">
                  <c:v>356632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605437"/>
        <c:axId val="53672871"/>
      </c:barChart>
      <c:catAx>
        <c:axId val="136054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672871"/>
        <c:crosses val="autoZero"/>
        <c:auto val="1"/>
        <c:lblAlgn val="ctr"/>
        <c:lblOffset val="100"/>
        <c:noMultiLvlLbl val="0"/>
      </c:catAx>
      <c:valAx>
        <c:axId val="536728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054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5356063</c:v>
                </c:pt>
                <c:pt idx="1">
                  <c:v>3771382</c:v>
                </c:pt>
                <c:pt idx="2">
                  <c:v>5692231</c:v>
                </c:pt>
                <c:pt idx="3">
                  <c:v>979583</c:v>
                </c:pt>
                <c:pt idx="4">
                  <c:v>115863020</c:v>
                </c:pt>
                <c:pt idx="5">
                  <c:v>6744929</c:v>
                </c:pt>
                <c:pt idx="6">
                  <c:v>41343209</c:v>
                </c:pt>
                <c:pt idx="7">
                  <c:v>75011185</c:v>
                </c:pt>
                <c:pt idx="8">
                  <c:v>12867743</c:v>
                </c:pt>
                <c:pt idx="9">
                  <c:v>11219494</c:v>
                </c:pt>
                <c:pt idx="10">
                  <c:v>4798765</c:v>
                </c:pt>
                <c:pt idx="11">
                  <c:v>16913724</c:v>
                </c:pt>
                <c:pt idx="12">
                  <c:v>3089232</c:v>
                </c:pt>
                <c:pt idx="13">
                  <c:v>3824668</c:v>
                </c:pt>
                <c:pt idx="14">
                  <c:v>9127377</c:v>
                </c:pt>
                <c:pt idx="15">
                  <c:v>94727738</c:v>
                </c:pt>
                <c:pt idx="16">
                  <c:v>15427642</c:v>
                </c:pt>
                <c:pt idx="17">
                  <c:v>1041092</c:v>
                </c:pt>
                <c:pt idx="18">
                  <c:v>4957495</c:v>
                </c:pt>
                <c:pt idx="19">
                  <c:v>1512617</c:v>
                </c:pt>
                <c:pt idx="20">
                  <c:v>1632112</c:v>
                </c:pt>
                <c:pt idx="21">
                  <c:v>69790829</c:v>
                </c:pt>
                <c:pt idx="22">
                  <c:v>5761035</c:v>
                </c:pt>
                <c:pt idx="23">
                  <c:v>1406557</c:v>
                </c:pt>
                <c:pt idx="24">
                  <c:v>9852182</c:v>
                </c:pt>
                <c:pt idx="25">
                  <c:v>69444756</c:v>
                </c:pt>
                <c:pt idx="26">
                  <c:v>9948202</c:v>
                </c:pt>
                <c:pt idx="27">
                  <c:v>937752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5280548</c:v>
                </c:pt>
                <c:pt idx="1">
                  <c:v>2387903</c:v>
                </c:pt>
                <c:pt idx="2">
                  <c:v>5315964</c:v>
                </c:pt>
                <c:pt idx="3">
                  <c:v>1396523</c:v>
                </c:pt>
                <c:pt idx="4">
                  <c:v>129397622</c:v>
                </c:pt>
                <c:pt idx="5">
                  <c:v>5780106</c:v>
                </c:pt>
                <c:pt idx="6">
                  <c:v>49330357</c:v>
                </c:pt>
                <c:pt idx="7">
                  <c:v>72078612</c:v>
                </c:pt>
                <c:pt idx="8">
                  <c:v>11956989</c:v>
                </c:pt>
                <c:pt idx="9">
                  <c:v>10657088</c:v>
                </c:pt>
                <c:pt idx="10">
                  <c:v>4764796</c:v>
                </c:pt>
                <c:pt idx="11">
                  <c:v>17547807</c:v>
                </c:pt>
                <c:pt idx="12">
                  <c:v>2975706</c:v>
                </c:pt>
                <c:pt idx="13">
                  <c:v>4182104</c:v>
                </c:pt>
                <c:pt idx="14">
                  <c:v>9136124</c:v>
                </c:pt>
                <c:pt idx="15">
                  <c:v>95374413</c:v>
                </c:pt>
                <c:pt idx="16">
                  <c:v>12087396</c:v>
                </c:pt>
                <c:pt idx="17">
                  <c:v>869018</c:v>
                </c:pt>
                <c:pt idx="18">
                  <c:v>5145324</c:v>
                </c:pt>
                <c:pt idx="19">
                  <c:v>3300188</c:v>
                </c:pt>
                <c:pt idx="20">
                  <c:v>1647830</c:v>
                </c:pt>
                <c:pt idx="21">
                  <c:v>64602162</c:v>
                </c:pt>
                <c:pt idx="22">
                  <c:v>6378965</c:v>
                </c:pt>
                <c:pt idx="23">
                  <c:v>1348965</c:v>
                </c:pt>
                <c:pt idx="24">
                  <c:v>10114483</c:v>
                </c:pt>
                <c:pt idx="25">
                  <c:v>65048193</c:v>
                </c:pt>
                <c:pt idx="26">
                  <c:v>9943197</c:v>
                </c:pt>
                <c:pt idx="27">
                  <c:v>663735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77528"/>
        <c:axId val="13215285"/>
      </c:barChart>
      <c:catAx>
        <c:axId val="47775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15285"/>
        <c:crosses val="autoZero"/>
        <c:auto val="1"/>
        <c:lblAlgn val="ctr"/>
        <c:lblOffset val="100"/>
        <c:noMultiLvlLbl val="0"/>
      </c:catAx>
      <c:valAx>
        <c:axId val="132152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775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14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43</c:v>
                </c:pt>
                <c:pt idx="6">
                  <c:v>29</c:v>
                </c:pt>
                <c:pt idx="7">
                  <c:v>106</c:v>
                </c:pt>
                <c:pt idx="8">
                  <c:v>2</c:v>
                </c:pt>
                <c:pt idx="9">
                  <c:v>15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366</c:v>
                </c:pt>
                <c:pt idx="16">
                  <c:v>41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304</c:v>
                </c:pt>
                <c:pt idx="22">
                  <c:v>2</c:v>
                </c:pt>
                <c:pt idx="23">
                  <c:v>13</c:v>
                </c:pt>
                <c:pt idx="24">
                  <c:v>1</c:v>
                </c:pt>
                <c:pt idx="25">
                  <c:v>31</c:v>
                </c:pt>
                <c:pt idx="26">
                  <c:v>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13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37</c:v>
                </c:pt>
                <c:pt idx="6">
                  <c:v>47</c:v>
                </c:pt>
                <c:pt idx="7">
                  <c:v>74</c:v>
                </c:pt>
                <c:pt idx="8">
                  <c:v>2</c:v>
                </c:pt>
                <c:pt idx="9">
                  <c:v>16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341</c:v>
                </c:pt>
                <c:pt idx="16">
                  <c:v>30</c:v>
                </c:pt>
                <c:pt idx="17">
                  <c:v>0</c:v>
                </c:pt>
                <c:pt idx="18">
                  <c:v>2</c:v>
                </c:pt>
                <c:pt idx="19">
                  <c:v>3</c:v>
                </c:pt>
                <c:pt idx="20">
                  <c:v>0</c:v>
                </c:pt>
                <c:pt idx="21">
                  <c:v>276</c:v>
                </c:pt>
                <c:pt idx="22">
                  <c:v>2</c:v>
                </c:pt>
                <c:pt idx="23">
                  <c:v>7</c:v>
                </c:pt>
                <c:pt idx="24">
                  <c:v>0</c:v>
                </c:pt>
                <c:pt idx="25">
                  <c:v>27</c:v>
                </c:pt>
                <c:pt idx="26">
                  <c:v>12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18097"/>
        <c:axId val="19761538"/>
      </c:barChart>
      <c:catAx>
        <c:axId val="168180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761538"/>
        <c:crosses val="autoZero"/>
        <c:auto val="1"/>
        <c:lblAlgn val="ctr"/>
        <c:lblOffset val="100"/>
        <c:noMultiLvlLbl val="0"/>
      </c:catAx>
      <c:valAx>
        <c:axId val="197615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180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43178</c:v>
                </c:pt>
                <c:pt idx="1">
                  <c:v>66147</c:v>
                </c:pt>
                <c:pt idx="2">
                  <c:v>84657</c:v>
                </c:pt>
                <c:pt idx="3">
                  <c:v>0</c:v>
                </c:pt>
                <c:pt idx="4">
                  <c:v>975686</c:v>
                </c:pt>
                <c:pt idx="5">
                  <c:v>69474</c:v>
                </c:pt>
                <c:pt idx="6">
                  <c:v>890593</c:v>
                </c:pt>
                <c:pt idx="7">
                  <c:v>701192</c:v>
                </c:pt>
                <c:pt idx="8">
                  <c:v>23920</c:v>
                </c:pt>
                <c:pt idx="9">
                  <c:v>24521</c:v>
                </c:pt>
                <c:pt idx="10">
                  <c:v>0</c:v>
                </c:pt>
                <c:pt idx="11">
                  <c:v>358406</c:v>
                </c:pt>
                <c:pt idx="12">
                  <c:v>0</c:v>
                </c:pt>
                <c:pt idx="13">
                  <c:v>0</c:v>
                </c:pt>
                <c:pt idx="14">
                  <c:v>8921</c:v>
                </c:pt>
                <c:pt idx="15">
                  <c:v>1340969</c:v>
                </c:pt>
                <c:pt idx="16">
                  <c:v>139236</c:v>
                </c:pt>
                <c:pt idx="17">
                  <c:v>0</c:v>
                </c:pt>
                <c:pt idx="18">
                  <c:v>112149</c:v>
                </c:pt>
                <c:pt idx="19">
                  <c:v>20306</c:v>
                </c:pt>
                <c:pt idx="20">
                  <c:v>0</c:v>
                </c:pt>
                <c:pt idx="21">
                  <c:v>2080611</c:v>
                </c:pt>
                <c:pt idx="22">
                  <c:v>20491</c:v>
                </c:pt>
                <c:pt idx="23">
                  <c:v>2702</c:v>
                </c:pt>
                <c:pt idx="24">
                  <c:v>861</c:v>
                </c:pt>
                <c:pt idx="25">
                  <c:v>207895</c:v>
                </c:pt>
                <c:pt idx="26">
                  <c:v>15663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38468</c:v>
                </c:pt>
                <c:pt idx="1">
                  <c:v>37142</c:v>
                </c:pt>
                <c:pt idx="2">
                  <c:v>86603</c:v>
                </c:pt>
                <c:pt idx="3">
                  <c:v>0</c:v>
                </c:pt>
                <c:pt idx="4">
                  <c:v>1002193</c:v>
                </c:pt>
                <c:pt idx="5">
                  <c:v>49924</c:v>
                </c:pt>
                <c:pt idx="6">
                  <c:v>997233</c:v>
                </c:pt>
                <c:pt idx="7">
                  <c:v>564998</c:v>
                </c:pt>
                <c:pt idx="8">
                  <c:v>20980</c:v>
                </c:pt>
                <c:pt idx="9">
                  <c:v>22534</c:v>
                </c:pt>
                <c:pt idx="10">
                  <c:v>0</c:v>
                </c:pt>
                <c:pt idx="11">
                  <c:v>394443</c:v>
                </c:pt>
                <c:pt idx="12">
                  <c:v>0</c:v>
                </c:pt>
                <c:pt idx="13">
                  <c:v>0</c:v>
                </c:pt>
                <c:pt idx="14">
                  <c:v>10244</c:v>
                </c:pt>
                <c:pt idx="15">
                  <c:v>1203917</c:v>
                </c:pt>
                <c:pt idx="16">
                  <c:v>91431</c:v>
                </c:pt>
                <c:pt idx="17">
                  <c:v>0</c:v>
                </c:pt>
                <c:pt idx="18">
                  <c:v>92783</c:v>
                </c:pt>
                <c:pt idx="19">
                  <c:v>21876</c:v>
                </c:pt>
                <c:pt idx="20">
                  <c:v>3</c:v>
                </c:pt>
                <c:pt idx="21">
                  <c:v>2025291</c:v>
                </c:pt>
                <c:pt idx="22">
                  <c:v>19748</c:v>
                </c:pt>
                <c:pt idx="23">
                  <c:v>2259</c:v>
                </c:pt>
                <c:pt idx="24">
                  <c:v>0</c:v>
                </c:pt>
                <c:pt idx="25">
                  <c:v>190202</c:v>
                </c:pt>
                <c:pt idx="26">
                  <c:v>29729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104850"/>
        <c:axId val="26605876"/>
      </c:barChart>
      <c:catAx>
        <c:axId val="261048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605876"/>
        <c:crosses val="autoZero"/>
        <c:auto val="1"/>
        <c:lblAlgn val="ctr"/>
        <c:lblOffset val="100"/>
        <c:noMultiLvlLbl val="0"/>
      </c:catAx>
      <c:valAx>
        <c:axId val="266058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048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32564</c:v>
                </c:pt>
                <c:pt idx="2">
                  <c:v>84657</c:v>
                </c:pt>
                <c:pt idx="3">
                  <c:v>0</c:v>
                </c:pt>
                <c:pt idx="4">
                  <c:v>975686</c:v>
                </c:pt>
                <c:pt idx="5">
                  <c:v>8649</c:v>
                </c:pt>
                <c:pt idx="6">
                  <c:v>812217</c:v>
                </c:pt>
                <c:pt idx="7">
                  <c:v>234152</c:v>
                </c:pt>
                <c:pt idx="8">
                  <c:v>14525</c:v>
                </c:pt>
                <c:pt idx="9">
                  <c:v>0</c:v>
                </c:pt>
                <c:pt idx="10">
                  <c:v>0</c:v>
                </c:pt>
                <c:pt idx="11">
                  <c:v>358360</c:v>
                </c:pt>
                <c:pt idx="12">
                  <c:v>0</c:v>
                </c:pt>
                <c:pt idx="13">
                  <c:v>0</c:v>
                </c:pt>
                <c:pt idx="14">
                  <c:v>8921</c:v>
                </c:pt>
                <c:pt idx="15">
                  <c:v>272739</c:v>
                </c:pt>
                <c:pt idx="16">
                  <c:v>67204</c:v>
                </c:pt>
                <c:pt idx="17">
                  <c:v>0</c:v>
                </c:pt>
                <c:pt idx="18">
                  <c:v>110210</c:v>
                </c:pt>
                <c:pt idx="19">
                  <c:v>20306</c:v>
                </c:pt>
                <c:pt idx="20">
                  <c:v>0</c:v>
                </c:pt>
                <c:pt idx="21">
                  <c:v>1277565</c:v>
                </c:pt>
                <c:pt idx="22">
                  <c:v>18514</c:v>
                </c:pt>
                <c:pt idx="23">
                  <c:v>0</c:v>
                </c:pt>
                <c:pt idx="24">
                  <c:v>0</c:v>
                </c:pt>
                <c:pt idx="25">
                  <c:v>147218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29652</c:v>
                </c:pt>
                <c:pt idx="2">
                  <c:v>86248</c:v>
                </c:pt>
                <c:pt idx="3">
                  <c:v>0</c:v>
                </c:pt>
                <c:pt idx="4">
                  <c:v>1002193</c:v>
                </c:pt>
                <c:pt idx="5">
                  <c:v>8447</c:v>
                </c:pt>
                <c:pt idx="6">
                  <c:v>846069</c:v>
                </c:pt>
                <c:pt idx="7">
                  <c:v>213694</c:v>
                </c:pt>
                <c:pt idx="8">
                  <c:v>16053</c:v>
                </c:pt>
                <c:pt idx="9">
                  <c:v>0</c:v>
                </c:pt>
                <c:pt idx="10">
                  <c:v>0</c:v>
                </c:pt>
                <c:pt idx="11">
                  <c:v>392585</c:v>
                </c:pt>
                <c:pt idx="12">
                  <c:v>0</c:v>
                </c:pt>
                <c:pt idx="13">
                  <c:v>0</c:v>
                </c:pt>
                <c:pt idx="14">
                  <c:v>8972</c:v>
                </c:pt>
                <c:pt idx="15">
                  <c:v>289089</c:v>
                </c:pt>
                <c:pt idx="16">
                  <c:v>59810</c:v>
                </c:pt>
                <c:pt idx="17">
                  <c:v>0</c:v>
                </c:pt>
                <c:pt idx="18">
                  <c:v>91927</c:v>
                </c:pt>
                <c:pt idx="19">
                  <c:v>17237</c:v>
                </c:pt>
                <c:pt idx="20">
                  <c:v>3</c:v>
                </c:pt>
                <c:pt idx="21">
                  <c:v>1315512</c:v>
                </c:pt>
                <c:pt idx="22">
                  <c:v>19748</c:v>
                </c:pt>
                <c:pt idx="23">
                  <c:v>0</c:v>
                </c:pt>
                <c:pt idx="24">
                  <c:v>0</c:v>
                </c:pt>
                <c:pt idx="25">
                  <c:v>133392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639273"/>
        <c:axId val="66897200"/>
      </c:barChart>
      <c:catAx>
        <c:axId val="496392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897200"/>
        <c:crosses val="autoZero"/>
        <c:auto val="1"/>
        <c:lblAlgn val="ctr"/>
        <c:lblOffset val="100"/>
        <c:noMultiLvlLbl val="0"/>
      </c:catAx>
      <c:valAx>
        <c:axId val="668972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6392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43178</c:v>
                </c:pt>
                <c:pt idx="1">
                  <c:v>33583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60825</c:v>
                </c:pt>
                <c:pt idx="6">
                  <c:v>78376</c:v>
                </c:pt>
                <c:pt idx="7">
                  <c:v>467040</c:v>
                </c:pt>
                <c:pt idx="8">
                  <c:v>9395</c:v>
                </c:pt>
                <c:pt idx="9">
                  <c:v>24521</c:v>
                </c:pt>
                <c:pt idx="10">
                  <c:v>0</c:v>
                </c:pt>
                <c:pt idx="11">
                  <c:v>46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1068230</c:v>
                </c:pt>
                <c:pt idx="16">
                  <c:v>72032</c:v>
                </c:pt>
                <c:pt idx="17">
                  <c:v>0</c:v>
                </c:pt>
                <c:pt idx="18">
                  <c:v>1939</c:v>
                </c:pt>
                <c:pt idx="19">
                  <c:v>0</c:v>
                </c:pt>
                <c:pt idx="20">
                  <c:v>0</c:v>
                </c:pt>
                <c:pt idx="21">
                  <c:v>803046</c:v>
                </c:pt>
                <c:pt idx="22">
                  <c:v>1977</c:v>
                </c:pt>
                <c:pt idx="23">
                  <c:v>2702</c:v>
                </c:pt>
                <c:pt idx="24">
                  <c:v>861</c:v>
                </c:pt>
                <c:pt idx="25">
                  <c:v>60677</c:v>
                </c:pt>
                <c:pt idx="26">
                  <c:v>15663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38468</c:v>
                </c:pt>
                <c:pt idx="1">
                  <c:v>7490</c:v>
                </c:pt>
                <c:pt idx="2">
                  <c:v>355</c:v>
                </c:pt>
                <c:pt idx="3">
                  <c:v>0</c:v>
                </c:pt>
                <c:pt idx="4">
                  <c:v>0</c:v>
                </c:pt>
                <c:pt idx="5">
                  <c:v>41477</c:v>
                </c:pt>
                <c:pt idx="6">
                  <c:v>151164</c:v>
                </c:pt>
                <c:pt idx="7">
                  <c:v>351304</c:v>
                </c:pt>
                <c:pt idx="8">
                  <c:v>4927</c:v>
                </c:pt>
                <c:pt idx="9">
                  <c:v>22534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1272</c:v>
                </c:pt>
                <c:pt idx="15">
                  <c:v>914828</c:v>
                </c:pt>
                <c:pt idx="16">
                  <c:v>31621</c:v>
                </c:pt>
                <c:pt idx="17">
                  <c:v>0</c:v>
                </c:pt>
                <c:pt idx="18">
                  <c:v>856</c:v>
                </c:pt>
                <c:pt idx="19">
                  <c:v>4639</c:v>
                </c:pt>
                <c:pt idx="20">
                  <c:v>0</c:v>
                </c:pt>
                <c:pt idx="21">
                  <c:v>709779</c:v>
                </c:pt>
                <c:pt idx="22">
                  <c:v>0</c:v>
                </c:pt>
                <c:pt idx="23">
                  <c:v>2259</c:v>
                </c:pt>
                <c:pt idx="24">
                  <c:v>0</c:v>
                </c:pt>
                <c:pt idx="25">
                  <c:v>56810</c:v>
                </c:pt>
                <c:pt idx="26">
                  <c:v>29729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51704"/>
        <c:axId val="14147827"/>
      </c:barChart>
      <c:catAx>
        <c:axId val="29517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47827"/>
        <c:crosses val="autoZero"/>
        <c:auto val="1"/>
        <c:lblAlgn val="ctr"/>
        <c:lblOffset val="100"/>
        <c:noMultiLvlLbl val="0"/>
      </c:catAx>
      <c:valAx>
        <c:axId val="1414782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517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16875</c:v>
                </c:pt>
                <c:pt idx="2">
                  <c:v>27885</c:v>
                </c:pt>
                <c:pt idx="3">
                  <c:v>0</c:v>
                </c:pt>
                <c:pt idx="4">
                  <c:v>218143</c:v>
                </c:pt>
                <c:pt idx="5">
                  <c:v>5300</c:v>
                </c:pt>
                <c:pt idx="6">
                  <c:v>194820</c:v>
                </c:pt>
                <c:pt idx="7">
                  <c:v>73633</c:v>
                </c:pt>
                <c:pt idx="8">
                  <c:v>6949</c:v>
                </c:pt>
                <c:pt idx="9">
                  <c:v>0</c:v>
                </c:pt>
                <c:pt idx="10">
                  <c:v>0</c:v>
                </c:pt>
                <c:pt idx="11">
                  <c:v>85473</c:v>
                </c:pt>
                <c:pt idx="12">
                  <c:v>0</c:v>
                </c:pt>
                <c:pt idx="13">
                  <c:v>0</c:v>
                </c:pt>
                <c:pt idx="14">
                  <c:v>5586</c:v>
                </c:pt>
                <c:pt idx="15">
                  <c:v>123474</c:v>
                </c:pt>
                <c:pt idx="16">
                  <c:v>15887</c:v>
                </c:pt>
                <c:pt idx="17">
                  <c:v>0</c:v>
                </c:pt>
                <c:pt idx="18">
                  <c:v>30671</c:v>
                </c:pt>
                <c:pt idx="19">
                  <c:v>6912</c:v>
                </c:pt>
                <c:pt idx="20">
                  <c:v>0</c:v>
                </c:pt>
                <c:pt idx="21">
                  <c:v>387145</c:v>
                </c:pt>
                <c:pt idx="22">
                  <c:v>9133</c:v>
                </c:pt>
                <c:pt idx="23">
                  <c:v>0</c:v>
                </c:pt>
                <c:pt idx="24">
                  <c:v>0</c:v>
                </c:pt>
                <c:pt idx="25">
                  <c:v>44844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13090</c:v>
                </c:pt>
                <c:pt idx="2">
                  <c:v>27928</c:v>
                </c:pt>
                <c:pt idx="3">
                  <c:v>0</c:v>
                </c:pt>
                <c:pt idx="4">
                  <c:v>224657</c:v>
                </c:pt>
                <c:pt idx="5">
                  <c:v>5200</c:v>
                </c:pt>
                <c:pt idx="6">
                  <c:v>199109</c:v>
                </c:pt>
                <c:pt idx="7">
                  <c:v>67991</c:v>
                </c:pt>
                <c:pt idx="8">
                  <c:v>7446</c:v>
                </c:pt>
                <c:pt idx="9">
                  <c:v>0</c:v>
                </c:pt>
                <c:pt idx="10">
                  <c:v>0</c:v>
                </c:pt>
                <c:pt idx="11">
                  <c:v>102012</c:v>
                </c:pt>
                <c:pt idx="12">
                  <c:v>0</c:v>
                </c:pt>
                <c:pt idx="13">
                  <c:v>0</c:v>
                </c:pt>
                <c:pt idx="14">
                  <c:v>5511</c:v>
                </c:pt>
                <c:pt idx="15">
                  <c:v>128874</c:v>
                </c:pt>
                <c:pt idx="16">
                  <c:v>13359</c:v>
                </c:pt>
                <c:pt idx="17">
                  <c:v>0</c:v>
                </c:pt>
                <c:pt idx="18">
                  <c:v>23613</c:v>
                </c:pt>
                <c:pt idx="19">
                  <c:v>4879</c:v>
                </c:pt>
                <c:pt idx="20">
                  <c:v>0</c:v>
                </c:pt>
                <c:pt idx="21">
                  <c:v>397143</c:v>
                </c:pt>
                <c:pt idx="22">
                  <c:v>9734</c:v>
                </c:pt>
                <c:pt idx="23">
                  <c:v>0</c:v>
                </c:pt>
                <c:pt idx="24">
                  <c:v>0</c:v>
                </c:pt>
                <c:pt idx="25">
                  <c:v>39119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213735"/>
        <c:axId val="25078572"/>
      </c:barChart>
      <c:catAx>
        <c:axId val="132137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78572"/>
        <c:crosses val="autoZero"/>
        <c:auto val="1"/>
        <c:lblAlgn val="ctr"/>
        <c:lblOffset val="100"/>
        <c:noMultiLvlLbl val="0"/>
      </c:catAx>
      <c:valAx>
        <c:axId val="250785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137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7865</c:v>
                </c:pt>
                <c:pt idx="2">
                  <c:v>1831</c:v>
                </c:pt>
                <c:pt idx="3">
                  <c:v>0</c:v>
                </c:pt>
                <c:pt idx="4">
                  <c:v>1638</c:v>
                </c:pt>
                <c:pt idx="5">
                  <c:v>7379</c:v>
                </c:pt>
                <c:pt idx="6">
                  <c:v>28186</c:v>
                </c:pt>
                <c:pt idx="7">
                  <c:v>177409</c:v>
                </c:pt>
                <c:pt idx="8">
                  <c:v>4262</c:v>
                </c:pt>
                <c:pt idx="9">
                  <c:v>143</c:v>
                </c:pt>
                <c:pt idx="10">
                  <c:v>7526</c:v>
                </c:pt>
                <c:pt idx="11">
                  <c:v>811</c:v>
                </c:pt>
                <c:pt idx="12">
                  <c:v>0</c:v>
                </c:pt>
                <c:pt idx="13">
                  <c:v>536</c:v>
                </c:pt>
                <c:pt idx="14">
                  <c:v>17025</c:v>
                </c:pt>
                <c:pt idx="15">
                  <c:v>84103</c:v>
                </c:pt>
                <c:pt idx="16">
                  <c:v>22634</c:v>
                </c:pt>
                <c:pt idx="17">
                  <c:v>280</c:v>
                </c:pt>
                <c:pt idx="18">
                  <c:v>548</c:v>
                </c:pt>
                <c:pt idx="19">
                  <c:v>1993</c:v>
                </c:pt>
                <c:pt idx="20">
                  <c:v>44321</c:v>
                </c:pt>
                <c:pt idx="21">
                  <c:v>22626</c:v>
                </c:pt>
                <c:pt idx="22">
                  <c:v>91418</c:v>
                </c:pt>
                <c:pt idx="23">
                  <c:v>2713</c:v>
                </c:pt>
                <c:pt idx="24">
                  <c:v>57283</c:v>
                </c:pt>
                <c:pt idx="25">
                  <c:v>130950</c:v>
                </c:pt>
                <c:pt idx="26">
                  <c:v>159352</c:v>
                </c:pt>
                <c:pt idx="2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2079</c:v>
                </c:pt>
                <c:pt idx="2">
                  <c:v>1565</c:v>
                </c:pt>
                <c:pt idx="3">
                  <c:v>0</c:v>
                </c:pt>
                <c:pt idx="4">
                  <c:v>1526</c:v>
                </c:pt>
                <c:pt idx="5">
                  <c:v>7105</c:v>
                </c:pt>
                <c:pt idx="6">
                  <c:v>27081</c:v>
                </c:pt>
                <c:pt idx="7">
                  <c:v>168446</c:v>
                </c:pt>
                <c:pt idx="8">
                  <c:v>4317</c:v>
                </c:pt>
                <c:pt idx="9">
                  <c:v>288</c:v>
                </c:pt>
                <c:pt idx="10">
                  <c:v>50</c:v>
                </c:pt>
                <c:pt idx="11">
                  <c:v>326</c:v>
                </c:pt>
                <c:pt idx="12">
                  <c:v>1</c:v>
                </c:pt>
                <c:pt idx="13">
                  <c:v>105</c:v>
                </c:pt>
                <c:pt idx="14">
                  <c:v>3893</c:v>
                </c:pt>
                <c:pt idx="15">
                  <c:v>129164</c:v>
                </c:pt>
                <c:pt idx="16">
                  <c:v>37232</c:v>
                </c:pt>
                <c:pt idx="17">
                  <c:v>24</c:v>
                </c:pt>
                <c:pt idx="18">
                  <c:v>514</c:v>
                </c:pt>
                <c:pt idx="19">
                  <c:v>25</c:v>
                </c:pt>
                <c:pt idx="20">
                  <c:v>49080</c:v>
                </c:pt>
                <c:pt idx="21">
                  <c:v>21550</c:v>
                </c:pt>
                <c:pt idx="22">
                  <c:v>91558</c:v>
                </c:pt>
                <c:pt idx="23">
                  <c:v>6682</c:v>
                </c:pt>
                <c:pt idx="24">
                  <c:v>66857</c:v>
                </c:pt>
                <c:pt idx="25">
                  <c:v>116216</c:v>
                </c:pt>
                <c:pt idx="26">
                  <c:v>162621</c:v>
                </c:pt>
                <c:pt idx="2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808736"/>
        <c:axId val="54425046"/>
      </c:barChart>
      <c:catAx>
        <c:axId val="228087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425046"/>
        <c:crosses val="autoZero"/>
        <c:auto val="1"/>
        <c:lblAlgn val="ctr"/>
        <c:lblOffset val="100"/>
        <c:noMultiLvlLbl val="0"/>
      </c:catAx>
      <c:valAx>
        <c:axId val="544250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087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1842455</c:v>
                </c:pt>
                <c:pt idx="1">
                  <c:v>136822</c:v>
                </c:pt>
                <c:pt idx="2">
                  <c:v>200587</c:v>
                </c:pt>
                <c:pt idx="3">
                  <c:v>495860</c:v>
                </c:pt>
                <c:pt idx="4">
                  <c:v>4251075</c:v>
                </c:pt>
                <c:pt idx="5">
                  <c:v>331135</c:v>
                </c:pt>
                <c:pt idx="6">
                  <c:v>18057</c:v>
                </c:pt>
                <c:pt idx="7">
                  <c:v>4619961</c:v>
                </c:pt>
                <c:pt idx="8">
                  <c:v>5645563</c:v>
                </c:pt>
                <c:pt idx="9">
                  <c:v>6167463</c:v>
                </c:pt>
                <c:pt idx="10">
                  <c:v>3029115</c:v>
                </c:pt>
                <c:pt idx="11">
                  <c:v>169704</c:v>
                </c:pt>
                <c:pt idx="12">
                  <c:v>1318778</c:v>
                </c:pt>
                <c:pt idx="13">
                  <c:v>2063396</c:v>
                </c:pt>
                <c:pt idx="14">
                  <c:v>3619395</c:v>
                </c:pt>
                <c:pt idx="15">
                  <c:v>543201</c:v>
                </c:pt>
                <c:pt idx="16">
                  <c:v>263871</c:v>
                </c:pt>
                <c:pt idx="17">
                  <c:v>305946</c:v>
                </c:pt>
                <c:pt idx="18">
                  <c:v>0</c:v>
                </c:pt>
                <c:pt idx="19">
                  <c:v>230852</c:v>
                </c:pt>
                <c:pt idx="20">
                  <c:v>555129</c:v>
                </c:pt>
                <c:pt idx="21">
                  <c:v>327056</c:v>
                </c:pt>
                <c:pt idx="22">
                  <c:v>733970</c:v>
                </c:pt>
                <c:pt idx="23">
                  <c:v>483295</c:v>
                </c:pt>
                <c:pt idx="24">
                  <c:v>5212273</c:v>
                </c:pt>
                <c:pt idx="25">
                  <c:v>4392399</c:v>
                </c:pt>
                <c:pt idx="26">
                  <c:v>420748</c:v>
                </c:pt>
                <c:pt idx="27">
                  <c:v>207473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9C-4998-9D0E-0BDACD8B980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2048223</c:v>
                </c:pt>
                <c:pt idx="1">
                  <c:v>198619</c:v>
                </c:pt>
                <c:pt idx="2">
                  <c:v>220893</c:v>
                </c:pt>
                <c:pt idx="3">
                  <c:v>483076</c:v>
                </c:pt>
                <c:pt idx="4">
                  <c:v>4443437</c:v>
                </c:pt>
                <c:pt idx="5">
                  <c:v>256241</c:v>
                </c:pt>
                <c:pt idx="6">
                  <c:v>53019</c:v>
                </c:pt>
                <c:pt idx="7">
                  <c:v>4225430</c:v>
                </c:pt>
                <c:pt idx="8">
                  <c:v>5430405</c:v>
                </c:pt>
                <c:pt idx="9">
                  <c:v>6337000</c:v>
                </c:pt>
                <c:pt idx="10">
                  <c:v>3166881</c:v>
                </c:pt>
                <c:pt idx="11">
                  <c:v>73773</c:v>
                </c:pt>
                <c:pt idx="12">
                  <c:v>972221</c:v>
                </c:pt>
                <c:pt idx="13">
                  <c:v>2939580</c:v>
                </c:pt>
                <c:pt idx="14">
                  <c:v>3775551</c:v>
                </c:pt>
                <c:pt idx="15">
                  <c:v>446250</c:v>
                </c:pt>
                <c:pt idx="16">
                  <c:v>279114</c:v>
                </c:pt>
                <c:pt idx="17">
                  <c:v>416580</c:v>
                </c:pt>
                <c:pt idx="18">
                  <c:v>0</c:v>
                </c:pt>
                <c:pt idx="19">
                  <c:v>306319</c:v>
                </c:pt>
                <c:pt idx="20">
                  <c:v>570933</c:v>
                </c:pt>
                <c:pt idx="21">
                  <c:v>276081</c:v>
                </c:pt>
                <c:pt idx="22">
                  <c:v>746673</c:v>
                </c:pt>
                <c:pt idx="23">
                  <c:v>534359</c:v>
                </c:pt>
                <c:pt idx="24">
                  <c:v>5216046</c:v>
                </c:pt>
                <c:pt idx="25">
                  <c:v>4173992</c:v>
                </c:pt>
                <c:pt idx="26">
                  <c:v>415948</c:v>
                </c:pt>
                <c:pt idx="27">
                  <c:v>183497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9C-4998-9D0E-0BDACD8B9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125768"/>
        <c:axId val="547342"/>
      </c:barChart>
      <c:catAx>
        <c:axId val="331257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7342"/>
        <c:crosses val="autoZero"/>
        <c:auto val="1"/>
        <c:lblAlgn val="ctr"/>
        <c:lblOffset val="100"/>
        <c:noMultiLvlLbl val="0"/>
      </c:catAx>
      <c:valAx>
        <c:axId val="5473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12576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1229210</c:v>
                </c:pt>
                <c:pt idx="1">
                  <c:v>2100</c:v>
                </c:pt>
                <c:pt idx="2">
                  <c:v>16902</c:v>
                </c:pt>
                <c:pt idx="3">
                  <c:v>43280</c:v>
                </c:pt>
                <c:pt idx="4">
                  <c:v>2770110</c:v>
                </c:pt>
                <c:pt idx="5">
                  <c:v>10197</c:v>
                </c:pt>
                <c:pt idx="6">
                  <c:v>0</c:v>
                </c:pt>
                <c:pt idx="7">
                  <c:v>2091462</c:v>
                </c:pt>
                <c:pt idx="8">
                  <c:v>4139834</c:v>
                </c:pt>
                <c:pt idx="9">
                  <c:v>4868862</c:v>
                </c:pt>
                <c:pt idx="10">
                  <c:v>1516784</c:v>
                </c:pt>
                <c:pt idx="11">
                  <c:v>169294</c:v>
                </c:pt>
                <c:pt idx="12">
                  <c:v>664666</c:v>
                </c:pt>
                <c:pt idx="13">
                  <c:v>264114</c:v>
                </c:pt>
                <c:pt idx="14">
                  <c:v>2988963</c:v>
                </c:pt>
                <c:pt idx="15">
                  <c:v>329762</c:v>
                </c:pt>
                <c:pt idx="16">
                  <c:v>21648</c:v>
                </c:pt>
                <c:pt idx="17">
                  <c:v>0</c:v>
                </c:pt>
                <c:pt idx="18">
                  <c:v>0</c:v>
                </c:pt>
                <c:pt idx="19">
                  <c:v>173610</c:v>
                </c:pt>
                <c:pt idx="20">
                  <c:v>0</c:v>
                </c:pt>
                <c:pt idx="21">
                  <c:v>202950</c:v>
                </c:pt>
                <c:pt idx="22">
                  <c:v>36481</c:v>
                </c:pt>
                <c:pt idx="23">
                  <c:v>182673</c:v>
                </c:pt>
                <c:pt idx="24">
                  <c:v>3303837</c:v>
                </c:pt>
                <c:pt idx="25">
                  <c:v>868654</c:v>
                </c:pt>
                <c:pt idx="26">
                  <c:v>8266</c:v>
                </c:pt>
                <c:pt idx="27">
                  <c:v>67298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A7-4538-AA09-AA8D55D942E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1342949</c:v>
                </c:pt>
                <c:pt idx="1">
                  <c:v>0</c:v>
                </c:pt>
                <c:pt idx="2">
                  <c:v>12032</c:v>
                </c:pt>
                <c:pt idx="3">
                  <c:v>81801</c:v>
                </c:pt>
                <c:pt idx="4">
                  <c:v>2920941</c:v>
                </c:pt>
                <c:pt idx="5">
                  <c:v>17456</c:v>
                </c:pt>
                <c:pt idx="6">
                  <c:v>30992</c:v>
                </c:pt>
                <c:pt idx="7">
                  <c:v>1558767</c:v>
                </c:pt>
                <c:pt idx="8">
                  <c:v>3969716</c:v>
                </c:pt>
                <c:pt idx="9">
                  <c:v>4865500</c:v>
                </c:pt>
                <c:pt idx="10">
                  <c:v>1587755</c:v>
                </c:pt>
                <c:pt idx="11">
                  <c:v>73375</c:v>
                </c:pt>
                <c:pt idx="12">
                  <c:v>490776</c:v>
                </c:pt>
                <c:pt idx="13">
                  <c:v>294631</c:v>
                </c:pt>
                <c:pt idx="14">
                  <c:v>3053242</c:v>
                </c:pt>
                <c:pt idx="15">
                  <c:v>253305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179962</c:v>
                </c:pt>
                <c:pt idx="20">
                  <c:v>0</c:v>
                </c:pt>
                <c:pt idx="21">
                  <c:v>98433</c:v>
                </c:pt>
                <c:pt idx="22">
                  <c:v>51120</c:v>
                </c:pt>
                <c:pt idx="23">
                  <c:v>82461</c:v>
                </c:pt>
                <c:pt idx="24">
                  <c:v>3247848</c:v>
                </c:pt>
                <c:pt idx="25">
                  <c:v>774392</c:v>
                </c:pt>
                <c:pt idx="26">
                  <c:v>2986</c:v>
                </c:pt>
                <c:pt idx="27">
                  <c:v>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A7-4538-AA09-AA8D55D94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145373"/>
        <c:axId val="23968304"/>
      </c:barChart>
      <c:catAx>
        <c:axId val="421453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968304"/>
        <c:crosses val="autoZero"/>
        <c:auto val="1"/>
        <c:lblAlgn val="ctr"/>
        <c:lblOffset val="100"/>
        <c:noMultiLvlLbl val="0"/>
      </c:catAx>
      <c:valAx>
        <c:axId val="239683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1453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534841</c:v>
                </c:pt>
                <c:pt idx="1">
                  <c:v>85706</c:v>
                </c:pt>
                <c:pt idx="2">
                  <c:v>43362</c:v>
                </c:pt>
                <c:pt idx="3">
                  <c:v>296570</c:v>
                </c:pt>
                <c:pt idx="4">
                  <c:v>46320</c:v>
                </c:pt>
                <c:pt idx="5">
                  <c:v>300386</c:v>
                </c:pt>
                <c:pt idx="6">
                  <c:v>14171</c:v>
                </c:pt>
                <c:pt idx="7">
                  <c:v>504183</c:v>
                </c:pt>
                <c:pt idx="8">
                  <c:v>529564</c:v>
                </c:pt>
                <c:pt idx="9">
                  <c:v>1185248</c:v>
                </c:pt>
                <c:pt idx="10">
                  <c:v>1481705</c:v>
                </c:pt>
                <c:pt idx="11">
                  <c:v>0</c:v>
                </c:pt>
                <c:pt idx="12">
                  <c:v>617795</c:v>
                </c:pt>
                <c:pt idx="13">
                  <c:v>1583395</c:v>
                </c:pt>
                <c:pt idx="14">
                  <c:v>555881</c:v>
                </c:pt>
                <c:pt idx="15">
                  <c:v>73706</c:v>
                </c:pt>
                <c:pt idx="16">
                  <c:v>185677</c:v>
                </c:pt>
                <c:pt idx="17">
                  <c:v>184055</c:v>
                </c:pt>
                <c:pt idx="18">
                  <c:v>0</c:v>
                </c:pt>
                <c:pt idx="19">
                  <c:v>43351</c:v>
                </c:pt>
                <c:pt idx="20">
                  <c:v>164831</c:v>
                </c:pt>
                <c:pt idx="21">
                  <c:v>42013</c:v>
                </c:pt>
                <c:pt idx="22">
                  <c:v>503852</c:v>
                </c:pt>
                <c:pt idx="23">
                  <c:v>279702</c:v>
                </c:pt>
                <c:pt idx="24">
                  <c:v>1647560</c:v>
                </c:pt>
                <c:pt idx="25">
                  <c:v>432794</c:v>
                </c:pt>
                <c:pt idx="26">
                  <c:v>12444</c:v>
                </c:pt>
                <c:pt idx="27">
                  <c:v>69175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1-406E-9AD9-94BD8A1CC79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638976</c:v>
                </c:pt>
                <c:pt idx="1">
                  <c:v>140703</c:v>
                </c:pt>
                <c:pt idx="2">
                  <c:v>50774</c:v>
                </c:pt>
                <c:pt idx="3">
                  <c:v>385293</c:v>
                </c:pt>
                <c:pt idx="4">
                  <c:v>40896</c:v>
                </c:pt>
                <c:pt idx="5">
                  <c:v>223769</c:v>
                </c:pt>
                <c:pt idx="6">
                  <c:v>21340</c:v>
                </c:pt>
                <c:pt idx="7">
                  <c:v>650324</c:v>
                </c:pt>
                <c:pt idx="8">
                  <c:v>520774</c:v>
                </c:pt>
                <c:pt idx="9">
                  <c:v>1350603</c:v>
                </c:pt>
                <c:pt idx="10">
                  <c:v>1556819</c:v>
                </c:pt>
                <c:pt idx="11">
                  <c:v>0</c:v>
                </c:pt>
                <c:pt idx="12">
                  <c:v>469581</c:v>
                </c:pt>
                <c:pt idx="13">
                  <c:v>2520854</c:v>
                </c:pt>
                <c:pt idx="14">
                  <c:v>711057</c:v>
                </c:pt>
                <c:pt idx="15">
                  <c:v>88606</c:v>
                </c:pt>
                <c:pt idx="16">
                  <c:v>229554</c:v>
                </c:pt>
                <c:pt idx="17">
                  <c:v>314205</c:v>
                </c:pt>
                <c:pt idx="18">
                  <c:v>0</c:v>
                </c:pt>
                <c:pt idx="19">
                  <c:v>38223</c:v>
                </c:pt>
                <c:pt idx="20">
                  <c:v>242828</c:v>
                </c:pt>
                <c:pt idx="21">
                  <c:v>41677</c:v>
                </c:pt>
                <c:pt idx="22">
                  <c:v>466514</c:v>
                </c:pt>
                <c:pt idx="23">
                  <c:v>422649</c:v>
                </c:pt>
                <c:pt idx="24">
                  <c:v>1727836</c:v>
                </c:pt>
                <c:pt idx="25">
                  <c:v>460207</c:v>
                </c:pt>
                <c:pt idx="26">
                  <c:v>13887</c:v>
                </c:pt>
                <c:pt idx="27">
                  <c:v>42229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1-406E-9AD9-94BD8A1CC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411166"/>
        <c:axId val="12631816"/>
      </c:barChart>
      <c:catAx>
        <c:axId val="324111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31816"/>
        <c:crosses val="autoZero"/>
        <c:auto val="1"/>
        <c:lblAlgn val="ctr"/>
        <c:lblOffset val="100"/>
        <c:noMultiLvlLbl val="0"/>
      </c:catAx>
      <c:valAx>
        <c:axId val="126318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4111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1930950</c:v>
                </c:pt>
                <c:pt idx="1">
                  <c:v>19756</c:v>
                </c:pt>
                <c:pt idx="2">
                  <c:v>41907</c:v>
                </c:pt>
                <c:pt idx="3">
                  <c:v>126187</c:v>
                </c:pt>
                <c:pt idx="4">
                  <c:v>6267548</c:v>
                </c:pt>
                <c:pt idx="5">
                  <c:v>187248</c:v>
                </c:pt>
                <c:pt idx="6">
                  <c:v>195855</c:v>
                </c:pt>
                <c:pt idx="7">
                  <c:v>4268650</c:v>
                </c:pt>
                <c:pt idx="8">
                  <c:v>5376723</c:v>
                </c:pt>
                <c:pt idx="9">
                  <c:v>6774351</c:v>
                </c:pt>
                <c:pt idx="10">
                  <c:v>2294457</c:v>
                </c:pt>
                <c:pt idx="11">
                  <c:v>192643</c:v>
                </c:pt>
                <c:pt idx="12">
                  <c:v>806251</c:v>
                </c:pt>
                <c:pt idx="13">
                  <c:v>411063</c:v>
                </c:pt>
                <c:pt idx="14">
                  <c:v>5309274</c:v>
                </c:pt>
                <c:pt idx="15">
                  <c:v>2788817</c:v>
                </c:pt>
                <c:pt idx="16">
                  <c:v>28744</c:v>
                </c:pt>
                <c:pt idx="17">
                  <c:v>0</c:v>
                </c:pt>
                <c:pt idx="18">
                  <c:v>18365</c:v>
                </c:pt>
                <c:pt idx="19">
                  <c:v>361468</c:v>
                </c:pt>
                <c:pt idx="20">
                  <c:v>0</c:v>
                </c:pt>
                <c:pt idx="21">
                  <c:v>1018288</c:v>
                </c:pt>
                <c:pt idx="22">
                  <c:v>39175</c:v>
                </c:pt>
                <c:pt idx="23">
                  <c:v>192457</c:v>
                </c:pt>
                <c:pt idx="24">
                  <c:v>4606244</c:v>
                </c:pt>
                <c:pt idx="25">
                  <c:v>1172455</c:v>
                </c:pt>
                <c:pt idx="26">
                  <c:v>8269</c:v>
                </c:pt>
                <c:pt idx="27">
                  <c:v>67298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2172114</c:v>
                </c:pt>
                <c:pt idx="1">
                  <c:v>9534</c:v>
                </c:pt>
                <c:pt idx="2">
                  <c:v>26263</c:v>
                </c:pt>
                <c:pt idx="3">
                  <c:v>142812</c:v>
                </c:pt>
                <c:pt idx="4">
                  <c:v>7253929</c:v>
                </c:pt>
                <c:pt idx="5">
                  <c:v>151411</c:v>
                </c:pt>
                <c:pt idx="6">
                  <c:v>332546</c:v>
                </c:pt>
                <c:pt idx="7">
                  <c:v>3192667</c:v>
                </c:pt>
                <c:pt idx="8">
                  <c:v>5049340</c:v>
                </c:pt>
                <c:pt idx="9">
                  <c:v>6534303</c:v>
                </c:pt>
                <c:pt idx="10">
                  <c:v>2259080</c:v>
                </c:pt>
                <c:pt idx="11">
                  <c:v>174311</c:v>
                </c:pt>
                <c:pt idx="12">
                  <c:v>530569</c:v>
                </c:pt>
                <c:pt idx="13">
                  <c:v>401030</c:v>
                </c:pt>
                <c:pt idx="14">
                  <c:v>5357097</c:v>
                </c:pt>
                <c:pt idx="15">
                  <c:v>2540241</c:v>
                </c:pt>
                <c:pt idx="16">
                  <c:v>34388</c:v>
                </c:pt>
                <c:pt idx="17">
                  <c:v>0</c:v>
                </c:pt>
                <c:pt idx="18">
                  <c:v>14534</c:v>
                </c:pt>
                <c:pt idx="19">
                  <c:v>311685</c:v>
                </c:pt>
                <c:pt idx="20">
                  <c:v>0</c:v>
                </c:pt>
                <c:pt idx="21">
                  <c:v>908596</c:v>
                </c:pt>
                <c:pt idx="22">
                  <c:v>55464</c:v>
                </c:pt>
                <c:pt idx="23">
                  <c:v>93921</c:v>
                </c:pt>
                <c:pt idx="24">
                  <c:v>4459954</c:v>
                </c:pt>
                <c:pt idx="25">
                  <c:v>1026998</c:v>
                </c:pt>
                <c:pt idx="26">
                  <c:v>2986</c:v>
                </c:pt>
                <c:pt idx="27">
                  <c:v>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158439"/>
        <c:axId val="30517893"/>
      </c:barChart>
      <c:catAx>
        <c:axId val="261584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517893"/>
        <c:crosses val="autoZero"/>
        <c:auto val="1"/>
        <c:lblAlgn val="ctr"/>
        <c:lblOffset val="100"/>
        <c:noMultiLvlLbl val="0"/>
      </c:catAx>
      <c:valAx>
        <c:axId val="3051789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584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78404</c:v>
                </c:pt>
                <c:pt idx="1">
                  <c:v>49016</c:v>
                </c:pt>
                <c:pt idx="2">
                  <c:v>140323</c:v>
                </c:pt>
                <c:pt idx="3">
                  <c:v>156010</c:v>
                </c:pt>
                <c:pt idx="4">
                  <c:v>1434645</c:v>
                </c:pt>
                <c:pt idx="5">
                  <c:v>20552</c:v>
                </c:pt>
                <c:pt idx="6">
                  <c:v>3886</c:v>
                </c:pt>
                <c:pt idx="7">
                  <c:v>2024316</c:v>
                </c:pt>
                <c:pt idx="8">
                  <c:v>976165</c:v>
                </c:pt>
                <c:pt idx="9">
                  <c:v>113353</c:v>
                </c:pt>
                <c:pt idx="10">
                  <c:v>30626</c:v>
                </c:pt>
                <c:pt idx="11">
                  <c:v>410</c:v>
                </c:pt>
                <c:pt idx="12">
                  <c:v>36317</c:v>
                </c:pt>
                <c:pt idx="13">
                  <c:v>215887</c:v>
                </c:pt>
                <c:pt idx="14">
                  <c:v>74551</c:v>
                </c:pt>
                <c:pt idx="15">
                  <c:v>139733</c:v>
                </c:pt>
                <c:pt idx="16">
                  <c:v>56546</c:v>
                </c:pt>
                <c:pt idx="17">
                  <c:v>121891</c:v>
                </c:pt>
                <c:pt idx="18">
                  <c:v>0</c:v>
                </c:pt>
                <c:pt idx="19">
                  <c:v>13891</c:v>
                </c:pt>
                <c:pt idx="20">
                  <c:v>390298</c:v>
                </c:pt>
                <c:pt idx="21">
                  <c:v>82093</c:v>
                </c:pt>
                <c:pt idx="22">
                  <c:v>193637</c:v>
                </c:pt>
                <c:pt idx="23">
                  <c:v>20920</c:v>
                </c:pt>
                <c:pt idx="24">
                  <c:v>260876</c:v>
                </c:pt>
                <c:pt idx="25">
                  <c:v>3090951</c:v>
                </c:pt>
                <c:pt idx="26">
                  <c:v>400038</c:v>
                </c:pt>
                <c:pt idx="27">
                  <c:v>71000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C-48FD-951B-1BC3807AEEF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66298</c:v>
                </c:pt>
                <c:pt idx="1">
                  <c:v>57916</c:v>
                </c:pt>
                <c:pt idx="2">
                  <c:v>158087</c:v>
                </c:pt>
                <c:pt idx="3">
                  <c:v>15982</c:v>
                </c:pt>
                <c:pt idx="4">
                  <c:v>1481600</c:v>
                </c:pt>
                <c:pt idx="5">
                  <c:v>15016</c:v>
                </c:pt>
                <c:pt idx="6">
                  <c:v>687</c:v>
                </c:pt>
                <c:pt idx="7">
                  <c:v>2016339</c:v>
                </c:pt>
                <c:pt idx="8">
                  <c:v>939915</c:v>
                </c:pt>
                <c:pt idx="9">
                  <c:v>120897</c:v>
                </c:pt>
                <c:pt idx="10">
                  <c:v>22307</c:v>
                </c:pt>
                <c:pt idx="11">
                  <c:v>398</c:v>
                </c:pt>
                <c:pt idx="12">
                  <c:v>11864</c:v>
                </c:pt>
                <c:pt idx="13">
                  <c:v>124095</c:v>
                </c:pt>
                <c:pt idx="14">
                  <c:v>11252</c:v>
                </c:pt>
                <c:pt idx="15">
                  <c:v>104339</c:v>
                </c:pt>
                <c:pt idx="16">
                  <c:v>36901</c:v>
                </c:pt>
                <c:pt idx="17">
                  <c:v>102375</c:v>
                </c:pt>
                <c:pt idx="18">
                  <c:v>0</c:v>
                </c:pt>
                <c:pt idx="19">
                  <c:v>88134</c:v>
                </c:pt>
                <c:pt idx="20">
                  <c:v>328105</c:v>
                </c:pt>
                <c:pt idx="21">
                  <c:v>135971</c:v>
                </c:pt>
                <c:pt idx="22">
                  <c:v>229039</c:v>
                </c:pt>
                <c:pt idx="23">
                  <c:v>29249</c:v>
                </c:pt>
                <c:pt idx="24">
                  <c:v>240362</c:v>
                </c:pt>
                <c:pt idx="25">
                  <c:v>2939393</c:v>
                </c:pt>
                <c:pt idx="26">
                  <c:v>399075</c:v>
                </c:pt>
                <c:pt idx="27">
                  <c:v>72623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9C-48FD-951B-1BC3807AE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338775"/>
        <c:axId val="47997085"/>
      </c:barChart>
      <c:catAx>
        <c:axId val="93387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997085"/>
        <c:crosses val="autoZero"/>
        <c:auto val="1"/>
        <c:lblAlgn val="ctr"/>
        <c:lblOffset val="100"/>
        <c:noMultiLvlLbl val="0"/>
      </c:catAx>
      <c:valAx>
        <c:axId val="479970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3877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480064</c:v>
                </c:pt>
                <c:pt idx="1">
                  <c:v>191978</c:v>
                </c:pt>
                <c:pt idx="2">
                  <c:v>1000030</c:v>
                </c:pt>
                <c:pt idx="3">
                  <c:v>338889</c:v>
                </c:pt>
                <c:pt idx="4">
                  <c:v>2082689</c:v>
                </c:pt>
                <c:pt idx="5">
                  <c:v>220143</c:v>
                </c:pt>
                <c:pt idx="6">
                  <c:v>391</c:v>
                </c:pt>
                <c:pt idx="7">
                  <c:v>2713898</c:v>
                </c:pt>
                <c:pt idx="8">
                  <c:v>1683080</c:v>
                </c:pt>
                <c:pt idx="9">
                  <c:v>1840658</c:v>
                </c:pt>
                <c:pt idx="10">
                  <c:v>830411</c:v>
                </c:pt>
                <c:pt idx="11">
                  <c:v>10608</c:v>
                </c:pt>
                <c:pt idx="12">
                  <c:v>424266</c:v>
                </c:pt>
                <c:pt idx="13">
                  <c:v>673260</c:v>
                </c:pt>
                <c:pt idx="14">
                  <c:v>982844</c:v>
                </c:pt>
                <c:pt idx="15">
                  <c:v>138802</c:v>
                </c:pt>
                <c:pt idx="16">
                  <c:v>195450</c:v>
                </c:pt>
                <c:pt idx="17">
                  <c:v>149444</c:v>
                </c:pt>
                <c:pt idx="18">
                  <c:v>0</c:v>
                </c:pt>
                <c:pt idx="19">
                  <c:v>191337</c:v>
                </c:pt>
                <c:pt idx="20">
                  <c:v>276632</c:v>
                </c:pt>
                <c:pt idx="21">
                  <c:v>60619</c:v>
                </c:pt>
                <c:pt idx="22">
                  <c:v>645278</c:v>
                </c:pt>
                <c:pt idx="23">
                  <c:v>158228</c:v>
                </c:pt>
                <c:pt idx="24">
                  <c:v>617692</c:v>
                </c:pt>
                <c:pt idx="25">
                  <c:v>3422201</c:v>
                </c:pt>
                <c:pt idx="26">
                  <c:v>450497</c:v>
                </c:pt>
                <c:pt idx="27">
                  <c:v>85329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DD-4C5E-8012-27018359A7A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594282</c:v>
                </c:pt>
                <c:pt idx="1">
                  <c:v>124716</c:v>
                </c:pt>
                <c:pt idx="2">
                  <c:v>864463</c:v>
                </c:pt>
                <c:pt idx="3">
                  <c:v>581168</c:v>
                </c:pt>
                <c:pt idx="4">
                  <c:v>2187105</c:v>
                </c:pt>
                <c:pt idx="5">
                  <c:v>264537</c:v>
                </c:pt>
                <c:pt idx="6">
                  <c:v>1066</c:v>
                </c:pt>
                <c:pt idx="7">
                  <c:v>2915978</c:v>
                </c:pt>
                <c:pt idx="8">
                  <c:v>2035834</c:v>
                </c:pt>
                <c:pt idx="9">
                  <c:v>1726451</c:v>
                </c:pt>
                <c:pt idx="10">
                  <c:v>722636</c:v>
                </c:pt>
                <c:pt idx="11">
                  <c:v>4537</c:v>
                </c:pt>
                <c:pt idx="12">
                  <c:v>386702</c:v>
                </c:pt>
                <c:pt idx="13">
                  <c:v>870770</c:v>
                </c:pt>
                <c:pt idx="14">
                  <c:v>1346008</c:v>
                </c:pt>
                <c:pt idx="15">
                  <c:v>102369</c:v>
                </c:pt>
                <c:pt idx="16">
                  <c:v>104882</c:v>
                </c:pt>
                <c:pt idx="17">
                  <c:v>143597</c:v>
                </c:pt>
                <c:pt idx="18">
                  <c:v>0</c:v>
                </c:pt>
                <c:pt idx="19">
                  <c:v>130436</c:v>
                </c:pt>
                <c:pt idx="20">
                  <c:v>267107</c:v>
                </c:pt>
                <c:pt idx="21">
                  <c:v>79004</c:v>
                </c:pt>
                <c:pt idx="22">
                  <c:v>708870</c:v>
                </c:pt>
                <c:pt idx="23">
                  <c:v>189073</c:v>
                </c:pt>
                <c:pt idx="24">
                  <c:v>838984</c:v>
                </c:pt>
                <c:pt idx="25">
                  <c:v>3698639</c:v>
                </c:pt>
                <c:pt idx="26">
                  <c:v>457951</c:v>
                </c:pt>
                <c:pt idx="27">
                  <c:v>80674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DD-4C5E-8012-27018359A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88067"/>
        <c:axId val="33136848"/>
      </c:barChart>
      <c:catAx>
        <c:axId val="47880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136848"/>
        <c:crosses val="autoZero"/>
        <c:auto val="1"/>
        <c:lblAlgn val="ctr"/>
        <c:lblOffset val="100"/>
        <c:noMultiLvlLbl val="0"/>
      </c:catAx>
      <c:valAx>
        <c:axId val="331368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880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306470</c:v>
                </c:pt>
                <c:pt idx="1">
                  <c:v>161</c:v>
                </c:pt>
                <c:pt idx="2">
                  <c:v>25005</c:v>
                </c:pt>
                <c:pt idx="3">
                  <c:v>48075</c:v>
                </c:pt>
                <c:pt idx="4">
                  <c:v>736894</c:v>
                </c:pt>
                <c:pt idx="5">
                  <c:v>428</c:v>
                </c:pt>
                <c:pt idx="6">
                  <c:v>0</c:v>
                </c:pt>
                <c:pt idx="7">
                  <c:v>162106</c:v>
                </c:pt>
                <c:pt idx="8">
                  <c:v>605999</c:v>
                </c:pt>
                <c:pt idx="9">
                  <c:v>1081285</c:v>
                </c:pt>
                <c:pt idx="10">
                  <c:v>418246</c:v>
                </c:pt>
                <c:pt idx="11">
                  <c:v>10608</c:v>
                </c:pt>
                <c:pt idx="12">
                  <c:v>135388</c:v>
                </c:pt>
                <c:pt idx="13">
                  <c:v>15952</c:v>
                </c:pt>
                <c:pt idx="14">
                  <c:v>615832</c:v>
                </c:pt>
                <c:pt idx="15">
                  <c:v>59967</c:v>
                </c:pt>
                <c:pt idx="16">
                  <c:v>7096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43785</c:v>
                </c:pt>
                <c:pt idx="22">
                  <c:v>0</c:v>
                </c:pt>
                <c:pt idx="23">
                  <c:v>3142</c:v>
                </c:pt>
                <c:pt idx="24">
                  <c:v>441370</c:v>
                </c:pt>
                <c:pt idx="25">
                  <c:v>76843</c:v>
                </c:pt>
                <c:pt idx="26">
                  <c:v>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9C-4C3E-80A7-8045F2354F4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381384</c:v>
                </c:pt>
                <c:pt idx="1">
                  <c:v>3</c:v>
                </c:pt>
                <c:pt idx="2">
                  <c:v>14231</c:v>
                </c:pt>
                <c:pt idx="3">
                  <c:v>43409</c:v>
                </c:pt>
                <c:pt idx="4">
                  <c:v>742704</c:v>
                </c:pt>
                <c:pt idx="5">
                  <c:v>4009</c:v>
                </c:pt>
                <c:pt idx="6">
                  <c:v>0</c:v>
                </c:pt>
                <c:pt idx="7">
                  <c:v>65541</c:v>
                </c:pt>
                <c:pt idx="8">
                  <c:v>742938</c:v>
                </c:pt>
                <c:pt idx="9">
                  <c:v>1125211</c:v>
                </c:pt>
                <c:pt idx="10">
                  <c:v>262777</c:v>
                </c:pt>
                <c:pt idx="11">
                  <c:v>4537</c:v>
                </c:pt>
                <c:pt idx="12">
                  <c:v>26405</c:v>
                </c:pt>
                <c:pt idx="13">
                  <c:v>17753</c:v>
                </c:pt>
                <c:pt idx="14">
                  <c:v>844511</c:v>
                </c:pt>
                <c:pt idx="15">
                  <c:v>56432</c:v>
                </c:pt>
                <c:pt idx="16">
                  <c:v>9144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29348</c:v>
                </c:pt>
                <c:pt idx="22">
                  <c:v>2304</c:v>
                </c:pt>
                <c:pt idx="23">
                  <c:v>0</c:v>
                </c:pt>
                <c:pt idx="24">
                  <c:v>642380</c:v>
                </c:pt>
                <c:pt idx="25">
                  <c:v>33786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9C-4C3E-80A7-8045F2354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253344"/>
        <c:axId val="34411128"/>
      </c:barChart>
      <c:catAx>
        <c:axId val="492533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11128"/>
        <c:crosses val="autoZero"/>
        <c:auto val="1"/>
        <c:lblAlgn val="ctr"/>
        <c:lblOffset val="100"/>
        <c:noMultiLvlLbl val="0"/>
      </c:catAx>
      <c:valAx>
        <c:axId val="344111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2533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138043</c:v>
                </c:pt>
                <c:pt idx="1">
                  <c:v>167218</c:v>
                </c:pt>
                <c:pt idx="2">
                  <c:v>882080</c:v>
                </c:pt>
                <c:pt idx="3">
                  <c:v>198800</c:v>
                </c:pt>
                <c:pt idx="4">
                  <c:v>5404</c:v>
                </c:pt>
                <c:pt idx="5">
                  <c:v>171021</c:v>
                </c:pt>
                <c:pt idx="6">
                  <c:v>0</c:v>
                </c:pt>
                <c:pt idx="7">
                  <c:v>358190</c:v>
                </c:pt>
                <c:pt idx="8">
                  <c:v>397807</c:v>
                </c:pt>
                <c:pt idx="9">
                  <c:v>711276</c:v>
                </c:pt>
                <c:pt idx="10">
                  <c:v>236034</c:v>
                </c:pt>
                <c:pt idx="11">
                  <c:v>0</c:v>
                </c:pt>
                <c:pt idx="12">
                  <c:v>148663</c:v>
                </c:pt>
                <c:pt idx="13">
                  <c:v>456992</c:v>
                </c:pt>
                <c:pt idx="14">
                  <c:v>343441</c:v>
                </c:pt>
                <c:pt idx="15">
                  <c:v>2500</c:v>
                </c:pt>
                <c:pt idx="16">
                  <c:v>71558</c:v>
                </c:pt>
                <c:pt idx="17">
                  <c:v>0</c:v>
                </c:pt>
                <c:pt idx="18">
                  <c:v>0</c:v>
                </c:pt>
                <c:pt idx="19">
                  <c:v>188265</c:v>
                </c:pt>
                <c:pt idx="20">
                  <c:v>33109</c:v>
                </c:pt>
                <c:pt idx="21">
                  <c:v>0</c:v>
                </c:pt>
                <c:pt idx="22">
                  <c:v>285194</c:v>
                </c:pt>
                <c:pt idx="23">
                  <c:v>64649</c:v>
                </c:pt>
                <c:pt idx="24">
                  <c:v>64577</c:v>
                </c:pt>
                <c:pt idx="25">
                  <c:v>107408</c:v>
                </c:pt>
                <c:pt idx="26">
                  <c:v>0</c:v>
                </c:pt>
                <c:pt idx="27">
                  <c:v>13073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34-4BCA-8DA5-D36D401B641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193978</c:v>
                </c:pt>
                <c:pt idx="1">
                  <c:v>94768</c:v>
                </c:pt>
                <c:pt idx="2">
                  <c:v>729095</c:v>
                </c:pt>
                <c:pt idx="3">
                  <c:v>258463</c:v>
                </c:pt>
                <c:pt idx="4">
                  <c:v>5140</c:v>
                </c:pt>
                <c:pt idx="5">
                  <c:v>171001</c:v>
                </c:pt>
                <c:pt idx="6">
                  <c:v>0</c:v>
                </c:pt>
                <c:pt idx="7">
                  <c:v>315633</c:v>
                </c:pt>
                <c:pt idx="8">
                  <c:v>543710</c:v>
                </c:pt>
                <c:pt idx="9">
                  <c:v>518582</c:v>
                </c:pt>
                <c:pt idx="10">
                  <c:v>265140</c:v>
                </c:pt>
                <c:pt idx="11">
                  <c:v>0</c:v>
                </c:pt>
                <c:pt idx="12">
                  <c:v>227337</c:v>
                </c:pt>
                <c:pt idx="13">
                  <c:v>636056</c:v>
                </c:pt>
                <c:pt idx="14">
                  <c:v>443839</c:v>
                </c:pt>
                <c:pt idx="15">
                  <c:v>9</c:v>
                </c:pt>
                <c:pt idx="16">
                  <c:v>64463</c:v>
                </c:pt>
                <c:pt idx="17">
                  <c:v>2596</c:v>
                </c:pt>
                <c:pt idx="18">
                  <c:v>0</c:v>
                </c:pt>
                <c:pt idx="19">
                  <c:v>109821</c:v>
                </c:pt>
                <c:pt idx="20">
                  <c:v>33329</c:v>
                </c:pt>
                <c:pt idx="21">
                  <c:v>1869</c:v>
                </c:pt>
                <c:pt idx="22">
                  <c:v>299562</c:v>
                </c:pt>
                <c:pt idx="23">
                  <c:v>123876</c:v>
                </c:pt>
                <c:pt idx="24">
                  <c:v>12299</c:v>
                </c:pt>
                <c:pt idx="25">
                  <c:v>139990</c:v>
                </c:pt>
                <c:pt idx="26">
                  <c:v>0</c:v>
                </c:pt>
                <c:pt idx="27">
                  <c:v>14622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34-4BCA-8DA5-D36D401B6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00513"/>
        <c:axId val="40730663"/>
      </c:barChart>
      <c:catAx>
        <c:axId val="14005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30663"/>
        <c:crosses val="autoZero"/>
        <c:auto val="1"/>
        <c:lblAlgn val="ctr"/>
        <c:lblOffset val="100"/>
        <c:noMultiLvlLbl val="0"/>
      </c:catAx>
      <c:valAx>
        <c:axId val="407306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051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35551</c:v>
                </c:pt>
                <c:pt idx="1">
                  <c:v>24599</c:v>
                </c:pt>
                <c:pt idx="2">
                  <c:v>92945</c:v>
                </c:pt>
                <c:pt idx="3">
                  <c:v>92014</c:v>
                </c:pt>
                <c:pt idx="4">
                  <c:v>1340391</c:v>
                </c:pt>
                <c:pt idx="5">
                  <c:v>48694</c:v>
                </c:pt>
                <c:pt idx="6">
                  <c:v>391</c:v>
                </c:pt>
                <c:pt idx="7">
                  <c:v>2193602</c:v>
                </c:pt>
                <c:pt idx="8">
                  <c:v>679274</c:v>
                </c:pt>
                <c:pt idx="9">
                  <c:v>48097</c:v>
                </c:pt>
                <c:pt idx="10">
                  <c:v>176131</c:v>
                </c:pt>
                <c:pt idx="11">
                  <c:v>0</c:v>
                </c:pt>
                <c:pt idx="12">
                  <c:v>140215</c:v>
                </c:pt>
                <c:pt idx="13">
                  <c:v>200316</c:v>
                </c:pt>
                <c:pt idx="14">
                  <c:v>23571</c:v>
                </c:pt>
                <c:pt idx="15">
                  <c:v>76335</c:v>
                </c:pt>
                <c:pt idx="16">
                  <c:v>116796</c:v>
                </c:pt>
                <c:pt idx="17">
                  <c:v>149444</c:v>
                </c:pt>
                <c:pt idx="18">
                  <c:v>0</c:v>
                </c:pt>
                <c:pt idx="19">
                  <c:v>3072</c:v>
                </c:pt>
                <c:pt idx="20">
                  <c:v>243523</c:v>
                </c:pt>
                <c:pt idx="21">
                  <c:v>16834</c:v>
                </c:pt>
                <c:pt idx="22">
                  <c:v>360084</c:v>
                </c:pt>
                <c:pt idx="23">
                  <c:v>90437</c:v>
                </c:pt>
                <c:pt idx="24">
                  <c:v>111745</c:v>
                </c:pt>
                <c:pt idx="25">
                  <c:v>3237950</c:v>
                </c:pt>
                <c:pt idx="26">
                  <c:v>450494</c:v>
                </c:pt>
                <c:pt idx="27">
                  <c:v>72256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A0-4A5E-9BA8-975F5107A45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18920</c:v>
                </c:pt>
                <c:pt idx="1">
                  <c:v>29945</c:v>
                </c:pt>
                <c:pt idx="2">
                  <c:v>121137</c:v>
                </c:pt>
                <c:pt idx="3">
                  <c:v>279296</c:v>
                </c:pt>
                <c:pt idx="4">
                  <c:v>1439261</c:v>
                </c:pt>
                <c:pt idx="5">
                  <c:v>89527</c:v>
                </c:pt>
                <c:pt idx="6">
                  <c:v>1066</c:v>
                </c:pt>
                <c:pt idx="7">
                  <c:v>2534804</c:v>
                </c:pt>
                <c:pt idx="8">
                  <c:v>749186</c:v>
                </c:pt>
                <c:pt idx="9">
                  <c:v>82658</c:v>
                </c:pt>
                <c:pt idx="10">
                  <c:v>194719</c:v>
                </c:pt>
                <c:pt idx="11">
                  <c:v>0</c:v>
                </c:pt>
                <c:pt idx="12">
                  <c:v>132960</c:v>
                </c:pt>
                <c:pt idx="13">
                  <c:v>216961</c:v>
                </c:pt>
                <c:pt idx="14">
                  <c:v>57658</c:v>
                </c:pt>
                <c:pt idx="15">
                  <c:v>45928</c:v>
                </c:pt>
                <c:pt idx="16">
                  <c:v>31275</c:v>
                </c:pt>
                <c:pt idx="17">
                  <c:v>141001</c:v>
                </c:pt>
                <c:pt idx="18">
                  <c:v>0</c:v>
                </c:pt>
                <c:pt idx="19">
                  <c:v>20615</c:v>
                </c:pt>
                <c:pt idx="20">
                  <c:v>233778</c:v>
                </c:pt>
                <c:pt idx="21">
                  <c:v>47787</c:v>
                </c:pt>
                <c:pt idx="22">
                  <c:v>407004</c:v>
                </c:pt>
                <c:pt idx="23">
                  <c:v>65197</c:v>
                </c:pt>
                <c:pt idx="24">
                  <c:v>184305</c:v>
                </c:pt>
                <c:pt idx="25">
                  <c:v>3524863</c:v>
                </c:pt>
                <c:pt idx="26">
                  <c:v>457951</c:v>
                </c:pt>
                <c:pt idx="27">
                  <c:v>66052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A0-4A5E-9BA8-975F5107A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293664"/>
        <c:axId val="29753768"/>
      </c:barChart>
      <c:catAx>
        <c:axId val="552936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753768"/>
        <c:crosses val="autoZero"/>
        <c:auto val="1"/>
        <c:lblAlgn val="ctr"/>
        <c:lblOffset val="100"/>
        <c:noMultiLvlLbl val="0"/>
      </c:catAx>
      <c:valAx>
        <c:axId val="297537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29366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41216694.449000001</c:v>
              </c:pt>
              <c:pt idx="1">
                <c:v>44700733.284999996</c:v>
              </c:pt>
              <c:pt idx="2">
                <c:v>47320618.298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B1C-47E9-B00E-07A295D771DA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43150344.680000007</c:v>
              </c:pt>
              <c:pt idx="1">
                <c:v>43983781.418999992</c:v>
              </c:pt>
              <c:pt idx="2">
                <c:v>47854044.259000003</c:v>
              </c:pt>
              <c:pt idx="3">
                <c:v>47631404.952999987</c:v>
              </c:pt>
              <c:pt idx="4">
                <c:v>47740797.229999997</c:v>
              </c:pt>
              <c:pt idx="5">
                <c:v>45314735.362000003</c:v>
              </c:pt>
              <c:pt idx="6">
                <c:v>48571675.611000001</c:v>
              </c:pt>
              <c:pt idx="7">
                <c:v>44623336.076000012</c:v>
              </c:pt>
              <c:pt idx="8">
                <c:v>46713654.266000003</c:v>
              </c:pt>
              <c:pt idx="9">
                <c:v>48886226.386999987</c:v>
              </c:pt>
              <c:pt idx="10">
                <c:v>46855673.766000003</c:v>
              </c:pt>
              <c:pt idx="11">
                <c:v>45016934.104999997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B1C-47E9-B00E-07A295D77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274442"/>
        <c:axId val="20511564"/>
      </c:lineChart>
      <c:catAx>
        <c:axId val="6127444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11564"/>
        <c:crosses val="autoZero"/>
        <c:auto val="1"/>
        <c:lblAlgn val="ctr"/>
        <c:lblOffset val="100"/>
        <c:noMultiLvlLbl val="0"/>
      </c:catAx>
      <c:valAx>
        <c:axId val="2051156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27444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13682574</c:v>
              </c:pt>
              <c:pt idx="1">
                <c:v>15222098</c:v>
              </c:pt>
              <c:pt idx="2">
                <c:v>15599771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2E0-4D43-9E40-FEA3A247B45F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14043886</c:v>
              </c:pt>
              <c:pt idx="1">
                <c:v>13784714</c:v>
              </c:pt>
              <c:pt idx="2">
                <c:v>15275818</c:v>
              </c:pt>
              <c:pt idx="3">
                <c:v>15680520</c:v>
              </c:pt>
              <c:pt idx="4">
                <c:v>14809065</c:v>
              </c:pt>
              <c:pt idx="5">
                <c:v>13346310</c:v>
              </c:pt>
              <c:pt idx="6">
                <c:v>16341190</c:v>
              </c:pt>
              <c:pt idx="7">
                <c:v>14891173</c:v>
              </c:pt>
              <c:pt idx="8">
                <c:v>14951938</c:v>
              </c:pt>
              <c:pt idx="9">
                <c:v>16714929</c:v>
              </c:pt>
              <c:pt idx="10">
                <c:v>14806891</c:v>
              </c:pt>
              <c:pt idx="11">
                <c:v>15730898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2E0-4D43-9E40-FEA3A247B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29499"/>
        <c:axId val="26942082"/>
      </c:lineChart>
      <c:catAx>
        <c:axId val="6222949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942082"/>
        <c:crosses val="autoZero"/>
        <c:auto val="1"/>
        <c:lblAlgn val="ctr"/>
        <c:lblOffset val="100"/>
        <c:noMultiLvlLbl val="0"/>
      </c:catAx>
      <c:valAx>
        <c:axId val="2694208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229499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6251604</c:v>
              </c:pt>
              <c:pt idx="1">
                <c:v>6484383</c:v>
              </c:pt>
              <c:pt idx="2">
                <c:v>5800750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FAB-4D3C-AA28-CB2B898D935A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6164452</c:v>
              </c:pt>
              <c:pt idx="1">
                <c:v>6811162</c:v>
              </c:pt>
              <c:pt idx="2">
                <c:v>7341603</c:v>
              </c:pt>
              <c:pt idx="3">
                <c:v>6633535</c:v>
              </c:pt>
              <c:pt idx="4">
                <c:v>6510902</c:v>
              </c:pt>
              <c:pt idx="5">
                <c:v>6456129</c:v>
              </c:pt>
              <c:pt idx="6">
                <c:v>6414057</c:v>
              </c:pt>
              <c:pt idx="7">
                <c:v>6273282</c:v>
              </c:pt>
              <c:pt idx="8">
                <c:v>7778514</c:v>
              </c:pt>
              <c:pt idx="9">
                <c:v>7312375</c:v>
              </c:pt>
              <c:pt idx="10">
                <c:v>7541732</c:v>
              </c:pt>
              <c:pt idx="11">
                <c:v>6647968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FAB-4D3C-AA28-CB2B898D9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76937"/>
        <c:axId val="5551905"/>
      </c:lineChart>
      <c:catAx>
        <c:axId val="3667693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51905"/>
        <c:crosses val="autoZero"/>
        <c:auto val="1"/>
        <c:lblAlgn val="ctr"/>
        <c:lblOffset val="100"/>
        <c:noMultiLvlLbl val="0"/>
      </c:catAx>
      <c:valAx>
        <c:axId val="555190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67693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19988879</c:v>
              </c:pt>
              <c:pt idx="1">
                <c:v>21914435</c:v>
              </c:pt>
              <c:pt idx="2">
                <c:v>24564599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4AD-4A70-B01F-C45935C709C6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21729993</c:v>
              </c:pt>
              <c:pt idx="1">
                <c:v>22085246</c:v>
              </c:pt>
              <c:pt idx="2">
                <c:v>23982688</c:v>
              </c:pt>
              <c:pt idx="3">
                <c:v>24030022</c:v>
              </c:pt>
              <c:pt idx="4">
                <c:v>25169558</c:v>
              </c:pt>
              <c:pt idx="5">
                <c:v>24265899</c:v>
              </c:pt>
              <c:pt idx="6">
                <c:v>24493382</c:v>
              </c:pt>
              <c:pt idx="7">
                <c:v>22176754</c:v>
              </c:pt>
              <c:pt idx="8">
                <c:v>22691692</c:v>
              </c:pt>
              <c:pt idx="9">
                <c:v>23361796</c:v>
              </c:pt>
              <c:pt idx="10">
                <c:v>23191071</c:v>
              </c:pt>
              <c:pt idx="11">
                <c:v>21416267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4AD-4A70-B01F-C45935C70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26917"/>
        <c:axId val="24676259"/>
      </c:lineChart>
      <c:catAx>
        <c:axId val="4912691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76259"/>
        <c:crosses val="autoZero"/>
        <c:auto val="1"/>
        <c:lblAlgn val="ctr"/>
        <c:lblOffset val="100"/>
        <c:noMultiLvlLbl val="0"/>
      </c:catAx>
      <c:valAx>
        <c:axId val="2467625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12691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13892435</c:v>
              </c:pt>
              <c:pt idx="1">
                <c:v>14907681</c:v>
              </c:pt>
              <c:pt idx="2">
                <c:v>16564707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C2-4E14-864B-2E3D3224ECB6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15061551</c:v>
              </c:pt>
              <c:pt idx="1">
                <c:v>14892079</c:v>
              </c:pt>
              <c:pt idx="2">
                <c:v>16084336</c:v>
              </c:pt>
              <c:pt idx="3">
                <c:v>16480739</c:v>
              </c:pt>
              <c:pt idx="4">
                <c:v>16956786</c:v>
              </c:pt>
              <c:pt idx="5">
                <c:v>16456704</c:v>
              </c:pt>
              <c:pt idx="6">
                <c:v>16728317</c:v>
              </c:pt>
              <c:pt idx="7">
                <c:v>15794798</c:v>
              </c:pt>
              <c:pt idx="8">
                <c:v>15298499</c:v>
              </c:pt>
              <c:pt idx="9">
                <c:v>16029631</c:v>
              </c:pt>
              <c:pt idx="10">
                <c:v>15828773</c:v>
              </c:pt>
              <c:pt idx="11">
                <c:v>14680557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0C2-4E14-864B-2E3D3224E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69909"/>
        <c:axId val="25041235"/>
      </c:lineChart>
      <c:catAx>
        <c:axId val="142699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41235"/>
        <c:crosses val="autoZero"/>
        <c:auto val="1"/>
        <c:lblAlgn val="ctr"/>
        <c:lblOffset val="100"/>
        <c:noMultiLvlLbl val="0"/>
      </c:catAx>
      <c:valAx>
        <c:axId val="2504123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69909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718127</c:v>
                </c:pt>
                <c:pt idx="1">
                  <c:v>258799</c:v>
                </c:pt>
                <c:pt idx="2">
                  <c:v>1136085</c:v>
                </c:pt>
                <c:pt idx="3">
                  <c:v>528951</c:v>
                </c:pt>
                <c:pt idx="4">
                  <c:v>64748</c:v>
                </c:pt>
                <c:pt idx="5">
                  <c:v>530965</c:v>
                </c:pt>
                <c:pt idx="6">
                  <c:v>75386</c:v>
                </c:pt>
                <c:pt idx="7">
                  <c:v>913272</c:v>
                </c:pt>
                <c:pt idx="8">
                  <c:v>946697</c:v>
                </c:pt>
                <c:pt idx="9">
                  <c:v>2053293</c:v>
                </c:pt>
                <c:pt idx="10">
                  <c:v>1812210</c:v>
                </c:pt>
                <c:pt idx="11">
                  <c:v>2386</c:v>
                </c:pt>
                <c:pt idx="12">
                  <c:v>775613</c:v>
                </c:pt>
                <c:pt idx="13">
                  <c:v>2233964</c:v>
                </c:pt>
                <c:pt idx="14">
                  <c:v>1143061</c:v>
                </c:pt>
                <c:pt idx="15">
                  <c:v>114529</c:v>
                </c:pt>
                <c:pt idx="16">
                  <c:v>262635</c:v>
                </c:pt>
                <c:pt idx="17">
                  <c:v>184055</c:v>
                </c:pt>
                <c:pt idx="18">
                  <c:v>6281</c:v>
                </c:pt>
                <c:pt idx="19">
                  <c:v>239416</c:v>
                </c:pt>
                <c:pt idx="20">
                  <c:v>201914</c:v>
                </c:pt>
                <c:pt idx="21">
                  <c:v>95788</c:v>
                </c:pt>
                <c:pt idx="22">
                  <c:v>805678</c:v>
                </c:pt>
                <c:pt idx="23">
                  <c:v>407934</c:v>
                </c:pt>
                <c:pt idx="24">
                  <c:v>2330142</c:v>
                </c:pt>
                <c:pt idx="25">
                  <c:v>544832</c:v>
                </c:pt>
                <c:pt idx="26">
                  <c:v>52535</c:v>
                </c:pt>
                <c:pt idx="27">
                  <c:v>97441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982466</c:v>
                </c:pt>
                <c:pt idx="1">
                  <c:v>317889</c:v>
                </c:pt>
                <c:pt idx="2">
                  <c:v>915405</c:v>
                </c:pt>
                <c:pt idx="3">
                  <c:v>668814</c:v>
                </c:pt>
                <c:pt idx="4">
                  <c:v>90941</c:v>
                </c:pt>
                <c:pt idx="5">
                  <c:v>471691</c:v>
                </c:pt>
                <c:pt idx="6">
                  <c:v>95205</c:v>
                </c:pt>
                <c:pt idx="7">
                  <c:v>990789</c:v>
                </c:pt>
                <c:pt idx="8">
                  <c:v>1096080</c:v>
                </c:pt>
                <c:pt idx="9">
                  <c:v>1931460</c:v>
                </c:pt>
                <c:pt idx="10">
                  <c:v>1862552</c:v>
                </c:pt>
                <c:pt idx="11">
                  <c:v>2700</c:v>
                </c:pt>
                <c:pt idx="12">
                  <c:v>756933</c:v>
                </c:pt>
                <c:pt idx="13">
                  <c:v>3338953</c:v>
                </c:pt>
                <c:pt idx="14">
                  <c:v>1288635</c:v>
                </c:pt>
                <c:pt idx="15">
                  <c:v>111392</c:v>
                </c:pt>
                <c:pt idx="16">
                  <c:v>297517</c:v>
                </c:pt>
                <c:pt idx="17">
                  <c:v>316801</c:v>
                </c:pt>
                <c:pt idx="18">
                  <c:v>0</c:v>
                </c:pt>
                <c:pt idx="19">
                  <c:v>148044</c:v>
                </c:pt>
                <c:pt idx="20">
                  <c:v>276157</c:v>
                </c:pt>
                <c:pt idx="21">
                  <c:v>114934</c:v>
                </c:pt>
                <c:pt idx="22">
                  <c:v>766076</c:v>
                </c:pt>
                <c:pt idx="23">
                  <c:v>581046</c:v>
                </c:pt>
                <c:pt idx="24">
                  <c:v>2126767</c:v>
                </c:pt>
                <c:pt idx="25">
                  <c:v>609603</c:v>
                </c:pt>
                <c:pt idx="26">
                  <c:v>65755</c:v>
                </c:pt>
                <c:pt idx="27">
                  <c:v>92612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796479"/>
        <c:axId val="29965712"/>
      </c:barChart>
      <c:catAx>
        <c:axId val="187964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965712"/>
        <c:crosses val="autoZero"/>
        <c:auto val="1"/>
        <c:lblAlgn val="ctr"/>
        <c:lblOffset val="100"/>
        <c:noMultiLvlLbl val="0"/>
      </c:catAx>
      <c:valAx>
        <c:axId val="299657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7964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1370337.25</c:v>
              </c:pt>
              <c:pt idx="1">
                <c:v>1461264</c:v>
              </c:pt>
              <c:pt idx="2">
                <c:v>1661548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8FC-4AD8-B168-B9AB4AA19727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1416837.25</c:v>
              </c:pt>
              <c:pt idx="1">
                <c:v>1416593</c:v>
              </c:pt>
              <c:pt idx="2">
                <c:v>1503372</c:v>
              </c:pt>
              <c:pt idx="3">
                <c:v>1569291.75</c:v>
              </c:pt>
              <c:pt idx="4">
                <c:v>1672862.25</c:v>
              </c:pt>
              <c:pt idx="5">
                <c:v>1616634.75</c:v>
              </c:pt>
              <c:pt idx="6">
                <c:v>1674932.5</c:v>
              </c:pt>
              <c:pt idx="7">
                <c:v>1600489.25</c:v>
              </c:pt>
              <c:pt idx="8">
                <c:v>1550965.75</c:v>
              </c:pt>
              <c:pt idx="9">
                <c:v>1614214.75</c:v>
              </c:pt>
              <c:pt idx="10">
                <c:v>1574625.75</c:v>
              </c:pt>
              <c:pt idx="11">
                <c:v>1410859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8FC-4AD8-B168-B9AB4AA19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512440"/>
        <c:axId val="28946265"/>
      </c:lineChart>
      <c:catAx>
        <c:axId val="6051244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946265"/>
        <c:crosses val="autoZero"/>
        <c:auto val="1"/>
        <c:lblAlgn val="ctr"/>
        <c:lblOffset val="100"/>
        <c:noMultiLvlLbl val="0"/>
      </c:catAx>
      <c:valAx>
        <c:axId val="2894626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512440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-4.4811930132652167E-2</c:v>
              </c:pt>
              <c:pt idx="1">
                <c:v>-1.396351142166297E-2</c:v>
              </c:pt>
              <c:pt idx="2">
                <c:v>-1.29650199818141E-2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1F9-4B72-893B-1A252E7D14B5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-5.7898979499401482E-2</c:v>
              </c:pt>
              <c:pt idx="1">
                <c:v>-1.938040811522956E-2</c:v>
              </c:pt>
              <c:pt idx="2">
                <c:v>-9.3221357966865037E-3</c:v>
              </c:pt>
              <c:pt idx="3">
                <c:v>-1.4595888694263089E-2</c:v>
              </c:pt>
              <c:pt idx="4">
                <c:v>-2.5914798030420409E-2</c:v>
              </c:pt>
              <c:pt idx="5">
                <c:v>-2.8788547114523722E-2</c:v>
              </c:pt>
              <c:pt idx="6">
                <c:v>-2.051284944063192E-2</c:v>
              </c:pt>
              <c:pt idx="7">
                <c:v>-2.2249707522551069E-2</c:v>
              </c:pt>
              <c:pt idx="8">
                <c:v>-1.6418426059928271E-2</c:v>
              </c:pt>
              <c:pt idx="9">
                <c:v>-8.8493361021358963E-3</c:v>
              </c:pt>
              <c:pt idx="10">
                <c:v>-3.727777702758007E-3</c:v>
              </c:pt>
              <c:pt idx="11">
                <c:v>-2.5373060898555839E-3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1F9-4B72-893B-1A252E7D1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68169"/>
        <c:axId val="34798379"/>
      </c:lineChart>
      <c:catAx>
        <c:axId val="1526816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798379"/>
        <c:crosses val="autoZero"/>
        <c:auto val="1"/>
        <c:lblAlgn val="ctr"/>
        <c:lblOffset val="100"/>
        <c:noMultiLvlLbl val="0"/>
      </c:catAx>
      <c:valAx>
        <c:axId val="3479837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816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-2.5727352101832749E-2</c:v>
              </c:pt>
              <c:pt idx="1">
                <c:v>3.8667845310220487E-2</c:v>
              </c:pt>
              <c:pt idx="2">
                <c:v>3.2479849281342732E-2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DF-450E-864F-8BC62430E022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-0.1057306359087469</c:v>
              </c:pt>
              <c:pt idx="1">
                <c:v>-6.9269903333315175E-2</c:v>
              </c:pt>
              <c:pt idx="2">
                <c:v>-4.3178695411752899E-2</c:v>
              </c:pt>
              <c:pt idx="3">
                <c:v>-3.4125514457891908E-2</c:v>
              </c:pt>
              <c:pt idx="4">
                <c:v>-4.2270518654466287E-2</c:v>
              </c:pt>
              <c:pt idx="5">
                <c:v>-5.3150673897488072E-2</c:v>
              </c:pt>
              <c:pt idx="6">
                <c:v>-3.2210467996360292E-2</c:v>
              </c:pt>
              <c:pt idx="7">
                <c:v>-3.1148807426284009E-2</c:v>
              </c:pt>
              <c:pt idx="8">
                <c:v>-1.9833373030963771E-2</c:v>
              </c:pt>
              <c:pt idx="9">
                <c:v>6.7227029709671093E-4</c:v>
              </c:pt>
              <c:pt idx="10">
                <c:v>2.9526921060736289E-3</c:v>
              </c:pt>
              <c:pt idx="11">
                <c:v>8.8894949698441472E-3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6DF-450E-864F-8BC62430E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08698"/>
        <c:axId val="40172269"/>
      </c:lineChart>
      <c:catAx>
        <c:axId val="101086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172269"/>
        <c:crosses val="autoZero"/>
        <c:auto val="1"/>
        <c:lblAlgn val="ctr"/>
        <c:lblOffset val="100"/>
        <c:noMultiLvlLbl val="0"/>
      </c:catAx>
      <c:valAx>
        <c:axId val="4017226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0869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1.413783414973468E-2</c:v>
              </c:pt>
              <c:pt idx="1">
                <c:v>-1.8467488320783931E-2</c:v>
              </c:pt>
              <c:pt idx="2">
                <c:v>-8.7634049486206678E-2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D56-424A-9DFE-50DD3CEBEB58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-0.18080437410946909</c:v>
              </c:pt>
              <c:pt idx="1">
                <c:v>-4.6518789892298851E-2</c:v>
              </c:pt>
              <c:pt idx="2">
                <c:v>4.4390719807849699E-3</c:v>
              </c:pt>
              <c:pt idx="3">
                <c:v>-9.7828519897775745E-3</c:v>
              </c:pt>
              <c:pt idx="4">
                <c:v>-4.4312845776854133E-2</c:v>
              </c:pt>
              <c:pt idx="5">
                <c:v>-4.7517759518998393E-2</c:v>
              </c:pt>
              <c:pt idx="6">
                <c:v>-5.757839200334236E-2</c:v>
              </c:pt>
              <c:pt idx="7">
                <c:v>-6.6330360606853822E-2</c:v>
              </c:pt>
              <c:pt idx="8">
                <c:v>-5.3419331650199631E-2</c:v>
              </c:pt>
              <c:pt idx="9">
                <c:v>-4.5067661577654183E-2</c:v>
              </c:pt>
              <c:pt idx="10">
                <c:v>-3.4229454685126948E-2</c:v>
              </c:pt>
              <c:pt idx="11">
                <c:v>-3.3951795834218257E-2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D56-424A-9DFE-50DD3CEBE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21042"/>
        <c:axId val="27603658"/>
      </c:lineChart>
      <c:catAx>
        <c:axId val="4132104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03658"/>
        <c:crosses val="autoZero"/>
        <c:auto val="1"/>
        <c:lblAlgn val="ctr"/>
        <c:lblOffset val="100"/>
        <c:noMultiLvlLbl val="0"/>
      </c:catAx>
      <c:valAx>
        <c:axId val="2760365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32104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-8.0124922267577392E-2</c:v>
              </c:pt>
              <c:pt idx="1">
                <c:v>-4.3636073741375681E-2</c:v>
              </c:pt>
              <c:pt idx="2">
                <c:v>-1.961732546778305E-2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105-4DBC-8FDE-4B23968BFF40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2.4840722816197092E-2</c:v>
              </c:pt>
              <c:pt idx="1">
                <c:v>2.3611790588509152E-2</c:v>
              </c:pt>
              <c:pt idx="2">
                <c:v>8.2115842205185974E-3</c:v>
              </c:pt>
              <c:pt idx="3">
                <c:v>-2.188594935851107E-3</c:v>
              </c:pt>
              <c:pt idx="4">
                <c:v>-9.0415787147624105E-3</c:v>
              </c:pt>
              <c:pt idx="5">
                <c:v>-6.6309896444516356E-3</c:v>
              </c:pt>
              <c:pt idx="6">
                <c:v>-9.8548519982188942E-4</c:v>
              </c:pt>
              <c:pt idx="7">
                <c:v>-2.3708388273433472E-3</c:v>
              </c:pt>
              <c:pt idx="8">
                <c:v>-2.230273997186782E-3</c:v>
              </c:pt>
              <c:pt idx="9">
                <c:v>-3.4010144040430572E-3</c:v>
              </c:pt>
              <c:pt idx="10">
                <c:v>1.8652408063684069E-3</c:v>
              </c:pt>
              <c:pt idx="11">
                <c:v>3.0930145779350943E-4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105-4DBC-8FDE-4B23968BF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2306"/>
        <c:axId val="58930064"/>
      </c:lineChart>
      <c:catAx>
        <c:axId val="1035230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930064"/>
        <c:crosses val="autoZero"/>
        <c:auto val="1"/>
        <c:lblAlgn val="ctr"/>
        <c:lblOffset val="100"/>
        <c:noMultiLvlLbl val="0"/>
      </c:catAx>
      <c:valAx>
        <c:axId val="5893006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35230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-7.762255029379117E-2</c:v>
              </c:pt>
              <c:pt idx="1">
                <c:v>-3.8509990274968382E-2</c:v>
              </c:pt>
              <c:pt idx="2">
                <c:v>-1.4621475675098189E-2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E0-47D5-A051-B8521452027A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2.5922305218464281E-2</c:v>
              </c:pt>
              <c:pt idx="1">
                <c:v>9.774034901112838E-3</c:v>
              </c:pt>
              <c:pt idx="2">
                <c:v>-1.2844079188240711E-2</c:v>
              </c:pt>
              <c:pt idx="3">
                <c:v>-1.890732793012917E-2</c:v>
              </c:pt>
              <c:pt idx="4">
                <c:v>-2.4988097199382001E-2</c:v>
              </c:pt>
              <c:pt idx="5">
                <c:v>-2.5481129873971109E-2</c:v>
              </c:pt>
              <c:pt idx="6">
                <c:v>-1.837848346298954E-2</c:v>
              </c:pt>
              <c:pt idx="7">
                <c:v>-1.8656745208824991E-2</c:v>
              </c:pt>
              <c:pt idx="8">
                <c:v>-1.9657852266045991E-2</c:v>
              </c:pt>
              <c:pt idx="9">
                <c:v>-1.9325446071956631E-2</c:v>
              </c:pt>
              <c:pt idx="10">
                <c:v>-1.229886423731053E-2</c:v>
              </c:pt>
              <c:pt idx="11">
                <c:v>-1.397486465811537E-2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1E0-47D5-A051-B85214520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56337"/>
        <c:axId val="31510018"/>
      </c:lineChart>
      <c:catAx>
        <c:axId val="3265633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510018"/>
        <c:crosses val="autoZero"/>
        <c:auto val="1"/>
        <c:lblAlgn val="ctr"/>
        <c:lblOffset val="100"/>
        <c:noMultiLvlLbl val="0"/>
      </c:catAx>
      <c:valAx>
        <c:axId val="3151001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65633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-3.2819577548515173E-2</c:v>
              </c:pt>
              <c:pt idx="1">
                <c:v>-6.4550733161683471E-4</c:v>
              </c:pt>
              <c:pt idx="2">
                <c:v>3.6051217230391293E-2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E38-46D9-80E3-7D40DB7CA8A3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5.073454187865778E-2</c:v>
              </c:pt>
              <c:pt idx="1">
                <c:v>3.3138265269474047E-2</c:v>
              </c:pt>
              <c:pt idx="2">
                <c:v>8.2033883292638166E-3</c:v>
              </c:pt>
              <c:pt idx="3">
                <c:v>5.029962170311153E-3</c:v>
              </c:pt>
              <c:pt idx="4">
                <c:v>3.0411353130683771E-3</c:v>
              </c:pt>
              <c:pt idx="5">
                <c:v>5.4961402692326189E-3</c:v>
              </c:pt>
              <c:pt idx="6">
                <c:v>1.7565617711098321E-2</c:v>
              </c:pt>
              <c:pt idx="7">
                <c:v>2.0069004886118069E-2</c:v>
              </c:pt>
              <c:pt idx="8">
                <c:v>2.1375568902220369E-2</c:v>
              </c:pt>
              <c:pt idx="9">
                <c:v>2.334546713988073E-2</c:v>
              </c:pt>
              <c:pt idx="10">
                <c:v>3.0442529757925829E-2</c:v>
              </c:pt>
              <c:pt idx="11">
                <c:v>2.699396805713361E-2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E38-46D9-80E3-7D40DB7CA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75978"/>
        <c:axId val="3038739"/>
      </c:lineChart>
      <c:catAx>
        <c:axId val="601759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38739"/>
        <c:crosses val="autoZero"/>
        <c:auto val="1"/>
        <c:lblAlgn val="ctr"/>
        <c:lblOffset val="100"/>
        <c:noMultiLvlLbl val="0"/>
      </c:catAx>
      <c:valAx>
        <c:axId val="303873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7597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95-4117-8892-1306F863B5E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95-4117-8892-1306F863B5E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95-4117-8892-1306F863B5E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95-4117-8892-1306F863B5E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95-4117-8892-1306F863B5E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95-4117-8892-1306F863B5E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95-4117-8892-1306F863B5E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95-4117-8892-1306F863B5E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95-4117-8892-1306F863B5E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95-4117-8892-1306F863B5E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95-4117-8892-1306F863B5E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#,##0.00</c:formatCode>
              <c:ptCount val="12"/>
              <c:pt idx="0">
                <c:v>555.05283387200018</c:v>
              </c:pt>
              <c:pt idx="1">
                <c:v>551.62924740200015</c:v>
              </c:pt>
              <c:pt idx="2">
                <c:v>549.58627802599995</c:v>
              </c:pt>
              <c:pt idx="3">
                <c:v>550.96729207100009</c:v>
              </c:pt>
              <c:pt idx="4">
                <c:v>549.36379371200019</c:v>
              </c:pt>
              <c:pt idx="5">
                <c:v>550.82068221400039</c:v>
              </c:pt>
              <c:pt idx="6">
                <c:v>553.61086151700033</c:v>
              </c:pt>
              <c:pt idx="7">
                <c:v>555.84456982100028</c:v>
              </c:pt>
              <c:pt idx="8">
                <c:v>556.34260811400031</c:v>
              </c:pt>
              <c:pt idx="9">
                <c:v>554.40895788300031</c:v>
              </c:pt>
              <c:pt idx="10">
                <c:v>555.12590974900024</c:v>
              </c:pt>
              <c:pt idx="11">
                <c:v>554.59248378800021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995-4117-8892-1306F863B5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257021"/>
        <c:axId val="12028642"/>
      </c:lineChart>
      <c:catAx>
        <c:axId val="625702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28642"/>
        <c:crosses val="autoZero"/>
        <c:auto val="1"/>
        <c:lblAlgn val="ctr"/>
        <c:lblOffset val="100"/>
        <c:noMultiLvlLbl val="0"/>
      </c:catAx>
      <c:valAx>
        <c:axId val="1202864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702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77-44D6-ACF1-FA1FF35FFBD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77-44D6-ACF1-FA1FF35FFBD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77-44D6-ACF1-FA1FF35FFBD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77-44D6-ACF1-FA1FF35FFBD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77-44D6-ACF1-FA1FF35FFBD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77-44D6-ACF1-FA1FF35FFBD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77-44D6-ACF1-FA1FF35FFBD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77-44D6-ACF1-FA1FF35FFBD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77-44D6-ACF1-FA1FF35FFBD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77-44D6-ACF1-FA1FF35FFBD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77-44D6-ACF1-FA1FF35FFBD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#,##0.00</c:formatCode>
              <c:ptCount val="12"/>
              <c:pt idx="0">
                <c:v>176.71105399999999</c:v>
              </c:pt>
              <c:pt idx="1">
                <c:v>175.539839</c:v>
              </c:pt>
              <c:pt idx="2">
                <c:v>173.907668</c:v>
              </c:pt>
              <c:pt idx="3">
                <c:v>175.35052899999999</c:v>
              </c:pt>
              <c:pt idx="4">
                <c:v>174.98871600000001</c:v>
              </c:pt>
              <c:pt idx="5">
                <c:v>176.09426099999999</c:v>
              </c:pt>
              <c:pt idx="6">
                <c:v>178.88866200000001</c:v>
              </c:pt>
              <c:pt idx="7">
                <c:v>179.272716</c:v>
              </c:pt>
              <c:pt idx="8">
                <c:v>180.377332</c:v>
              </c:pt>
              <c:pt idx="9">
                <c:v>180.01602</c:v>
              </c:pt>
              <c:pt idx="10">
                <c:v>181.45340400000001</c:v>
              </c:pt>
              <c:pt idx="11">
                <c:v>181.77735699999999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177-44D6-ACF1-FA1FF35FFB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548992"/>
        <c:axId val="21115336"/>
      </c:lineChart>
      <c:catAx>
        <c:axId val="2554899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15336"/>
        <c:crosses val="autoZero"/>
        <c:auto val="1"/>
        <c:lblAlgn val="ctr"/>
        <c:lblOffset val="100"/>
        <c:noMultiLvlLbl val="0"/>
      </c:catAx>
      <c:valAx>
        <c:axId val="2111533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54899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47-46A4-B9BC-09CF0755B4E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47-46A4-B9BC-09CF0755B4E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47-46A4-B9BC-09CF0755B4E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47-46A4-B9BC-09CF0755B4E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47-46A4-B9BC-09CF0755B4E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47-46A4-B9BC-09CF0755B4E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47-46A4-B9BC-09CF0755B4E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47-46A4-B9BC-09CF0755B4E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47-46A4-B9BC-09CF0755B4E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47-46A4-B9BC-09CF0755B4E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47-46A4-B9BC-09CF0755B4E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#,##0.00</c:formatCode>
              <c:ptCount val="12"/>
              <c:pt idx="0">
                <c:v>84.497326999999999</c:v>
              </c:pt>
              <c:pt idx="1">
                <c:v>83.212052999999997</c:v>
              </c:pt>
              <c:pt idx="2">
                <c:v>82.772154999999998</c:v>
              </c:pt>
              <c:pt idx="3">
                <c:v>81.932886999999994</c:v>
              </c:pt>
              <c:pt idx="4">
                <c:v>81.026380000000003</c:v>
              </c:pt>
              <c:pt idx="5">
                <c:v>81.355896999999999</c:v>
              </c:pt>
              <c:pt idx="6">
                <c:v>81.568699999999993</c:v>
              </c:pt>
              <c:pt idx="7">
                <c:v>82.096963000000002</c:v>
              </c:pt>
              <c:pt idx="8">
                <c:v>81.885711000000001</c:v>
              </c:pt>
              <c:pt idx="9">
                <c:v>81.97286299999999</c:v>
              </c:pt>
              <c:pt idx="10">
                <c:v>81.646084000000002</c:v>
              </c:pt>
              <c:pt idx="11">
                <c:v>80.105231000000003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547-46A4-B9BC-09CF0755B4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881212"/>
        <c:axId val="31172185"/>
      </c:lineChart>
      <c:catAx>
        <c:axId val="378812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172185"/>
        <c:crosses val="autoZero"/>
        <c:auto val="1"/>
        <c:lblAlgn val="ctr"/>
        <c:lblOffset val="100"/>
        <c:noMultiLvlLbl val="0"/>
      </c:catAx>
      <c:valAx>
        <c:axId val="3117218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88121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118970</c:v>
                </c:pt>
                <c:pt idx="1">
                  <c:v>439484</c:v>
                </c:pt>
                <c:pt idx="2">
                  <c:v>392624</c:v>
                </c:pt>
                <c:pt idx="3">
                  <c:v>248040</c:v>
                </c:pt>
                <c:pt idx="4">
                  <c:v>15452114</c:v>
                </c:pt>
                <c:pt idx="5">
                  <c:v>605061</c:v>
                </c:pt>
                <c:pt idx="6">
                  <c:v>3381184</c:v>
                </c:pt>
                <c:pt idx="7">
                  <c:v>11759194</c:v>
                </c:pt>
                <c:pt idx="8">
                  <c:v>2025212</c:v>
                </c:pt>
                <c:pt idx="9">
                  <c:v>191475</c:v>
                </c:pt>
                <c:pt idx="10">
                  <c:v>494917</c:v>
                </c:pt>
                <c:pt idx="11">
                  <c:v>141901</c:v>
                </c:pt>
                <c:pt idx="12">
                  <c:v>212933</c:v>
                </c:pt>
                <c:pt idx="13">
                  <c:v>463824</c:v>
                </c:pt>
                <c:pt idx="14">
                  <c:v>499239</c:v>
                </c:pt>
                <c:pt idx="15">
                  <c:v>5274041</c:v>
                </c:pt>
                <c:pt idx="16">
                  <c:v>1337821</c:v>
                </c:pt>
                <c:pt idx="17">
                  <c:v>294574</c:v>
                </c:pt>
                <c:pt idx="18">
                  <c:v>111439</c:v>
                </c:pt>
                <c:pt idx="19">
                  <c:v>26911</c:v>
                </c:pt>
                <c:pt idx="20">
                  <c:v>661484</c:v>
                </c:pt>
                <c:pt idx="21">
                  <c:v>2277711</c:v>
                </c:pt>
                <c:pt idx="22">
                  <c:v>864924</c:v>
                </c:pt>
                <c:pt idx="23">
                  <c:v>417761</c:v>
                </c:pt>
                <c:pt idx="24">
                  <c:v>418732</c:v>
                </c:pt>
                <c:pt idx="25">
                  <c:v>16984248</c:v>
                </c:pt>
                <c:pt idx="26">
                  <c:v>1141791</c:v>
                </c:pt>
                <c:pt idx="27">
                  <c:v>230304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88105</c:v>
                </c:pt>
                <c:pt idx="1">
                  <c:v>355782</c:v>
                </c:pt>
                <c:pt idx="2">
                  <c:v>417332</c:v>
                </c:pt>
                <c:pt idx="3">
                  <c:v>301013</c:v>
                </c:pt>
                <c:pt idx="4">
                  <c:v>16181088</c:v>
                </c:pt>
                <c:pt idx="5">
                  <c:v>635696</c:v>
                </c:pt>
                <c:pt idx="6">
                  <c:v>3527256</c:v>
                </c:pt>
                <c:pt idx="7">
                  <c:v>12028107</c:v>
                </c:pt>
                <c:pt idx="8">
                  <c:v>2008535</c:v>
                </c:pt>
                <c:pt idx="9">
                  <c:v>230774</c:v>
                </c:pt>
                <c:pt idx="10">
                  <c:v>299510</c:v>
                </c:pt>
                <c:pt idx="11">
                  <c:v>146668</c:v>
                </c:pt>
                <c:pt idx="12">
                  <c:v>160199</c:v>
                </c:pt>
                <c:pt idx="13">
                  <c:v>381377</c:v>
                </c:pt>
                <c:pt idx="14">
                  <c:v>369314</c:v>
                </c:pt>
                <c:pt idx="15">
                  <c:v>5156987</c:v>
                </c:pt>
                <c:pt idx="16">
                  <c:v>945885</c:v>
                </c:pt>
                <c:pt idx="17">
                  <c:v>265900</c:v>
                </c:pt>
                <c:pt idx="18">
                  <c:v>116370</c:v>
                </c:pt>
                <c:pt idx="19">
                  <c:v>194829</c:v>
                </c:pt>
                <c:pt idx="20">
                  <c:v>578602</c:v>
                </c:pt>
                <c:pt idx="21">
                  <c:v>2583307</c:v>
                </c:pt>
                <c:pt idx="22">
                  <c:v>915841</c:v>
                </c:pt>
                <c:pt idx="23">
                  <c:v>406989</c:v>
                </c:pt>
                <c:pt idx="24">
                  <c:v>494771</c:v>
                </c:pt>
                <c:pt idx="25">
                  <c:v>17678693</c:v>
                </c:pt>
                <c:pt idx="26">
                  <c:v>1133622</c:v>
                </c:pt>
                <c:pt idx="27">
                  <c:v>195375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805483"/>
        <c:axId val="4752108"/>
      </c:barChart>
      <c:catAx>
        <c:axId val="258054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52108"/>
        <c:crosses val="autoZero"/>
        <c:auto val="1"/>
        <c:lblAlgn val="ctr"/>
        <c:lblOffset val="100"/>
        <c:noMultiLvlLbl val="0"/>
      </c:catAx>
      <c:valAx>
        <c:axId val="47521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8054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A6-44BC-8A40-4FEE2744D9F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A6-44BC-8A40-4FEE2744D9F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A6-44BC-8A40-4FEE2744D9F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A6-44BC-8A40-4FEE2744D9F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A6-44BC-8A40-4FEE2744D9F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A6-44BC-8A40-4FEE2744D9F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A6-44BC-8A40-4FEE2744D9F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A6-44BC-8A40-4FEE2744D9F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A6-44BC-8A40-4FEE2744D9F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A6-44BC-8A40-4FEE2744D9F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A6-44BC-8A40-4FEE2744D9F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#,##0.00</c:formatCode>
              <c:ptCount val="12"/>
              <c:pt idx="0">
                <c:v>278.30680999999998</c:v>
              </c:pt>
              <c:pt idx="1">
                <c:v>277.44073100000003</c:v>
              </c:pt>
              <c:pt idx="2">
                <c:v>277.56525599999998</c:v>
              </c:pt>
              <c:pt idx="3">
                <c:v>278.34471300000001</c:v>
              </c:pt>
              <c:pt idx="4">
                <c:v>278.06160599999998</c:v>
              </c:pt>
              <c:pt idx="5">
                <c:v>278.03742299999999</c:v>
              </c:pt>
              <c:pt idx="6">
                <c:v>277.70971600000001</c:v>
              </c:pt>
              <c:pt idx="7">
                <c:v>278.987031</c:v>
              </c:pt>
              <c:pt idx="8">
                <c:v>278.59436799999997</c:v>
              </c:pt>
              <c:pt idx="9">
                <c:v>276.85325399999999</c:v>
              </c:pt>
              <c:pt idx="10">
                <c:v>276.68244299999998</c:v>
              </c:pt>
              <c:pt idx="11">
                <c:v>277.26435400000003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9A6-44BC-8A40-4FEE2744D9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3860997"/>
        <c:axId val="53656128"/>
      </c:lineChart>
      <c:catAx>
        <c:axId val="5386099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656128"/>
        <c:crosses val="autoZero"/>
        <c:auto val="1"/>
        <c:lblAlgn val="ctr"/>
        <c:lblOffset val="100"/>
        <c:noMultiLvlLbl val="0"/>
      </c:catAx>
      <c:valAx>
        <c:axId val="5365612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86099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27-4471-B51D-071F20FC638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27-4471-B51D-071F20FC638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27-4471-B51D-071F20FC638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27-4471-B51D-071F20FC638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27-4471-B51D-071F20FC63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27-4471-B51D-071F20FC638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27-4471-B51D-071F20FC638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27-4471-B51D-071F20FC638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27-4471-B51D-071F20FC638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27-4471-B51D-071F20FC638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27-4471-B51D-071F20FC638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#,##0.00</c:formatCode>
              <c:ptCount val="12"/>
              <c:pt idx="0">
                <c:v>191.78493399999999</c:v>
              </c:pt>
              <c:pt idx="1">
                <c:v>190.95293799999999</c:v>
              </c:pt>
              <c:pt idx="2">
                <c:v>190.48139900000001</c:v>
              </c:pt>
              <c:pt idx="3">
                <c:v>190.880481</c:v>
              </c:pt>
              <c:pt idx="4">
                <c:v>190.54765599999999</c:v>
              </c:pt>
              <c:pt idx="5">
                <c:v>190.10722000000001</c:v>
              </c:pt>
              <c:pt idx="6">
                <c:v>189.84103899999999</c:v>
              </c:pt>
              <c:pt idx="7">
                <c:v>190.80305100000001</c:v>
              </c:pt>
              <c:pt idx="8">
                <c:v>190.29276999999999</c:v>
              </c:pt>
              <c:pt idx="9">
                <c:v>189.12365399999999</c:v>
              </c:pt>
              <c:pt idx="10">
                <c:v>189.13925599999999</c:v>
              </c:pt>
              <c:pt idx="11">
                <c:v>189.61962700000001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B27-4471-B51D-071F20FC63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4350399"/>
        <c:axId val="24231173"/>
      </c:lineChart>
      <c:catAx>
        <c:axId val="5435039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31173"/>
        <c:crosses val="autoZero"/>
        <c:auto val="1"/>
        <c:lblAlgn val="ctr"/>
        <c:lblOffset val="100"/>
        <c:noMultiLvlLbl val="0"/>
      </c:catAx>
      <c:valAx>
        <c:axId val="2423117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35039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FD-4F3A-B959-CEFED4C8937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FD-4F3A-B959-CEFED4C8937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D-4F3A-B959-CEFED4C8937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D-4F3A-B959-CEFED4C8937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D-4F3A-B959-CEFED4C8937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D-4F3A-B959-CEFED4C8937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FD-4F3A-B959-CEFED4C8937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FD-4F3A-B959-CEFED4C8937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FD-4F3A-B959-CEFED4C8937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FD-4F3A-B959-CEFED4C8937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FD-4F3A-B959-CEFED4C8937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#,##0.00</c:formatCode>
              <c:ptCount val="12"/>
              <c:pt idx="0">
                <c:v>18.161776249999999</c:v>
              </c:pt>
              <c:pt idx="1">
                <c:v>18.155196249999999</c:v>
              </c:pt>
              <c:pt idx="2">
                <c:v>18.182481500000002</c:v>
              </c:pt>
              <c:pt idx="3">
                <c:v>18.319868750000001</c:v>
              </c:pt>
              <c:pt idx="4">
                <c:v>18.377574249999999</c:v>
              </c:pt>
              <c:pt idx="5">
                <c:v>18.425672500000001</c:v>
              </c:pt>
              <c:pt idx="6">
                <c:v>18.48892425</c:v>
              </c:pt>
              <c:pt idx="7">
                <c:v>18.640679500000001</c:v>
              </c:pt>
              <c:pt idx="8">
                <c:v>18.621677999999999</c:v>
              </c:pt>
              <c:pt idx="9">
                <c:v>18.575178000000001</c:v>
              </c:pt>
              <c:pt idx="10">
                <c:v>18.619848999999999</c:v>
              </c:pt>
              <c:pt idx="11">
                <c:v>18.778025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2FD-4F3A-B959-CEFED4C893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971490"/>
        <c:axId val="4192024"/>
      </c:lineChart>
      <c:catAx>
        <c:axId val="2097149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92024"/>
        <c:crosses val="autoZero"/>
        <c:auto val="1"/>
        <c:lblAlgn val="ctr"/>
        <c:lblOffset val="100"/>
        <c:noMultiLvlLbl val="0"/>
      </c:catAx>
      <c:valAx>
        <c:axId val="419202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7149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B8-43F4-8BC6-46097646170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B8-43F4-8BC6-46097646170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B8-43F4-8BC6-46097646170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B8-43F4-8BC6-46097646170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B8-43F4-8BC6-46097646170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B8-43F4-8BC6-46097646170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B8-43F4-8BC6-46097646170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B8-43F4-8BC6-4609764617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B8-43F4-8BC6-46097646170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B8-43F4-8BC6-46097646170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B8-43F4-8BC6-46097646170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0.00%</c:formatCode>
              <c:ptCount val="12"/>
              <c:pt idx="0">
                <c:v>1.4033341892127229E-2</c:v>
              </c:pt>
              <c:pt idx="1">
                <c:v>6.1845049717328192E-4</c:v>
              </c:pt>
              <c:pt idx="2">
                <c:v>-5.8944980559031933E-3</c:v>
              </c:pt>
              <c:pt idx="3">
                <c:v>-4.6352980630657318E-3</c:v>
              </c:pt>
              <c:pt idx="4">
                <c:v>-1.009147443094659E-2</c:v>
              </c:pt>
              <c:pt idx="5">
                <c:v>-9.5996219379325069E-3</c:v>
              </c:pt>
              <c:pt idx="6">
                <c:v>-6.248656226277711E-3</c:v>
              </c:pt>
              <c:pt idx="7">
                <c:v>-1.492370898143972E-3</c:v>
              </c:pt>
              <c:pt idx="8">
                <c:v>-2.5373060898549191E-3</c:v>
              </c:pt>
              <c:pt idx="9">
                <c:v>-1.2555245534902309E-3</c:v>
              </c:pt>
              <c:pt idx="10">
                <c:v>-1.636282087273062E-3</c:v>
              </c:pt>
              <c:pt idx="11">
                <c:v>-3.4054800753782052E-3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0B8-43F4-8BC6-4609764617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5886620"/>
        <c:axId val="11806391"/>
      </c:lineChart>
      <c:catAx>
        <c:axId val="3588662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06391"/>
        <c:crosses val="autoZero"/>
        <c:auto val="1"/>
        <c:lblAlgn val="ctr"/>
        <c:lblOffset val="100"/>
        <c:noMultiLvlLbl val="0"/>
      </c:catAx>
      <c:valAx>
        <c:axId val="1180639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88662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E7-46B0-8E89-3EB438D719A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E7-46B0-8E89-3EB438D719A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E7-46B0-8E89-3EB438D719A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E7-46B0-8E89-3EB438D719A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E7-46B0-8E89-3EB438D719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E7-46B0-8E89-3EB438D719A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E7-46B0-8E89-3EB438D719A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E7-46B0-8E89-3EB438D719A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E7-46B0-8E89-3EB438D719A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E7-46B0-8E89-3EB438D719A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E7-46B0-8E89-3EB438D719A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0.00%</c:formatCode>
              <c:ptCount val="12"/>
              <c:pt idx="0">
                <c:v>6.9492532000933896E-3</c:v>
              </c:pt>
              <c:pt idx="1">
                <c:v>-9.4678517175286834E-3</c:v>
              </c:pt>
              <c:pt idx="2">
                <c:v>-2.7120366616796891E-2</c:v>
              </c:pt>
              <c:pt idx="3">
                <c:v>-1.9134263830797249E-2</c:v>
              </c:pt>
              <c:pt idx="4">
                <c:v>-2.4069498317345488E-2</c:v>
              </c:pt>
              <c:pt idx="5">
                <c:v>-1.7227744293724472E-2</c:v>
              </c:pt>
              <c:pt idx="6">
                <c:v>1.565889912142155E-3</c:v>
              </c:pt>
              <c:pt idx="7">
                <c:v>4.1169909244590944E-3</c:v>
              </c:pt>
              <c:pt idx="8">
                <c:v>8.8894949698440882E-3</c:v>
              </c:pt>
              <c:pt idx="9">
                <c:v>1.63071734117958E-2</c:v>
              </c:pt>
              <c:pt idx="10">
                <c:v>2.6803104292650221E-2</c:v>
              </c:pt>
              <c:pt idx="11">
                <c:v>2.7903553943673391E-2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8E7-46B0-8E89-3EB438D719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3790233"/>
        <c:axId val="48207259"/>
      </c:lineChart>
      <c:catAx>
        <c:axId val="537902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207259"/>
        <c:crosses val="autoZero"/>
        <c:auto val="1"/>
        <c:lblAlgn val="ctr"/>
        <c:lblOffset val="100"/>
        <c:noMultiLvlLbl val="0"/>
      </c:catAx>
      <c:valAx>
        <c:axId val="4820725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7902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05-4A9B-A320-C07858B4E76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05-4A9B-A320-C07858B4E76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05-4A9B-A320-C07858B4E76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05-4A9B-A320-C07858B4E76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05-4A9B-A320-C07858B4E76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05-4A9B-A320-C07858B4E76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05-4A9B-A320-C07858B4E76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05-4A9B-A320-C07858B4E76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05-4A9B-A320-C07858B4E76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05-4A9B-A320-C07858B4E76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05-4A9B-A320-C07858B4E76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0.00%</c:formatCode>
              <c:ptCount val="12"/>
              <c:pt idx="0">
                <c:v>-2.335535206928363E-2</c:v>
              </c:pt>
              <c:pt idx="1">
                <c:v>-4.1993398034082183E-2</c:v>
              </c:pt>
              <c:pt idx="2">
                <c:v>-2.9292975207706781E-2</c:v>
              </c:pt>
              <c:pt idx="3">
                <c:v>-3.7752231304421298E-2</c:v>
              </c:pt>
              <c:pt idx="4">
                <c:v>-4.4959803894366587E-2</c:v>
              </c:pt>
              <c:pt idx="5">
                <c:v>-4.1427818142569753E-2</c:v>
              </c:pt>
              <c:pt idx="6">
                <c:v>-3.8389274359952513E-2</c:v>
              </c:pt>
              <c:pt idx="7">
                <c:v>-3.2870427892209897E-2</c:v>
              </c:pt>
              <c:pt idx="8">
                <c:v>-3.3951795834218292E-2</c:v>
              </c:pt>
              <c:pt idx="9">
                <c:v>-1.7147697734205901E-2</c:v>
              </c:pt>
              <c:pt idx="10">
                <c:v>-2.9530826194268028E-2</c:v>
              </c:pt>
              <c:pt idx="11">
                <c:v>-5.5957076923914557E-2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605-4A9B-A320-C07858B4E7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1448024"/>
        <c:axId val="2074892"/>
      </c:lineChart>
      <c:catAx>
        <c:axId val="5144802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4892"/>
        <c:crosses val="autoZero"/>
        <c:auto val="1"/>
        <c:lblAlgn val="ctr"/>
        <c:lblOffset val="100"/>
        <c:noMultiLvlLbl val="0"/>
      </c:catAx>
      <c:valAx>
        <c:axId val="207489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44802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29-443C-B961-9F5A08AFBC3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29-443C-B961-9F5A08AFBC3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29-443C-B961-9F5A08AFBC3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29-443C-B961-9F5A08AFBC3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29-443C-B961-9F5A08AFBC3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29-443C-B961-9F5A08AFBC3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29-443C-B961-9F5A08AFBC3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29-443C-B961-9F5A08AFBC3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29-443C-B961-9F5A08AFBC3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29-443C-B961-9F5A08AFBC3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29-443C-B961-9F5A08AFBC3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0.00%</c:formatCode>
              <c:ptCount val="12"/>
              <c:pt idx="0">
                <c:v>3.2293263786585522E-2</c:v>
              </c:pt>
              <c:pt idx="1">
                <c:v>2.2150319268422591E-2</c:v>
              </c:pt>
              <c:pt idx="2">
                <c:v>1.6880042937639159E-2</c:v>
              </c:pt>
              <c:pt idx="3">
                <c:v>1.674403394974823E-2</c:v>
              </c:pt>
              <c:pt idx="4">
                <c:v>1.120601148791908E-2</c:v>
              </c:pt>
              <c:pt idx="5">
                <c:v>6.4009270383513289E-3</c:v>
              </c:pt>
              <c:pt idx="6">
                <c:v>-1.8191228259433701E-4</c:v>
              </c:pt>
              <c:pt idx="7">
                <c:v>5.6181487434395546E-3</c:v>
              </c:pt>
              <c:pt idx="8">
                <c:v>3.0930145779357139E-4</c:v>
              </c:pt>
              <c:pt idx="9">
                <c:v>-7.8186483677867864E-3</c:v>
              </c:pt>
              <c:pt idx="10">
                <c:v>-1.0147699592010079E-2</c:v>
              </c:pt>
              <c:pt idx="11">
                <c:v>-6.4361151840741692E-3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A29-443C-B961-9F5A08AFBC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631847"/>
        <c:axId val="37386341"/>
      </c:lineChart>
      <c:catAx>
        <c:axId val="2663184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386341"/>
        <c:crosses val="autoZero"/>
        <c:auto val="1"/>
        <c:lblAlgn val="ctr"/>
        <c:lblOffset val="100"/>
        <c:noMultiLvlLbl val="0"/>
      </c:catAx>
      <c:valAx>
        <c:axId val="3738634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63184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F3-4694-9B67-4E17BBC8EAB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F3-4694-9B67-4E17BBC8EAB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F3-4694-9B67-4E17BBC8EAB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F3-4694-9B67-4E17BBC8EAB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F3-4694-9B67-4E17BBC8EAB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F3-4694-9B67-4E17BBC8EAB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F3-4694-9B67-4E17BBC8EAB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F3-4694-9B67-4E17BBC8EAB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F3-4694-9B67-4E17BBC8EAB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F3-4694-9B67-4E17BBC8EA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F3-4694-9B67-4E17BBC8EABD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0.00%</c:formatCode>
              <c:ptCount val="12"/>
              <c:pt idx="0">
                <c:v>3.6095178425688747E-2</c:v>
              </c:pt>
              <c:pt idx="1">
                <c:v>2.3114213591220518E-2</c:v>
              </c:pt>
              <c:pt idx="2">
                <c:v>1.014420105599597E-2</c:v>
              </c:pt>
              <c:pt idx="3">
                <c:v>8.3321794083187403E-3</c:v>
              </c:pt>
              <c:pt idx="4">
                <c:v>4.6392809005444596E-6</c:v>
              </c:pt>
              <c:pt idx="5">
                <c:v>-8.254700986323929E-3</c:v>
              </c:pt>
              <c:pt idx="6">
                <c:v>-1.497317671554825E-2</c:v>
              </c:pt>
              <c:pt idx="7">
                <c:v>-8.5500332213567041E-3</c:v>
              </c:pt>
              <c:pt idx="8">
                <c:v>-1.3974864658115361E-2</c:v>
              </c:pt>
              <c:pt idx="9">
                <c:v>-2.1961418581766892E-2</c:v>
              </c:pt>
              <c:pt idx="10">
                <c:v>-2.142208305258736E-2</c:v>
              </c:pt>
              <c:pt idx="11">
                <c:v>-1.4403705766191989E-2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8F3-4694-9B67-4E17BBC8EA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106920"/>
        <c:axId val="50680815"/>
      </c:lineChart>
      <c:catAx>
        <c:axId val="4510692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680815"/>
        <c:crosses val="autoZero"/>
        <c:auto val="1"/>
        <c:lblAlgn val="ctr"/>
        <c:lblOffset val="100"/>
        <c:noMultiLvlLbl val="0"/>
      </c:catAx>
      <c:valAx>
        <c:axId val="5068081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0692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7E-44DA-97E9-52649D704A7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7E-44DA-97E9-52649D704A7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7E-44DA-97E9-52649D704A7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7E-44DA-97E9-52649D704A7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7E-44DA-97E9-52649D704A7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7E-44DA-97E9-52649D704A7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7E-44DA-97E9-52649D704A7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7E-44DA-97E9-52649D704A7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7E-44DA-97E9-52649D704A7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7E-44DA-97E9-52649D704A7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7E-44DA-97E9-52649D704A7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0.00%</c:formatCode>
              <c:ptCount val="12"/>
              <c:pt idx="0">
                <c:v>6.7280299675455998E-2</c:v>
              </c:pt>
              <c:pt idx="1">
                <c:v>5.4174581297835721E-2</c:v>
              </c:pt>
              <c:pt idx="2">
                <c:v>4.3249888079670923E-2</c:v>
              </c:pt>
              <c:pt idx="3">
                <c:v>4.5295944830345457E-2</c:v>
              </c:pt>
              <c:pt idx="4">
                <c:v>3.9962450589250728E-2</c:v>
              </c:pt>
              <c:pt idx="5">
                <c:v>3.2900636637374983E-2</c:v>
              </c:pt>
              <c:pt idx="6">
                <c:v>2.735802734892839E-2</c:v>
              </c:pt>
              <c:pt idx="7">
                <c:v>3.3419335746257349E-2</c:v>
              </c:pt>
              <c:pt idx="8">
                <c:v>2.6993968057133659E-2</c:v>
              </c:pt>
              <c:pt idx="9">
                <c:v>2.0578890150185328E-2</c:v>
              </c:pt>
              <c:pt idx="10">
                <c:v>2.177172016129033E-2</c:v>
              </c:pt>
              <c:pt idx="11">
                <c:v>3.3605083185750687E-2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B7E-44DA-97E9-52649D704A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843541"/>
        <c:axId val="33904536"/>
      </c:lineChart>
      <c:catAx>
        <c:axId val="2484354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904536"/>
        <c:crosses val="autoZero"/>
        <c:auto val="1"/>
        <c:lblAlgn val="ctr"/>
        <c:lblOffset val="100"/>
        <c:noMultiLvlLbl val="0"/>
      </c:catAx>
      <c:valAx>
        <c:axId val="3390453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84354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0</c:v>
                </c:pt>
                <c:pt idx="1">
                  <c:v>408215</c:v>
                </c:pt>
                <c:pt idx="2">
                  <c:v>37477</c:v>
                </c:pt>
                <c:pt idx="3">
                  <c:v>74</c:v>
                </c:pt>
                <c:pt idx="4">
                  <c:v>12009042</c:v>
                </c:pt>
                <c:pt idx="5">
                  <c:v>383151</c:v>
                </c:pt>
                <c:pt idx="6">
                  <c:v>59331</c:v>
                </c:pt>
                <c:pt idx="7">
                  <c:v>9016140</c:v>
                </c:pt>
                <c:pt idx="8">
                  <c:v>1170854</c:v>
                </c:pt>
                <c:pt idx="9">
                  <c:v>124604</c:v>
                </c:pt>
                <c:pt idx="10">
                  <c:v>481195</c:v>
                </c:pt>
                <c:pt idx="11">
                  <c:v>18288</c:v>
                </c:pt>
                <c:pt idx="12">
                  <c:v>32165</c:v>
                </c:pt>
                <c:pt idx="13">
                  <c:v>265270</c:v>
                </c:pt>
                <c:pt idx="14">
                  <c:v>263516</c:v>
                </c:pt>
                <c:pt idx="15">
                  <c:v>3779818</c:v>
                </c:pt>
                <c:pt idx="16">
                  <c:v>1213386</c:v>
                </c:pt>
                <c:pt idx="17">
                  <c:v>112580</c:v>
                </c:pt>
                <c:pt idx="18">
                  <c:v>6160</c:v>
                </c:pt>
                <c:pt idx="19">
                  <c:v>0</c:v>
                </c:pt>
                <c:pt idx="20">
                  <c:v>0</c:v>
                </c:pt>
                <c:pt idx="21">
                  <c:v>1120304</c:v>
                </c:pt>
                <c:pt idx="22">
                  <c:v>379913</c:v>
                </c:pt>
                <c:pt idx="23">
                  <c:v>265045</c:v>
                </c:pt>
                <c:pt idx="24">
                  <c:v>34335</c:v>
                </c:pt>
                <c:pt idx="25">
                  <c:v>13361518</c:v>
                </c:pt>
                <c:pt idx="26">
                  <c:v>735049</c:v>
                </c:pt>
                <c:pt idx="27">
                  <c:v>87393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13</c:v>
                </c:pt>
                <c:pt idx="1">
                  <c:v>322020</c:v>
                </c:pt>
                <c:pt idx="2">
                  <c:v>69679</c:v>
                </c:pt>
                <c:pt idx="3">
                  <c:v>0</c:v>
                </c:pt>
                <c:pt idx="4">
                  <c:v>12630343</c:v>
                </c:pt>
                <c:pt idx="5">
                  <c:v>390760</c:v>
                </c:pt>
                <c:pt idx="6">
                  <c:v>63732</c:v>
                </c:pt>
                <c:pt idx="7">
                  <c:v>9260237</c:v>
                </c:pt>
                <c:pt idx="8">
                  <c:v>1133105</c:v>
                </c:pt>
                <c:pt idx="9">
                  <c:v>138022</c:v>
                </c:pt>
                <c:pt idx="10">
                  <c:v>298046</c:v>
                </c:pt>
                <c:pt idx="11">
                  <c:v>16724</c:v>
                </c:pt>
                <c:pt idx="12">
                  <c:v>38952</c:v>
                </c:pt>
                <c:pt idx="13">
                  <c:v>249466</c:v>
                </c:pt>
                <c:pt idx="14">
                  <c:v>187448</c:v>
                </c:pt>
                <c:pt idx="15">
                  <c:v>3803769</c:v>
                </c:pt>
                <c:pt idx="16">
                  <c:v>839919</c:v>
                </c:pt>
                <c:pt idx="17">
                  <c:v>107201</c:v>
                </c:pt>
                <c:pt idx="18">
                  <c:v>8211</c:v>
                </c:pt>
                <c:pt idx="19">
                  <c:v>282</c:v>
                </c:pt>
                <c:pt idx="20">
                  <c:v>0</c:v>
                </c:pt>
                <c:pt idx="21">
                  <c:v>1251710</c:v>
                </c:pt>
                <c:pt idx="22">
                  <c:v>345258</c:v>
                </c:pt>
                <c:pt idx="23">
                  <c:v>269682</c:v>
                </c:pt>
                <c:pt idx="24">
                  <c:v>35928</c:v>
                </c:pt>
                <c:pt idx="25">
                  <c:v>13837023</c:v>
                </c:pt>
                <c:pt idx="26">
                  <c:v>675028</c:v>
                </c:pt>
                <c:pt idx="27">
                  <c:v>65408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359569"/>
        <c:axId val="23942221"/>
      </c:barChart>
      <c:catAx>
        <c:axId val="113595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942221"/>
        <c:crosses val="autoZero"/>
        <c:auto val="1"/>
        <c:lblAlgn val="ctr"/>
        <c:lblOffset val="100"/>
        <c:noMultiLvlLbl val="0"/>
      </c:catAx>
      <c:valAx>
        <c:axId val="239422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5956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3390.0120000000011</c:v>
                </c:pt>
                <c:pt idx="1">
                  <c:v>0</c:v>
                </c:pt>
                <c:pt idx="2">
                  <c:v>362.024</c:v>
                </c:pt>
                <c:pt idx="3">
                  <c:v>1644.5360000000001</c:v>
                </c:pt>
                <c:pt idx="4">
                  <c:v>174.04599999999999</c:v>
                </c:pt>
                <c:pt idx="5">
                  <c:v>1940.9839999999999</c:v>
                </c:pt>
                <c:pt idx="6">
                  <c:v>216.44200000000009</c:v>
                </c:pt>
                <c:pt idx="7">
                  <c:v>0</c:v>
                </c:pt>
                <c:pt idx="8">
                  <c:v>0</c:v>
                </c:pt>
                <c:pt idx="9">
                  <c:v>30.899000000000001</c:v>
                </c:pt>
                <c:pt idx="10">
                  <c:v>756.92</c:v>
                </c:pt>
                <c:pt idx="11">
                  <c:v>0</c:v>
                </c:pt>
                <c:pt idx="12">
                  <c:v>22.431999999999999</c:v>
                </c:pt>
                <c:pt idx="13">
                  <c:v>803.17</c:v>
                </c:pt>
                <c:pt idx="14">
                  <c:v>31.056999999999999</c:v>
                </c:pt>
                <c:pt idx="15">
                  <c:v>38.528000000000013</c:v>
                </c:pt>
                <c:pt idx="16">
                  <c:v>7.0490000000000013</c:v>
                </c:pt>
                <c:pt idx="17">
                  <c:v>585.37300000000005</c:v>
                </c:pt>
                <c:pt idx="18">
                  <c:v>0</c:v>
                </c:pt>
                <c:pt idx="19">
                  <c:v>117.89</c:v>
                </c:pt>
                <c:pt idx="20">
                  <c:v>4248.2550000000001</c:v>
                </c:pt>
                <c:pt idx="21">
                  <c:v>253.251</c:v>
                </c:pt>
                <c:pt idx="22">
                  <c:v>345.52100000000002</c:v>
                </c:pt>
                <c:pt idx="23">
                  <c:v>0</c:v>
                </c:pt>
                <c:pt idx="24">
                  <c:v>339.59199999999998</c:v>
                </c:pt>
                <c:pt idx="25">
                  <c:v>424.77699999999999</c:v>
                </c:pt>
                <c:pt idx="26">
                  <c:v>5583.2739999999994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3770.1950000000002</c:v>
                </c:pt>
                <c:pt idx="1">
                  <c:v>0</c:v>
                </c:pt>
                <c:pt idx="2">
                  <c:v>481.34399999999999</c:v>
                </c:pt>
                <c:pt idx="3">
                  <c:v>2120.9290000000001</c:v>
                </c:pt>
                <c:pt idx="4">
                  <c:v>243.857</c:v>
                </c:pt>
                <c:pt idx="5">
                  <c:v>2413.424</c:v>
                </c:pt>
                <c:pt idx="6">
                  <c:v>365.24400000000003</c:v>
                </c:pt>
                <c:pt idx="7">
                  <c:v>751.75</c:v>
                </c:pt>
                <c:pt idx="8">
                  <c:v>0</c:v>
                </c:pt>
                <c:pt idx="9">
                  <c:v>47.124000000000002</c:v>
                </c:pt>
                <c:pt idx="10">
                  <c:v>488.697</c:v>
                </c:pt>
                <c:pt idx="11">
                  <c:v>0</c:v>
                </c:pt>
                <c:pt idx="12">
                  <c:v>52.108999999999988</c:v>
                </c:pt>
                <c:pt idx="13">
                  <c:v>2344.5909999999999</c:v>
                </c:pt>
                <c:pt idx="14">
                  <c:v>28.286000000000001</c:v>
                </c:pt>
                <c:pt idx="15">
                  <c:v>56.039000000000001</c:v>
                </c:pt>
                <c:pt idx="16">
                  <c:v>3.8640000000000012</c:v>
                </c:pt>
                <c:pt idx="17">
                  <c:v>478.38799999999998</c:v>
                </c:pt>
                <c:pt idx="18">
                  <c:v>0</c:v>
                </c:pt>
                <c:pt idx="19">
                  <c:v>159.44200000000001</c:v>
                </c:pt>
                <c:pt idx="20">
                  <c:v>5837.5630000000001</c:v>
                </c:pt>
                <c:pt idx="21">
                  <c:v>327.75500000000011</c:v>
                </c:pt>
                <c:pt idx="22">
                  <c:v>932.47700000000009</c:v>
                </c:pt>
                <c:pt idx="23">
                  <c:v>0</c:v>
                </c:pt>
                <c:pt idx="24">
                  <c:v>239.37</c:v>
                </c:pt>
                <c:pt idx="25">
                  <c:v>341.94200000000001</c:v>
                </c:pt>
                <c:pt idx="26">
                  <c:v>6625.9679999999998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81453"/>
        <c:axId val="42701753"/>
      </c:barChart>
      <c:catAx>
        <c:axId val="518145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01753"/>
        <c:crosses val="autoZero"/>
        <c:auto val="1"/>
        <c:lblAlgn val="ctr"/>
        <c:lblOffset val="100"/>
        <c:noMultiLvlLbl val="0"/>
      </c:catAx>
      <c:valAx>
        <c:axId val="427017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8145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8679</c:v>
                </c:pt>
                <c:pt idx="1">
                  <c:v>6355</c:v>
                </c:pt>
                <c:pt idx="2">
                  <c:v>14925</c:v>
                </c:pt>
                <c:pt idx="3">
                  <c:v>8340</c:v>
                </c:pt>
                <c:pt idx="4">
                  <c:v>723448</c:v>
                </c:pt>
                <c:pt idx="5">
                  <c:v>29265</c:v>
                </c:pt>
                <c:pt idx="6">
                  <c:v>13085</c:v>
                </c:pt>
                <c:pt idx="7">
                  <c:v>342301</c:v>
                </c:pt>
                <c:pt idx="8">
                  <c:v>5055</c:v>
                </c:pt>
                <c:pt idx="9">
                  <c:v>67001</c:v>
                </c:pt>
                <c:pt idx="10">
                  <c:v>7136</c:v>
                </c:pt>
                <c:pt idx="11">
                  <c:v>150665</c:v>
                </c:pt>
                <c:pt idx="12">
                  <c:v>2727</c:v>
                </c:pt>
                <c:pt idx="13">
                  <c:v>0</c:v>
                </c:pt>
                <c:pt idx="14">
                  <c:v>37295</c:v>
                </c:pt>
                <c:pt idx="15">
                  <c:v>749751</c:v>
                </c:pt>
                <c:pt idx="16">
                  <c:v>37705</c:v>
                </c:pt>
                <c:pt idx="17">
                  <c:v>4150</c:v>
                </c:pt>
                <c:pt idx="18">
                  <c:v>1107</c:v>
                </c:pt>
                <c:pt idx="19">
                  <c:v>3770</c:v>
                </c:pt>
                <c:pt idx="20">
                  <c:v>8602</c:v>
                </c:pt>
                <c:pt idx="21">
                  <c:v>302878</c:v>
                </c:pt>
                <c:pt idx="22">
                  <c:v>11153</c:v>
                </c:pt>
                <c:pt idx="23">
                  <c:v>9555</c:v>
                </c:pt>
                <c:pt idx="24">
                  <c:v>34207</c:v>
                </c:pt>
                <c:pt idx="25">
                  <c:v>155310</c:v>
                </c:pt>
                <c:pt idx="26">
                  <c:v>16755</c:v>
                </c:pt>
                <c:pt idx="27">
                  <c:v>2309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16266</c:v>
                </c:pt>
                <c:pt idx="1">
                  <c:v>2162</c:v>
                </c:pt>
                <c:pt idx="2">
                  <c:v>15068</c:v>
                </c:pt>
                <c:pt idx="3">
                  <c:v>10789</c:v>
                </c:pt>
                <c:pt idx="4">
                  <c:v>791339</c:v>
                </c:pt>
                <c:pt idx="5">
                  <c:v>25780</c:v>
                </c:pt>
                <c:pt idx="6">
                  <c:v>22064</c:v>
                </c:pt>
                <c:pt idx="7">
                  <c:v>374707</c:v>
                </c:pt>
                <c:pt idx="8">
                  <c:v>5595</c:v>
                </c:pt>
                <c:pt idx="9">
                  <c:v>58045</c:v>
                </c:pt>
                <c:pt idx="10">
                  <c:v>4046</c:v>
                </c:pt>
                <c:pt idx="11">
                  <c:v>187380</c:v>
                </c:pt>
                <c:pt idx="12">
                  <c:v>2736</c:v>
                </c:pt>
                <c:pt idx="13">
                  <c:v>6831</c:v>
                </c:pt>
                <c:pt idx="14">
                  <c:v>48393</c:v>
                </c:pt>
                <c:pt idx="15">
                  <c:v>735194</c:v>
                </c:pt>
                <c:pt idx="16">
                  <c:v>11436</c:v>
                </c:pt>
                <c:pt idx="17">
                  <c:v>6333</c:v>
                </c:pt>
                <c:pt idx="18">
                  <c:v>8</c:v>
                </c:pt>
                <c:pt idx="19">
                  <c:v>4839</c:v>
                </c:pt>
                <c:pt idx="20">
                  <c:v>9495</c:v>
                </c:pt>
                <c:pt idx="21">
                  <c:v>213419</c:v>
                </c:pt>
                <c:pt idx="22">
                  <c:v>13491</c:v>
                </c:pt>
                <c:pt idx="23">
                  <c:v>7908</c:v>
                </c:pt>
                <c:pt idx="24">
                  <c:v>25500</c:v>
                </c:pt>
                <c:pt idx="25">
                  <c:v>128066</c:v>
                </c:pt>
                <c:pt idx="26">
                  <c:v>25804</c:v>
                </c:pt>
                <c:pt idx="27">
                  <c:v>1795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220267"/>
        <c:axId val="58595858"/>
      </c:barChart>
      <c:catAx>
        <c:axId val="302202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595858"/>
        <c:crosses val="autoZero"/>
        <c:auto val="1"/>
        <c:lblAlgn val="ctr"/>
        <c:lblOffset val="100"/>
        <c:noMultiLvlLbl val="0"/>
      </c:catAx>
      <c:valAx>
        <c:axId val="585958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2202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5287</c:v>
                </c:pt>
                <c:pt idx="1">
                  <c:v>468</c:v>
                </c:pt>
                <c:pt idx="2">
                  <c:v>6564</c:v>
                </c:pt>
                <c:pt idx="3">
                  <c:v>2190</c:v>
                </c:pt>
                <c:pt idx="4">
                  <c:v>689935</c:v>
                </c:pt>
                <c:pt idx="5">
                  <c:v>9307</c:v>
                </c:pt>
                <c:pt idx="6">
                  <c:v>77</c:v>
                </c:pt>
                <c:pt idx="7">
                  <c:v>274615</c:v>
                </c:pt>
                <c:pt idx="8">
                  <c:v>4120</c:v>
                </c:pt>
                <c:pt idx="9">
                  <c:v>5307</c:v>
                </c:pt>
                <c:pt idx="10">
                  <c:v>0</c:v>
                </c:pt>
                <c:pt idx="11">
                  <c:v>143754</c:v>
                </c:pt>
                <c:pt idx="12">
                  <c:v>1890</c:v>
                </c:pt>
                <c:pt idx="13">
                  <c:v>0</c:v>
                </c:pt>
                <c:pt idx="14">
                  <c:v>32422</c:v>
                </c:pt>
                <c:pt idx="15">
                  <c:v>637508</c:v>
                </c:pt>
                <c:pt idx="16">
                  <c:v>24994</c:v>
                </c:pt>
                <c:pt idx="17">
                  <c:v>2420</c:v>
                </c:pt>
                <c:pt idx="18">
                  <c:v>0</c:v>
                </c:pt>
                <c:pt idx="19">
                  <c:v>2441</c:v>
                </c:pt>
                <c:pt idx="20">
                  <c:v>3145</c:v>
                </c:pt>
                <c:pt idx="21">
                  <c:v>238696</c:v>
                </c:pt>
                <c:pt idx="22">
                  <c:v>7895</c:v>
                </c:pt>
                <c:pt idx="23">
                  <c:v>5790</c:v>
                </c:pt>
                <c:pt idx="24">
                  <c:v>11231</c:v>
                </c:pt>
                <c:pt idx="25">
                  <c:v>130405</c:v>
                </c:pt>
                <c:pt idx="26">
                  <c:v>5335</c:v>
                </c:pt>
                <c:pt idx="27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8023</c:v>
                </c:pt>
                <c:pt idx="1">
                  <c:v>248</c:v>
                </c:pt>
                <c:pt idx="2">
                  <c:v>5638</c:v>
                </c:pt>
                <c:pt idx="3">
                  <c:v>3470</c:v>
                </c:pt>
                <c:pt idx="4">
                  <c:v>760304</c:v>
                </c:pt>
                <c:pt idx="5">
                  <c:v>6384</c:v>
                </c:pt>
                <c:pt idx="6">
                  <c:v>62</c:v>
                </c:pt>
                <c:pt idx="7">
                  <c:v>315774</c:v>
                </c:pt>
                <c:pt idx="8">
                  <c:v>4676</c:v>
                </c:pt>
                <c:pt idx="9">
                  <c:v>6231</c:v>
                </c:pt>
                <c:pt idx="10">
                  <c:v>0</c:v>
                </c:pt>
                <c:pt idx="11">
                  <c:v>179274</c:v>
                </c:pt>
                <c:pt idx="12">
                  <c:v>1741</c:v>
                </c:pt>
                <c:pt idx="13">
                  <c:v>6831</c:v>
                </c:pt>
                <c:pt idx="14">
                  <c:v>40790</c:v>
                </c:pt>
                <c:pt idx="15">
                  <c:v>653961</c:v>
                </c:pt>
                <c:pt idx="16">
                  <c:v>6915</c:v>
                </c:pt>
                <c:pt idx="17">
                  <c:v>4606</c:v>
                </c:pt>
                <c:pt idx="18">
                  <c:v>0</c:v>
                </c:pt>
                <c:pt idx="19">
                  <c:v>3264</c:v>
                </c:pt>
                <c:pt idx="20">
                  <c:v>2706</c:v>
                </c:pt>
                <c:pt idx="21">
                  <c:v>165058</c:v>
                </c:pt>
                <c:pt idx="22">
                  <c:v>8181</c:v>
                </c:pt>
                <c:pt idx="23">
                  <c:v>4393</c:v>
                </c:pt>
                <c:pt idx="24">
                  <c:v>9990</c:v>
                </c:pt>
                <c:pt idx="25">
                  <c:v>101982</c:v>
                </c:pt>
                <c:pt idx="26">
                  <c:v>13855</c:v>
                </c:pt>
                <c:pt idx="27">
                  <c:v>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657457"/>
        <c:axId val="12897979"/>
      </c:barChart>
      <c:catAx>
        <c:axId val="516574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97979"/>
        <c:crosses val="autoZero"/>
        <c:auto val="1"/>
        <c:lblAlgn val="ctr"/>
        <c:lblOffset val="100"/>
        <c:noMultiLvlLbl val="0"/>
      </c:catAx>
      <c:valAx>
        <c:axId val="128979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574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1AC92728-6E77-44C2-97F0-F974522C759C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FC2C1698-F5B9-4CA5-827F-41FF0932968F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E662545A-ADCA-4204-A2B9-ACB265D9C47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1D3B9AF2-F03F-4597-82A7-82F6F1D156EB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7F1053A8-5FCE-4297-BB96-7377861EB92C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B8486901-D9D9-4B00-8C28-555592CF8BC5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3C24ACEF-C95C-45E6-9502-2143FA6E7EC8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104EC01-5E08-4ABB-9A58-C7370556E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EE41F58-BCFC-44D3-A737-C252D700A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A10442-0FC0-4435-B2FC-89E23BEB1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C0BB87B-CB77-4FEE-A3EB-396EDC2F8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661CF29-32C7-4147-AA4B-31D81B146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8E336A1-CD1B-41BE-865A-8CBEE067F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CEEDDB-7F4D-4415-B0F4-A33FAFE7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283EDF3-0F0B-4F2A-B96E-FE0E8338D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F1F2CE-F3F4-46BF-9E7C-71376D498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09C22AE-6819-4C8A-8E97-55D57F477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488E53-A1C7-4FBD-8F0F-DA4A03C21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63367CD-7207-4AAE-957B-A8DF55B3B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12F72DB-7B83-45C9-B86C-345D95310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FF7D31B-17F3-4718-9067-C1E6A740F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85057A4-9C9D-4665-AC7E-1CE105DEF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9FF3D70-16E2-4D7D-AB2A-B087A2FD3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3070E09-3AC2-4A6D-94B4-49D0DB7C4B05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83137DE1-DE07-4E4D-A91D-01278CB831BF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FBD04930-2724-4903-B35A-4581D697B78F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58FF6F9-9414-46C0-BAFF-F3443AB108B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EBBF74D7-37BF-42F7-BD5D-1AC3B92B8E55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C7DE7AC6-BD10-44A8-8B38-B8F8C37B0BC6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7BDF47C-5F21-4E58-8F0B-EB7B85D2EFEC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3628E79-CF16-44AB-AB24-7BD085FA3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687DD20-2C89-4442-9108-1778D402F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06B445B-A8DF-47F9-90A8-B711696B2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9EF2971-F9A1-457E-98DC-4FFAD13CB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BDA1B09-3919-419B-B460-7A4C87114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62C832A-E3FB-4D7F-8781-D618AA173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810E1E0-6B1E-44AC-99B9-C35954CE6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BE24618-C16D-4AAC-9459-721009FBC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7B3C20B-EBFF-4504-829F-499C8C200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161F830-D993-4498-8772-D7F2C2318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9F3A810-07E9-4E3D-A3F2-F1615D3D1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D3F5420-3968-407D-96FF-F08F73200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8BC5A0B-99FD-4763-A151-CE5656442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7E868B6-C7EB-4224-A408-E7DE0CF1C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4F899D-2D57-4F65-844C-6F54489D6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A783F3-CBF6-4C2E-9AA1-3C363F7BC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8D52884-E96A-45A2-989C-5DE9CE5D4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E6CE81C-92D1-45BD-8CF1-97FE58F60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8C1433B-BB34-4127-BF26-DD49C977A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9567A19-BAB1-4FA5-A829-8A65B36D0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6B3B4D-3BE5-4E20-BFD0-DC15CD2B4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6B833311-DC78-4B14-B5A2-95C990CF5474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90B4041-1A97-4356-BF4C-CBAC9CFF1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A1DCF6B-FA5D-4163-BE01-421319FB7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3614413-2A89-4F4E-BC7F-F2F55A8F5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A9D92E-013F-4937-AC24-C003521C1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C4F5910-1C1A-4DE8-9E4E-F1356D25F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CB502D2-523B-43FD-A7DC-BFEF10BA5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EA06F20-28CF-4E3B-8D23-03E7F8CCF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1E11D-1C64-47AB-A3E4-879E2C20A158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29"/>
      <c r="B1" s="30"/>
      <c r="C1" s="30"/>
      <c r="D1" s="31"/>
      <c r="E1" s="32"/>
      <c r="F1" s="31"/>
      <c r="H1" s="33"/>
      <c r="J1" s="33"/>
      <c r="K1" s="33"/>
    </row>
    <row r="2" spans="1:11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>
      <c r="A16" s="34"/>
      <c r="B16" s="31"/>
      <c r="C16" s="38"/>
      <c r="D16" s="41"/>
      <c r="E16" s="20"/>
      <c r="F16" s="31"/>
      <c r="H16" s="41"/>
      <c r="J16" s="41"/>
      <c r="K16" s="41"/>
    </row>
    <row r="17" spans="1:11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>
      <c r="A19" s="34"/>
      <c r="B19" s="31"/>
      <c r="C19" s="35"/>
      <c r="D19" s="30"/>
      <c r="E19" s="30"/>
      <c r="F19" s="41"/>
      <c r="H19" s="41"/>
      <c r="J19" s="41"/>
      <c r="K19" s="41"/>
    </row>
    <row r="20" spans="1:11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>
      <c r="A21" s="34"/>
      <c r="B21" s="31"/>
      <c r="C21" s="40"/>
      <c r="D21" s="41"/>
      <c r="E21" s="20"/>
      <c r="F21" s="41"/>
      <c r="H21" s="41"/>
      <c r="J21" s="41"/>
      <c r="K21" s="41"/>
    </row>
    <row r="22" spans="1:11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>
      <c r="A23" s="34"/>
      <c r="B23" s="31"/>
      <c r="C23" s="35"/>
      <c r="D23" s="41"/>
      <c r="E23" s="20"/>
      <c r="F23" s="41"/>
      <c r="H23" s="41"/>
      <c r="J23" s="41"/>
      <c r="K23" s="41"/>
    </row>
    <row r="24" spans="1:11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>
      <c r="A25" s="34"/>
      <c r="B25" s="31"/>
      <c r="C25" s="35"/>
      <c r="D25" s="41"/>
      <c r="E25" s="20"/>
      <c r="F25" s="41"/>
      <c r="H25" s="41"/>
      <c r="J25" s="41"/>
      <c r="K25" s="41"/>
    </row>
    <row r="26" spans="1:11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4.79999999999999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>
      <c r="A48" s="163"/>
      <c r="B48" s="164"/>
      <c r="C48" s="164"/>
      <c r="D48" s="39"/>
      <c r="E48" s="33"/>
      <c r="F48" s="33"/>
      <c r="G48" s="164"/>
      <c r="H48" s="164"/>
      <c r="I48" s="164"/>
      <c r="J48" s="164"/>
      <c r="K48" s="164"/>
    </row>
    <row r="51" spans="8:8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8714F-04A0-4E30-8C4D-E437F5856C5B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58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52589</v>
      </c>
      <c r="C7" s="203">
        <v>41724</v>
      </c>
      <c r="D7" s="203">
        <v>88105</v>
      </c>
      <c r="E7" s="203">
        <v>118970</v>
      </c>
      <c r="F7" s="204">
        <v>35.032064014528117</v>
      </c>
      <c r="G7" s="27"/>
    </row>
    <row r="8" spans="1:14" ht="15.6" customHeight="1">
      <c r="A8" s="202" t="s">
        <v>11</v>
      </c>
      <c r="B8" s="203">
        <v>123595</v>
      </c>
      <c r="C8" s="203">
        <v>217053</v>
      </c>
      <c r="D8" s="203">
        <v>355782</v>
      </c>
      <c r="E8" s="203">
        <v>439484</v>
      </c>
      <c r="F8" s="204">
        <v>23.526204248669131</v>
      </c>
      <c r="G8" s="20"/>
    </row>
    <row r="9" spans="1:14" ht="15.6" customHeight="1">
      <c r="A9" s="202" t="s">
        <v>8</v>
      </c>
      <c r="B9" s="203">
        <v>145270</v>
      </c>
      <c r="C9" s="203">
        <v>141937</v>
      </c>
      <c r="D9" s="203">
        <v>417332</v>
      </c>
      <c r="E9" s="203">
        <v>392624</v>
      </c>
      <c r="F9" s="204">
        <v>-5.9204661995725161</v>
      </c>
      <c r="G9" s="20"/>
    </row>
    <row r="10" spans="1:14" ht="15.6" customHeight="1">
      <c r="A10" s="202" t="s">
        <v>10</v>
      </c>
      <c r="B10" s="203">
        <v>75467</v>
      </c>
      <c r="C10" s="203">
        <v>46522</v>
      </c>
      <c r="D10" s="203">
        <v>301013</v>
      </c>
      <c r="E10" s="203">
        <v>248040</v>
      </c>
      <c r="F10" s="204">
        <v>-17.598243265241042</v>
      </c>
    </row>
    <row r="11" spans="1:14" ht="15.6" customHeight="1">
      <c r="A11" s="202" t="s">
        <v>9</v>
      </c>
      <c r="B11" s="203">
        <v>5603246</v>
      </c>
      <c r="C11" s="203">
        <v>5924493</v>
      </c>
      <c r="D11" s="203">
        <v>16181088</v>
      </c>
      <c r="E11" s="203">
        <v>15452114</v>
      </c>
      <c r="F11" s="204">
        <v>-4.5050987918735794</v>
      </c>
    </row>
    <row r="12" spans="1:14" ht="15.6" customHeight="1">
      <c r="A12" s="202" t="s">
        <v>6</v>
      </c>
      <c r="B12" s="203">
        <v>231201</v>
      </c>
      <c r="C12" s="203">
        <v>220850</v>
      </c>
      <c r="D12" s="203">
        <v>635696</v>
      </c>
      <c r="E12" s="203">
        <v>605061</v>
      </c>
      <c r="F12" s="204">
        <v>-4.8191273816415361</v>
      </c>
    </row>
    <row r="13" spans="1:14" ht="15.6" customHeight="1">
      <c r="A13" s="202" t="s">
        <v>175</v>
      </c>
      <c r="B13" s="203">
        <v>1297130</v>
      </c>
      <c r="C13" s="203">
        <v>1291671</v>
      </c>
      <c r="D13" s="203">
        <v>3527256</v>
      </c>
      <c r="E13" s="203">
        <v>3381184</v>
      </c>
      <c r="F13" s="204">
        <v>-4.1412361336971344</v>
      </c>
    </row>
    <row r="14" spans="1:14" ht="15.6" customHeight="1">
      <c r="A14" s="202" t="s">
        <v>148</v>
      </c>
      <c r="B14" s="203">
        <v>4443677</v>
      </c>
      <c r="C14" s="203">
        <v>3943294</v>
      </c>
      <c r="D14" s="203">
        <v>12028107</v>
      </c>
      <c r="E14" s="203">
        <v>11759194</v>
      </c>
      <c r="F14" s="204">
        <v>-2.2357050864279842</v>
      </c>
    </row>
    <row r="15" spans="1:14" ht="15.6" customHeight="1">
      <c r="A15" s="202" t="s">
        <v>145</v>
      </c>
      <c r="B15" s="203">
        <v>706521</v>
      </c>
      <c r="C15" s="203">
        <v>803412</v>
      </c>
      <c r="D15" s="203">
        <v>2008535</v>
      </c>
      <c r="E15" s="203">
        <v>2025212</v>
      </c>
      <c r="F15" s="204">
        <v>0.83030666630155281</v>
      </c>
    </row>
    <row r="16" spans="1:14" ht="15.6" customHeight="1">
      <c r="A16" s="202" t="s">
        <v>144</v>
      </c>
      <c r="B16" s="203">
        <v>81558</v>
      </c>
      <c r="C16" s="203">
        <v>89937</v>
      </c>
      <c r="D16" s="203">
        <v>230774</v>
      </c>
      <c r="E16" s="203">
        <v>191475</v>
      </c>
      <c r="F16" s="204">
        <v>-17.029214729562259</v>
      </c>
      <c r="G16" s="15"/>
    </row>
    <row r="17" spans="1:7" ht="15.6" customHeight="1">
      <c r="A17" s="202" t="s">
        <v>150</v>
      </c>
      <c r="B17" s="203">
        <v>113500</v>
      </c>
      <c r="C17" s="203">
        <v>227270</v>
      </c>
      <c r="D17" s="203">
        <v>299510</v>
      </c>
      <c r="E17" s="203">
        <v>494917</v>
      </c>
      <c r="F17" s="204">
        <v>65.242228973990848</v>
      </c>
      <c r="G17" s="16"/>
    </row>
    <row r="18" spans="1:7" ht="15.6" customHeight="1">
      <c r="A18" s="202" t="s">
        <v>147</v>
      </c>
      <c r="B18" s="203">
        <v>47875</v>
      </c>
      <c r="C18" s="203">
        <v>51961</v>
      </c>
      <c r="D18" s="203">
        <v>146668</v>
      </c>
      <c r="E18" s="203">
        <v>141901</v>
      </c>
      <c r="F18" s="204">
        <v>-3.2501977254752181</v>
      </c>
    </row>
    <row r="19" spans="1:7" ht="15.6" customHeight="1">
      <c r="A19" s="202" t="s">
        <v>143</v>
      </c>
      <c r="B19" s="203">
        <v>57921</v>
      </c>
      <c r="C19" s="203">
        <v>72330</v>
      </c>
      <c r="D19" s="203">
        <v>160199</v>
      </c>
      <c r="E19" s="203">
        <v>212933</v>
      </c>
      <c r="F19" s="204">
        <v>32.917808475708341</v>
      </c>
    </row>
    <row r="20" spans="1:7" ht="15.6" customHeight="1">
      <c r="A20" s="202" t="s">
        <v>142</v>
      </c>
      <c r="B20" s="203">
        <v>148802</v>
      </c>
      <c r="C20" s="203">
        <v>186814</v>
      </c>
      <c r="D20" s="203">
        <v>381377</v>
      </c>
      <c r="E20" s="203">
        <v>463824</v>
      </c>
      <c r="F20" s="204">
        <v>21.61824126782685</v>
      </c>
    </row>
    <row r="21" spans="1:7" ht="15.6" customHeight="1">
      <c r="A21" s="202" t="s">
        <v>149</v>
      </c>
      <c r="B21" s="203">
        <v>133954</v>
      </c>
      <c r="C21" s="203">
        <v>222712</v>
      </c>
      <c r="D21" s="203">
        <v>369314</v>
      </c>
      <c r="E21" s="203">
        <v>499239</v>
      </c>
      <c r="F21" s="204">
        <v>35.180090654564957</v>
      </c>
    </row>
    <row r="22" spans="1:7" ht="15.6" customHeight="1">
      <c r="A22" s="202" t="s">
        <v>146</v>
      </c>
      <c r="B22" s="203">
        <v>1773749</v>
      </c>
      <c r="C22" s="203">
        <v>1952271</v>
      </c>
      <c r="D22" s="203">
        <v>5156987</v>
      </c>
      <c r="E22" s="203">
        <v>5274041</v>
      </c>
      <c r="F22" s="204">
        <v>2.269813749772879</v>
      </c>
    </row>
    <row r="23" spans="1:7" ht="15.6" customHeight="1">
      <c r="A23" s="202" t="s">
        <v>165</v>
      </c>
      <c r="B23" s="203">
        <v>439934</v>
      </c>
      <c r="C23" s="203">
        <v>413323</v>
      </c>
      <c r="D23" s="203">
        <v>945885</v>
      </c>
      <c r="E23" s="203">
        <v>1337821</v>
      </c>
      <c r="F23" s="204">
        <v>41.435903941811119</v>
      </c>
    </row>
    <row r="24" spans="1:7" ht="15.6" customHeight="1">
      <c r="A24" s="202" t="s">
        <v>141</v>
      </c>
      <c r="B24" s="203">
        <v>92773</v>
      </c>
      <c r="C24" s="203">
        <v>106355</v>
      </c>
      <c r="D24" s="203">
        <v>265900</v>
      </c>
      <c r="E24" s="203">
        <v>294574</v>
      </c>
      <c r="F24" s="204">
        <v>10.78375329071079</v>
      </c>
    </row>
    <row r="25" spans="1:7" ht="15.6" customHeight="1">
      <c r="A25" s="202" t="s">
        <v>140</v>
      </c>
      <c r="B25" s="203">
        <v>38886</v>
      </c>
      <c r="C25" s="203">
        <v>40075</v>
      </c>
      <c r="D25" s="203">
        <v>116370</v>
      </c>
      <c r="E25" s="203">
        <v>111439</v>
      </c>
      <c r="F25" s="204">
        <v>-4.2373463951190189</v>
      </c>
    </row>
    <row r="26" spans="1:7" ht="15.6" customHeight="1">
      <c r="A26" s="202" t="s">
        <v>152</v>
      </c>
      <c r="B26" s="203">
        <v>70542</v>
      </c>
      <c r="C26" s="203">
        <v>8644</v>
      </c>
      <c r="D26" s="203">
        <v>194829</v>
      </c>
      <c r="E26" s="203">
        <v>26911</v>
      </c>
      <c r="F26" s="204">
        <v>-86.187374569494267</v>
      </c>
    </row>
    <row r="27" spans="1:7" ht="15.6" customHeight="1">
      <c r="A27" s="202" t="s">
        <v>173</v>
      </c>
      <c r="B27" s="203">
        <v>212784</v>
      </c>
      <c r="C27" s="203">
        <v>268737</v>
      </c>
      <c r="D27" s="203">
        <v>578602</v>
      </c>
      <c r="E27" s="203">
        <v>661484</v>
      </c>
      <c r="F27" s="204">
        <v>14.324527049681819</v>
      </c>
    </row>
    <row r="28" spans="1:7" ht="15.6" customHeight="1">
      <c r="A28" s="202" t="s">
        <v>177</v>
      </c>
      <c r="B28" s="203">
        <v>883791</v>
      </c>
      <c r="C28" s="203">
        <v>806112</v>
      </c>
      <c r="D28" s="203">
        <v>2583307</v>
      </c>
      <c r="E28" s="203">
        <v>2277711</v>
      </c>
      <c r="F28" s="204">
        <v>-11.829643166685189</v>
      </c>
    </row>
    <row r="29" spans="1:7" ht="15.6" customHeight="1">
      <c r="A29" s="202" t="s">
        <v>178</v>
      </c>
      <c r="B29" s="203">
        <v>376546</v>
      </c>
      <c r="C29" s="203">
        <v>308953</v>
      </c>
      <c r="D29" s="203">
        <v>915841</v>
      </c>
      <c r="E29" s="203">
        <v>864924</v>
      </c>
      <c r="F29" s="204">
        <v>-5.5595894920624858</v>
      </c>
    </row>
    <row r="30" spans="1:7" ht="15.6" customHeight="1">
      <c r="A30" s="202" t="s">
        <v>179</v>
      </c>
      <c r="B30" s="203">
        <v>134338</v>
      </c>
      <c r="C30" s="203">
        <v>162881</v>
      </c>
      <c r="D30" s="203">
        <v>406989</v>
      </c>
      <c r="E30" s="203">
        <v>417761</v>
      </c>
      <c r="F30" s="204">
        <v>2.6467545805906241</v>
      </c>
    </row>
    <row r="31" spans="1:7" ht="15.6" customHeight="1">
      <c r="A31" s="202" t="s">
        <v>180</v>
      </c>
      <c r="B31" s="203">
        <v>187098</v>
      </c>
      <c r="C31" s="203">
        <v>174942</v>
      </c>
      <c r="D31" s="203">
        <v>494771</v>
      </c>
      <c r="E31" s="203">
        <v>418732</v>
      </c>
      <c r="F31" s="204">
        <v>-15.368524024245559</v>
      </c>
    </row>
    <row r="32" spans="1:7" ht="15.6" customHeight="1">
      <c r="A32" s="202" t="s">
        <v>181</v>
      </c>
      <c r="B32" s="203">
        <v>6002681</v>
      </c>
      <c r="C32" s="203">
        <v>6337425</v>
      </c>
      <c r="D32" s="203">
        <v>17678693</v>
      </c>
      <c r="E32" s="203">
        <v>16984248</v>
      </c>
      <c r="F32" s="204">
        <v>-3.9281467244213109</v>
      </c>
    </row>
    <row r="33" spans="1:6" ht="15.6" customHeight="1">
      <c r="A33" s="202" t="s">
        <v>182</v>
      </c>
      <c r="B33" s="203">
        <v>439833</v>
      </c>
      <c r="C33" s="203">
        <v>423046</v>
      </c>
      <c r="D33" s="203">
        <v>1133622</v>
      </c>
      <c r="E33" s="203">
        <v>1141791</v>
      </c>
      <c r="F33" s="204">
        <v>0.72061057389500149</v>
      </c>
    </row>
    <row r="34" spans="1:6" ht="15.6" customHeight="1">
      <c r="A34" s="202" t="s">
        <v>183</v>
      </c>
      <c r="B34" s="203">
        <v>67427</v>
      </c>
      <c r="C34" s="203">
        <v>79855</v>
      </c>
      <c r="D34" s="203">
        <v>195375</v>
      </c>
      <c r="E34" s="203">
        <v>230304</v>
      </c>
      <c r="F34" s="204">
        <v>17.87792706333973</v>
      </c>
    </row>
    <row r="35" spans="1:6" ht="15.6" customHeight="1">
      <c r="A35" s="170" t="s">
        <v>153</v>
      </c>
      <c r="B35" s="90">
        <f>SUM(B7:B34)</f>
        <v>23982688</v>
      </c>
      <c r="C35" s="91">
        <f>SUM(C7:C34)</f>
        <v>24564599</v>
      </c>
      <c r="D35" s="90">
        <f>SUM(D7:D34)</f>
        <v>67797927</v>
      </c>
      <c r="E35" s="92">
        <f>SUM(E7:E34)</f>
        <v>66467913</v>
      </c>
      <c r="F35" s="191">
        <f>E35*100/D35-100</f>
        <v>-1.9617325467783076</v>
      </c>
    </row>
    <row r="36" spans="1:6" ht="15.6" customHeight="1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088DE-F17A-4F1E-A6DE-88291E332BE9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59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13</v>
      </c>
      <c r="E7" s="203">
        <v>0</v>
      </c>
      <c r="F7" s="204">
        <v>-100</v>
      </c>
      <c r="G7" s="27"/>
    </row>
    <row r="8" spans="1:14" ht="15.6" customHeight="1">
      <c r="A8" s="202" t="s">
        <v>11</v>
      </c>
      <c r="B8" s="203">
        <v>111135</v>
      </c>
      <c r="C8" s="203">
        <v>202317</v>
      </c>
      <c r="D8" s="203">
        <v>322020</v>
      </c>
      <c r="E8" s="203">
        <v>408215</v>
      </c>
      <c r="F8" s="204">
        <v>26.766970995590341</v>
      </c>
      <c r="G8" s="20"/>
    </row>
    <row r="9" spans="1:14" ht="15.6" customHeight="1">
      <c r="A9" s="202" t="s">
        <v>8</v>
      </c>
      <c r="B9" s="203">
        <v>21620</v>
      </c>
      <c r="C9" s="203">
        <v>12449</v>
      </c>
      <c r="D9" s="203">
        <v>69679</v>
      </c>
      <c r="E9" s="203">
        <v>37477</v>
      </c>
      <c r="F9" s="204">
        <v>-46.214784942378621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74</v>
      </c>
      <c r="F10" s="204" t="s">
        <v>151</v>
      </c>
    </row>
    <row r="11" spans="1:14" ht="15.6" customHeight="1">
      <c r="A11" s="202" t="s">
        <v>9</v>
      </c>
      <c r="B11" s="203">
        <v>4328295</v>
      </c>
      <c r="C11" s="203">
        <v>4648748</v>
      </c>
      <c r="D11" s="203">
        <v>12630343</v>
      </c>
      <c r="E11" s="203">
        <v>12009042</v>
      </c>
      <c r="F11" s="204">
        <v>-4.9191142314979146</v>
      </c>
    </row>
    <row r="12" spans="1:14" ht="15.6" customHeight="1">
      <c r="A12" s="202" t="s">
        <v>6</v>
      </c>
      <c r="B12" s="203">
        <v>129692</v>
      </c>
      <c r="C12" s="203">
        <v>144644</v>
      </c>
      <c r="D12" s="203">
        <v>390760</v>
      </c>
      <c r="E12" s="203">
        <v>383151</v>
      </c>
      <c r="F12" s="204">
        <v>-1.947231036953625</v>
      </c>
    </row>
    <row r="13" spans="1:14" ht="15.6" customHeight="1">
      <c r="A13" s="202" t="s">
        <v>175</v>
      </c>
      <c r="B13" s="203">
        <v>21097</v>
      </c>
      <c r="C13" s="203">
        <v>23247</v>
      </c>
      <c r="D13" s="203">
        <v>63732</v>
      </c>
      <c r="E13" s="203">
        <v>59331</v>
      </c>
      <c r="F13" s="204">
        <v>-6.9054791941254052</v>
      </c>
    </row>
    <row r="14" spans="1:14" ht="15.6" customHeight="1">
      <c r="A14" s="202" t="s">
        <v>148</v>
      </c>
      <c r="B14" s="203">
        <v>3389572</v>
      </c>
      <c r="C14" s="203">
        <v>2831236</v>
      </c>
      <c r="D14" s="203">
        <v>9260237</v>
      </c>
      <c r="E14" s="203">
        <v>9016140</v>
      </c>
      <c r="F14" s="204">
        <v>-2.6359692521908471</v>
      </c>
    </row>
    <row r="15" spans="1:14" ht="15.6" customHeight="1">
      <c r="A15" s="202" t="s">
        <v>145</v>
      </c>
      <c r="B15" s="203">
        <v>392989</v>
      </c>
      <c r="C15" s="203">
        <v>465168</v>
      </c>
      <c r="D15" s="203">
        <v>1133105</v>
      </c>
      <c r="E15" s="203">
        <v>1170854</v>
      </c>
      <c r="F15" s="204">
        <v>3.3314653099227338</v>
      </c>
    </row>
    <row r="16" spans="1:14" ht="15.6" customHeight="1">
      <c r="A16" s="202" t="s">
        <v>144</v>
      </c>
      <c r="B16" s="203">
        <v>49806</v>
      </c>
      <c r="C16" s="203">
        <v>56692</v>
      </c>
      <c r="D16" s="203">
        <v>138022</v>
      </c>
      <c r="E16" s="203">
        <v>124604</v>
      </c>
      <c r="F16" s="204">
        <v>-9.7216385793569202</v>
      </c>
      <c r="G16" s="15"/>
    </row>
    <row r="17" spans="1:7" ht="15.6" customHeight="1">
      <c r="A17" s="202" t="s">
        <v>150</v>
      </c>
      <c r="B17" s="203">
        <v>112819</v>
      </c>
      <c r="C17" s="203">
        <v>222703</v>
      </c>
      <c r="D17" s="203">
        <v>298046</v>
      </c>
      <c r="E17" s="203">
        <v>481195</v>
      </c>
      <c r="F17" s="204">
        <v>61.449910416512893</v>
      </c>
      <c r="G17" s="16"/>
    </row>
    <row r="18" spans="1:7" ht="15.6" customHeight="1">
      <c r="A18" s="202" t="s">
        <v>147</v>
      </c>
      <c r="B18" s="203">
        <v>5754</v>
      </c>
      <c r="C18" s="203">
        <v>6580</v>
      </c>
      <c r="D18" s="203">
        <v>16724</v>
      </c>
      <c r="E18" s="203">
        <v>18288</v>
      </c>
      <c r="F18" s="204">
        <v>9.3518297058120083</v>
      </c>
    </row>
    <row r="19" spans="1:7" ht="15.6" customHeight="1">
      <c r="A19" s="202" t="s">
        <v>143</v>
      </c>
      <c r="B19" s="203">
        <v>17220</v>
      </c>
      <c r="C19" s="203">
        <v>1133</v>
      </c>
      <c r="D19" s="203">
        <v>38952</v>
      </c>
      <c r="E19" s="203">
        <v>32165</v>
      </c>
      <c r="F19" s="204">
        <v>-17.424009036763199</v>
      </c>
    </row>
    <row r="20" spans="1:7" ht="15.6" customHeight="1">
      <c r="A20" s="202" t="s">
        <v>142</v>
      </c>
      <c r="B20" s="203">
        <v>87336</v>
      </c>
      <c r="C20" s="203">
        <v>99410</v>
      </c>
      <c r="D20" s="203">
        <v>249466</v>
      </c>
      <c r="E20" s="203">
        <v>265270</v>
      </c>
      <c r="F20" s="204">
        <v>6.3351318416136886</v>
      </c>
    </row>
    <row r="21" spans="1:7" ht="15.6" customHeight="1">
      <c r="A21" s="202" t="s">
        <v>149</v>
      </c>
      <c r="B21" s="203">
        <v>61813</v>
      </c>
      <c r="C21" s="203">
        <v>133305</v>
      </c>
      <c r="D21" s="203">
        <v>187448</v>
      </c>
      <c r="E21" s="203">
        <v>263516</v>
      </c>
      <c r="F21" s="204">
        <v>40.580854423626818</v>
      </c>
    </row>
    <row r="22" spans="1:7" ht="15.6" customHeight="1">
      <c r="A22" s="202" t="s">
        <v>146</v>
      </c>
      <c r="B22" s="203">
        <v>1318190</v>
      </c>
      <c r="C22" s="203">
        <v>1411677</v>
      </c>
      <c r="D22" s="203">
        <v>3803769</v>
      </c>
      <c r="E22" s="203">
        <v>3779818</v>
      </c>
      <c r="F22" s="204">
        <v>-0.62966494547907814</v>
      </c>
    </row>
    <row r="23" spans="1:7" ht="15.6" customHeight="1">
      <c r="A23" s="202" t="s">
        <v>165</v>
      </c>
      <c r="B23" s="203">
        <v>402381</v>
      </c>
      <c r="C23" s="203">
        <v>368096</v>
      </c>
      <c r="D23" s="203">
        <v>839919</v>
      </c>
      <c r="E23" s="203">
        <v>1213386</v>
      </c>
      <c r="F23" s="204">
        <v>44.464644805034773</v>
      </c>
    </row>
    <row r="24" spans="1:7" ht="15.6" customHeight="1">
      <c r="A24" s="202" t="s">
        <v>141</v>
      </c>
      <c r="B24" s="203">
        <v>35005</v>
      </c>
      <c r="C24" s="203">
        <v>40933</v>
      </c>
      <c r="D24" s="203">
        <v>107201</v>
      </c>
      <c r="E24" s="203">
        <v>112580</v>
      </c>
      <c r="F24" s="204">
        <v>5.0176770739078904</v>
      </c>
    </row>
    <row r="25" spans="1:7" ht="15.6" customHeight="1">
      <c r="A25" s="202" t="s">
        <v>140</v>
      </c>
      <c r="B25" s="203">
        <v>2580</v>
      </c>
      <c r="C25" s="203">
        <v>2295</v>
      </c>
      <c r="D25" s="203">
        <v>8211</v>
      </c>
      <c r="E25" s="203">
        <v>6160</v>
      </c>
      <c r="F25" s="204">
        <v>-24.978687127024731</v>
      </c>
    </row>
    <row r="26" spans="1:7" ht="15.6" customHeight="1">
      <c r="A26" s="202" t="s">
        <v>152</v>
      </c>
      <c r="B26" s="203">
        <v>246</v>
      </c>
      <c r="C26" s="203">
        <v>0</v>
      </c>
      <c r="D26" s="203">
        <v>282</v>
      </c>
      <c r="E26" s="203">
        <v>0</v>
      </c>
      <c r="F26" s="204">
        <v>-100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432774</v>
      </c>
      <c r="C28" s="203">
        <v>390146</v>
      </c>
      <c r="D28" s="203">
        <v>1251710</v>
      </c>
      <c r="E28" s="203">
        <v>1120304</v>
      </c>
      <c r="F28" s="204">
        <v>-10.498118573791061</v>
      </c>
    </row>
    <row r="29" spans="1:7" ht="15.6" customHeight="1">
      <c r="A29" s="202" t="s">
        <v>178</v>
      </c>
      <c r="B29" s="203">
        <v>136808</v>
      </c>
      <c r="C29" s="203">
        <v>141053</v>
      </c>
      <c r="D29" s="203">
        <v>345258</v>
      </c>
      <c r="E29" s="203">
        <v>379913</v>
      </c>
      <c r="F29" s="204">
        <v>10.03742129074489</v>
      </c>
    </row>
    <row r="30" spans="1:7" ht="15.6" customHeight="1">
      <c r="A30" s="202" t="s">
        <v>179</v>
      </c>
      <c r="B30" s="203">
        <v>87960</v>
      </c>
      <c r="C30" s="203">
        <v>103095</v>
      </c>
      <c r="D30" s="203">
        <v>269682</v>
      </c>
      <c r="E30" s="203">
        <v>265045</v>
      </c>
      <c r="F30" s="204">
        <v>-1.7194325168160991</v>
      </c>
    </row>
    <row r="31" spans="1:7" ht="15.6" customHeight="1">
      <c r="A31" s="202" t="s">
        <v>180</v>
      </c>
      <c r="B31" s="203">
        <v>14222</v>
      </c>
      <c r="C31" s="203">
        <v>13194</v>
      </c>
      <c r="D31" s="203">
        <v>35928</v>
      </c>
      <c r="E31" s="203">
        <v>34335</v>
      </c>
      <c r="F31" s="204">
        <v>-4.4338677354709404</v>
      </c>
    </row>
    <row r="32" spans="1:7" ht="15.6" customHeight="1">
      <c r="A32" s="202" t="s">
        <v>181</v>
      </c>
      <c r="B32" s="203">
        <v>4660846</v>
      </c>
      <c r="C32" s="203">
        <v>4952554</v>
      </c>
      <c r="D32" s="203">
        <v>13837023</v>
      </c>
      <c r="E32" s="203">
        <v>13361518</v>
      </c>
      <c r="F32" s="204">
        <v>-3.4364689572316252</v>
      </c>
    </row>
    <row r="33" spans="1:6" ht="15.6" customHeight="1">
      <c r="A33" s="202" t="s">
        <v>182</v>
      </c>
      <c r="B33" s="203">
        <v>240325</v>
      </c>
      <c r="C33" s="203">
        <v>261856</v>
      </c>
      <c r="D33" s="203">
        <v>675028</v>
      </c>
      <c r="E33" s="203">
        <v>735049</v>
      </c>
      <c r="F33" s="204">
        <v>8.8916311619666146</v>
      </c>
    </row>
    <row r="34" spans="1:6" ht="15.6" customHeight="1">
      <c r="A34" s="202" t="s">
        <v>183</v>
      </c>
      <c r="B34" s="203">
        <v>23851</v>
      </c>
      <c r="C34" s="203">
        <v>32176</v>
      </c>
      <c r="D34" s="203">
        <v>65408</v>
      </c>
      <c r="E34" s="203">
        <v>87393</v>
      </c>
      <c r="F34" s="204">
        <v>33.612096379647738</v>
      </c>
    </row>
    <row r="35" spans="1:6" ht="15.6" customHeight="1">
      <c r="A35" s="170" t="s">
        <v>153</v>
      </c>
      <c r="B35" s="90">
        <f>SUM(B7:B34)</f>
        <v>16084336</v>
      </c>
      <c r="C35" s="91">
        <f>SUM(C7:C34)</f>
        <v>16564707</v>
      </c>
      <c r="D35" s="192">
        <f>SUM(D7:D34)</f>
        <v>46037966</v>
      </c>
      <c r="E35" s="92">
        <f>SUM(E7:E34)</f>
        <v>45364823</v>
      </c>
      <c r="F35" s="154">
        <f>E35*100/D35-100</f>
        <v>-1.462147567509831</v>
      </c>
    </row>
    <row r="36" spans="1:6" ht="15.6" customHeight="1">
      <c r="A36" s="87" t="s">
        <v>52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5CCEB-F6C4-4CD1-B402-D74D9E5101D6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60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1448.143</v>
      </c>
      <c r="C7" s="203">
        <v>1602.441</v>
      </c>
      <c r="D7" s="203">
        <v>3770.1950000000002</v>
      </c>
      <c r="E7" s="203">
        <v>3390.0120000000011</v>
      </c>
      <c r="F7" s="204">
        <v>-10.08390812676797</v>
      </c>
      <c r="G7" s="51"/>
    </row>
    <row r="8" spans="1:14" ht="15.6" customHeight="1">
      <c r="A8" s="202" t="s">
        <v>11</v>
      </c>
      <c r="B8" s="203">
        <v>0</v>
      </c>
      <c r="C8" s="203">
        <v>0</v>
      </c>
      <c r="D8" s="203">
        <v>0</v>
      </c>
      <c r="E8" s="203">
        <v>0</v>
      </c>
      <c r="F8" s="204" t="s">
        <v>151</v>
      </c>
      <c r="G8" s="20"/>
    </row>
    <row r="9" spans="1:14" ht="15.6" customHeight="1">
      <c r="A9" s="202" t="s">
        <v>8</v>
      </c>
      <c r="B9" s="203">
        <v>97.305999999999997</v>
      </c>
      <c r="C9" s="203">
        <v>86.995000000000005</v>
      </c>
      <c r="D9" s="203">
        <v>481.34399999999999</v>
      </c>
      <c r="E9" s="203">
        <v>362.024</v>
      </c>
      <c r="F9" s="204">
        <v>-24.788924345166858</v>
      </c>
      <c r="G9" s="20"/>
    </row>
    <row r="10" spans="1:14" ht="15.6" customHeight="1">
      <c r="A10" s="202" t="s">
        <v>10</v>
      </c>
      <c r="B10" s="203">
        <v>1293.9010000000001</v>
      </c>
      <c r="C10" s="203">
        <v>813.23199999999997</v>
      </c>
      <c r="D10" s="203">
        <v>2120.9290000000001</v>
      </c>
      <c r="E10" s="203">
        <v>1644.5360000000001</v>
      </c>
      <c r="F10" s="204">
        <v>-22.461525114702109</v>
      </c>
    </row>
    <row r="11" spans="1:14" ht="15.6" customHeight="1">
      <c r="A11" s="202" t="s">
        <v>9</v>
      </c>
      <c r="B11" s="203">
        <v>43.901000000000003</v>
      </c>
      <c r="C11" s="203">
        <v>64.765000000000001</v>
      </c>
      <c r="D11" s="203">
        <v>243.857</v>
      </c>
      <c r="E11" s="203">
        <v>174.04599999999999</v>
      </c>
      <c r="F11" s="204">
        <v>-28.627843367219299</v>
      </c>
    </row>
    <row r="12" spans="1:14" ht="15.6" customHeight="1">
      <c r="A12" s="202" t="s">
        <v>6</v>
      </c>
      <c r="B12" s="203">
        <v>891.5870000000001</v>
      </c>
      <c r="C12" s="203">
        <v>804.84199999999998</v>
      </c>
      <c r="D12" s="203">
        <v>2413.424</v>
      </c>
      <c r="E12" s="203">
        <v>1940.9839999999999</v>
      </c>
      <c r="F12" s="204">
        <v>-19.575507660485702</v>
      </c>
    </row>
    <row r="13" spans="1:14" ht="15.6" customHeight="1">
      <c r="A13" s="202" t="s">
        <v>175</v>
      </c>
      <c r="B13" s="203">
        <v>151.13200000000001</v>
      </c>
      <c r="C13" s="203">
        <v>93.896000000000001</v>
      </c>
      <c r="D13" s="203">
        <v>365.24400000000003</v>
      </c>
      <c r="E13" s="203">
        <v>216.44200000000009</v>
      </c>
      <c r="F13" s="204">
        <v>-40.740436530100411</v>
      </c>
    </row>
    <row r="14" spans="1:14" ht="15.6" customHeight="1">
      <c r="A14" s="202" t="s">
        <v>148</v>
      </c>
      <c r="B14" s="203">
        <v>308.33300000000008</v>
      </c>
      <c r="C14" s="203">
        <v>0</v>
      </c>
      <c r="D14" s="203">
        <v>751.75</v>
      </c>
      <c r="E14" s="203">
        <v>0</v>
      </c>
      <c r="F14" s="204">
        <v>-100</v>
      </c>
    </row>
    <row r="15" spans="1:14" ht="15.6" customHeight="1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>
      <c r="A16" s="202" t="s">
        <v>144</v>
      </c>
      <c r="B16" s="203">
        <v>17.585000000000001</v>
      </c>
      <c r="C16" s="203">
        <v>22.818999999999999</v>
      </c>
      <c r="D16" s="203">
        <v>47.124000000000002</v>
      </c>
      <c r="E16" s="203">
        <v>30.899000000000001</v>
      </c>
      <c r="F16" s="204">
        <v>-34.430438842203543</v>
      </c>
      <c r="G16" s="15"/>
    </row>
    <row r="17" spans="1:7" ht="15.6" customHeight="1">
      <c r="A17" s="202" t="s">
        <v>150</v>
      </c>
      <c r="B17" s="203">
        <v>177.91900000000001</v>
      </c>
      <c r="C17" s="203">
        <v>203.99199999999999</v>
      </c>
      <c r="D17" s="203">
        <v>488.697</v>
      </c>
      <c r="E17" s="203">
        <v>756.92</v>
      </c>
      <c r="F17" s="204">
        <v>54.885337949690687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9.7740000000000009</v>
      </c>
      <c r="C19" s="203">
        <v>9.8090000000000011</v>
      </c>
      <c r="D19" s="203">
        <v>52.108999999999988</v>
      </c>
      <c r="E19" s="203">
        <v>22.431999999999999</v>
      </c>
      <c r="F19" s="204">
        <v>-56.951774165691141</v>
      </c>
    </row>
    <row r="20" spans="1:7" ht="15.6" customHeight="1">
      <c r="A20" s="202" t="s">
        <v>142</v>
      </c>
      <c r="B20" s="203">
        <v>2176.8119999999999</v>
      </c>
      <c r="C20" s="203">
        <v>591.55199999999991</v>
      </c>
      <c r="D20" s="203">
        <v>2344.5909999999999</v>
      </c>
      <c r="E20" s="203">
        <v>803.17</v>
      </c>
      <c r="F20" s="204">
        <v>-65.743705405335092</v>
      </c>
    </row>
    <row r="21" spans="1:7" ht="15.6" customHeight="1">
      <c r="A21" s="202" t="s">
        <v>149</v>
      </c>
      <c r="B21" s="203">
        <v>7.2390000000000017</v>
      </c>
      <c r="C21" s="203">
        <v>12.8</v>
      </c>
      <c r="D21" s="203">
        <v>28.286000000000001</v>
      </c>
      <c r="E21" s="203">
        <v>31.056999999999999</v>
      </c>
      <c r="F21" s="204">
        <v>9.7963656932758312</v>
      </c>
    </row>
    <row r="22" spans="1:7" ht="15.6" customHeight="1">
      <c r="A22" s="202" t="s">
        <v>146</v>
      </c>
      <c r="B22" s="203">
        <v>14.186</v>
      </c>
      <c r="C22" s="203">
        <v>8.923</v>
      </c>
      <c r="D22" s="203">
        <v>56.039000000000001</v>
      </c>
      <c r="E22" s="203">
        <v>38.528000000000013</v>
      </c>
      <c r="F22" s="204">
        <v>-31.247880940059591</v>
      </c>
    </row>
    <row r="23" spans="1:7" ht="15.6" customHeight="1">
      <c r="A23" s="202" t="s">
        <v>165</v>
      </c>
      <c r="B23" s="203">
        <v>1.895</v>
      </c>
      <c r="C23" s="203">
        <v>2.306</v>
      </c>
      <c r="D23" s="203">
        <v>3.8640000000000012</v>
      </c>
      <c r="E23" s="203">
        <v>7.0490000000000013</v>
      </c>
      <c r="F23" s="204">
        <v>82.427536231884062</v>
      </c>
    </row>
    <row r="24" spans="1:7" ht="15.6" customHeight="1">
      <c r="A24" s="202" t="s">
        <v>141</v>
      </c>
      <c r="B24" s="203">
        <v>153.626</v>
      </c>
      <c r="C24" s="203">
        <v>346.19200000000001</v>
      </c>
      <c r="D24" s="203">
        <v>478.38799999999998</v>
      </c>
      <c r="E24" s="203">
        <v>585.37300000000005</v>
      </c>
      <c r="F24" s="204">
        <v>22.363646245307169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48.12</v>
      </c>
      <c r="C26" s="203">
        <v>70.834000000000003</v>
      </c>
      <c r="D26" s="203">
        <v>159.44200000000001</v>
      </c>
      <c r="E26" s="203">
        <v>117.89</v>
      </c>
      <c r="F26" s="204">
        <v>-26.06088734461434</v>
      </c>
    </row>
    <row r="27" spans="1:7" ht="15.6" customHeight="1">
      <c r="A27" s="202" t="s">
        <v>173</v>
      </c>
      <c r="B27" s="203">
        <v>3566.2539999999999</v>
      </c>
      <c r="C27" s="203">
        <v>2178.3339999999998</v>
      </c>
      <c r="D27" s="203">
        <v>5837.5630000000001</v>
      </c>
      <c r="E27" s="203">
        <v>4248.2550000000001</v>
      </c>
      <c r="F27" s="204">
        <v>-27.22553915049825</v>
      </c>
    </row>
    <row r="28" spans="1:7" ht="15.6" customHeight="1">
      <c r="A28" s="202" t="s">
        <v>177</v>
      </c>
      <c r="B28" s="203">
        <v>78.349999999999994</v>
      </c>
      <c r="C28" s="203">
        <v>33.034999999999997</v>
      </c>
      <c r="D28" s="203">
        <v>327.75500000000011</v>
      </c>
      <c r="E28" s="203">
        <v>253.251</v>
      </c>
      <c r="F28" s="204">
        <v>-22.73161355280622</v>
      </c>
    </row>
    <row r="29" spans="1:7" ht="15.6" customHeight="1">
      <c r="A29" s="202" t="s">
        <v>178</v>
      </c>
      <c r="B29" s="203">
        <v>560.16700000000003</v>
      </c>
      <c r="C29" s="203">
        <v>131.26599999999999</v>
      </c>
      <c r="D29" s="203">
        <v>932.47700000000009</v>
      </c>
      <c r="E29" s="203">
        <v>345.52100000000002</v>
      </c>
      <c r="F29" s="204">
        <v>-62.945895716462722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68.137</v>
      </c>
      <c r="C31" s="203">
        <v>148.43299999999999</v>
      </c>
      <c r="D31" s="203">
        <v>239.37</v>
      </c>
      <c r="E31" s="203">
        <v>339.59199999999998</v>
      </c>
      <c r="F31" s="204">
        <v>41.86907298324769</v>
      </c>
    </row>
    <row r="32" spans="1:7" ht="15.6" customHeight="1">
      <c r="A32" s="202" t="s">
        <v>181</v>
      </c>
      <c r="B32" s="203">
        <v>45.885000000000012</v>
      </c>
      <c r="C32" s="203">
        <v>45.885000000000012</v>
      </c>
      <c r="D32" s="203">
        <v>341.94200000000001</v>
      </c>
      <c r="E32" s="203">
        <v>424.77699999999999</v>
      </c>
      <c r="F32" s="204">
        <v>24.224868544957928</v>
      </c>
    </row>
    <row r="33" spans="1:6" ht="15.6" customHeight="1">
      <c r="A33" s="202" t="s">
        <v>182</v>
      </c>
      <c r="B33" s="203">
        <v>2651.0070000000001</v>
      </c>
      <c r="C33" s="203">
        <v>2334.9470000000001</v>
      </c>
      <c r="D33" s="203">
        <v>6625.9679999999998</v>
      </c>
      <c r="E33" s="203">
        <v>5583.2739999999994</v>
      </c>
      <c r="F33" s="204">
        <v>-15.73647805120701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13811.259</v>
      </c>
      <c r="C35" s="91">
        <f>SUM(C7:C34)</f>
        <v>9607.2979999999989</v>
      </c>
      <c r="D35" s="90">
        <f>SUM(D7:D34)</f>
        <v>28110.358000000004</v>
      </c>
      <c r="E35" s="92">
        <f>SUM(E7:E34)</f>
        <v>21316.032000000003</v>
      </c>
      <c r="F35" s="154">
        <f>E35*100/D35-100</f>
        <v>-24.170186662154933</v>
      </c>
    </row>
    <row r="36" spans="1:6" ht="15.6" customHeight="1">
      <c r="A36" s="87" t="s">
        <v>86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85D76-D6E6-4C75-9133-8E0B674423ED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10116</v>
      </c>
      <c r="C7" s="203">
        <v>3519</v>
      </c>
      <c r="D7" s="203">
        <v>16266</v>
      </c>
      <c r="E7" s="203">
        <v>8679</v>
      </c>
      <c r="F7" s="204">
        <v>-46.643305053485797</v>
      </c>
      <c r="G7" s="51"/>
    </row>
    <row r="8" spans="1:14" ht="15.6" customHeight="1">
      <c r="A8" s="202" t="s">
        <v>11</v>
      </c>
      <c r="B8" s="203">
        <v>869</v>
      </c>
      <c r="C8" s="203">
        <v>2460</v>
      </c>
      <c r="D8" s="203">
        <v>2162</v>
      </c>
      <c r="E8" s="203">
        <v>6355</v>
      </c>
      <c r="F8" s="204">
        <v>193.94079555966701</v>
      </c>
      <c r="G8" s="20"/>
    </row>
    <row r="9" spans="1:14" ht="15.6" customHeight="1">
      <c r="A9" s="202" t="s">
        <v>8</v>
      </c>
      <c r="B9" s="203">
        <v>4575</v>
      </c>
      <c r="C9" s="203">
        <v>5497</v>
      </c>
      <c r="D9" s="203">
        <v>15068</v>
      </c>
      <c r="E9" s="203">
        <v>14925</v>
      </c>
      <c r="F9" s="204">
        <v>-0.94903105919830466</v>
      </c>
      <c r="G9" s="20"/>
    </row>
    <row r="10" spans="1:14" ht="15.6" customHeight="1">
      <c r="A10" s="202" t="s">
        <v>10</v>
      </c>
      <c r="B10" s="203">
        <v>3806</v>
      </c>
      <c r="C10" s="203">
        <v>2450</v>
      </c>
      <c r="D10" s="203">
        <v>10789</v>
      </c>
      <c r="E10" s="203">
        <v>8340</v>
      </c>
      <c r="F10" s="204">
        <v>-22.69904532394105</v>
      </c>
    </row>
    <row r="11" spans="1:14" ht="15.6" customHeight="1">
      <c r="A11" s="202" t="s">
        <v>9</v>
      </c>
      <c r="B11" s="203">
        <v>250162</v>
      </c>
      <c r="C11" s="203">
        <v>259762</v>
      </c>
      <c r="D11" s="203">
        <v>791339</v>
      </c>
      <c r="E11" s="203">
        <v>723448</v>
      </c>
      <c r="F11" s="204">
        <v>-8.5792561721335545</v>
      </c>
    </row>
    <row r="12" spans="1:14" ht="15.6" customHeight="1">
      <c r="A12" s="202" t="s">
        <v>6</v>
      </c>
      <c r="B12" s="203">
        <v>10991</v>
      </c>
      <c r="C12" s="203">
        <v>12563</v>
      </c>
      <c r="D12" s="203">
        <v>25780</v>
      </c>
      <c r="E12" s="203">
        <v>29265</v>
      </c>
      <c r="F12" s="204">
        <v>13.51823118696664</v>
      </c>
    </row>
    <row r="13" spans="1:14" ht="15.6" customHeight="1">
      <c r="A13" s="202" t="s">
        <v>175</v>
      </c>
      <c r="B13" s="203">
        <v>7548</v>
      </c>
      <c r="C13" s="203">
        <v>6254</v>
      </c>
      <c r="D13" s="203">
        <v>22064</v>
      </c>
      <c r="E13" s="203">
        <v>13085</v>
      </c>
      <c r="F13" s="204">
        <v>-40.695250181290788</v>
      </c>
    </row>
    <row r="14" spans="1:14" ht="15.6" customHeight="1">
      <c r="A14" s="202" t="s">
        <v>148</v>
      </c>
      <c r="B14" s="203">
        <v>141517</v>
      </c>
      <c r="C14" s="203">
        <v>123247</v>
      </c>
      <c r="D14" s="203">
        <v>374707</v>
      </c>
      <c r="E14" s="203">
        <v>342301</v>
      </c>
      <c r="F14" s="204">
        <v>-8.64835724979784</v>
      </c>
    </row>
    <row r="15" spans="1:14" ht="15.6" customHeight="1">
      <c r="A15" s="202" t="s">
        <v>145</v>
      </c>
      <c r="B15" s="203">
        <v>2092</v>
      </c>
      <c r="C15" s="203">
        <v>1912</v>
      </c>
      <c r="D15" s="203">
        <v>5595</v>
      </c>
      <c r="E15" s="203">
        <v>5055</v>
      </c>
      <c r="F15" s="204">
        <v>-9.651474530831095</v>
      </c>
    </row>
    <row r="16" spans="1:14" ht="15.6" customHeight="1">
      <c r="A16" s="202" t="s">
        <v>144</v>
      </c>
      <c r="B16" s="203">
        <v>17845</v>
      </c>
      <c r="C16" s="203">
        <v>25834</v>
      </c>
      <c r="D16" s="203">
        <v>58045</v>
      </c>
      <c r="E16" s="203">
        <v>67001</v>
      </c>
      <c r="F16" s="204">
        <v>15.42940821776209</v>
      </c>
      <c r="G16" s="15"/>
    </row>
    <row r="17" spans="1:7" ht="15.6" customHeight="1">
      <c r="A17" s="202" t="s">
        <v>150</v>
      </c>
      <c r="B17" s="203">
        <v>1374</v>
      </c>
      <c r="C17" s="203">
        <v>2210</v>
      </c>
      <c r="D17" s="203">
        <v>4046</v>
      </c>
      <c r="E17" s="203">
        <v>7136</v>
      </c>
      <c r="F17" s="204">
        <v>76.371725160652488</v>
      </c>
      <c r="G17" s="16"/>
    </row>
    <row r="18" spans="1:7" ht="15.6" customHeight="1">
      <c r="A18" s="202" t="s">
        <v>147</v>
      </c>
      <c r="B18" s="203">
        <v>65878</v>
      </c>
      <c r="C18" s="203">
        <v>56519</v>
      </c>
      <c r="D18" s="203">
        <v>187380</v>
      </c>
      <c r="E18" s="203">
        <v>150665</v>
      </c>
      <c r="F18" s="204">
        <v>-19.593873412317219</v>
      </c>
    </row>
    <row r="19" spans="1:7" ht="15.6" customHeight="1">
      <c r="A19" s="202" t="s">
        <v>143</v>
      </c>
      <c r="B19" s="203">
        <v>1183</v>
      </c>
      <c r="C19" s="203">
        <v>750</v>
      </c>
      <c r="D19" s="203">
        <v>2736</v>
      </c>
      <c r="E19" s="203">
        <v>2727</v>
      </c>
      <c r="F19" s="204">
        <v>-0.32894736842105488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6831</v>
      </c>
      <c r="E20" s="203">
        <v>0</v>
      </c>
      <c r="F20" s="204">
        <v>-100</v>
      </c>
    </row>
    <row r="21" spans="1:7" ht="15.6" customHeight="1">
      <c r="A21" s="202" t="s">
        <v>149</v>
      </c>
      <c r="B21" s="203">
        <v>9980</v>
      </c>
      <c r="C21" s="203">
        <v>12655</v>
      </c>
      <c r="D21" s="203">
        <v>48393</v>
      </c>
      <c r="E21" s="203">
        <v>37295</v>
      </c>
      <c r="F21" s="204">
        <v>-22.933068832269129</v>
      </c>
    </row>
    <row r="22" spans="1:7" ht="15.6" customHeight="1">
      <c r="A22" s="202" t="s">
        <v>146</v>
      </c>
      <c r="B22" s="203">
        <v>275228</v>
      </c>
      <c r="C22" s="203">
        <v>247124</v>
      </c>
      <c r="D22" s="203">
        <v>735194</v>
      </c>
      <c r="E22" s="203">
        <v>749751</v>
      </c>
      <c r="F22" s="204">
        <v>1.980021599741022</v>
      </c>
    </row>
    <row r="23" spans="1:7" ht="15.6" customHeight="1">
      <c r="A23" s="202" t="s">
        <v>165</v>
      </c>
      <c r="B23" s="203">
        <v>6467</v>
      </c>
      <c r="C23" s="203">
        <v>10382</v>
      </c>
      <c r="D23" s="203">
        <v>11436</v>
      </c>
      <c r="E23" s="203">
        <v>37705</v>
      </c>
      <c r="F23" s="204">
        <v>229.70444211262679</v>
      </c>
    </row>
    <row r="24" spans="1:7" ht="15.6" customHeight="1">
      <c r="A24" s="202" t="s">
        <v>141</v>
      </c>
      <c r="B24" s="203">
        <v>1037</v>
      </c>
      <c r="C24" s="203">
        <v>714</v>
      </c>
      <c r="D24" s="203">
        <v>6333</v>
      </c>
      <c r="E24" s="203">
        <v>4150</v>
      </c>
      <c r="F24" s="204">
        <v>-34.470235275540823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8</v>
      </c>
      <c r="E25" s="203">
        <v>1107</v>
      </c>
      <c r="F25" s="204">
        <v>13737.5</v>
      </c>
    </row>
    <row r="26" spans="1:7" ht="15.6" customHeight="1">
      <c r="A26" s="202" t="s">
        <v>152</v>
      </c>
      <c r="B26" s="203">
        <v>1447</v>
      </c>
      <c r="C26" s="203">
        <v>1032</v>
      </c>
      <c r="D26" s="203">
        <v>4839</v>
      </c>
      <c r="E26" s="203">
        <v>3770</v>
      </c>
      <c r="F26" s="204">
        <v>-22.091341186195489</v>
      </c>
    </row>
    <row r="27" spans="1:7" ht="15.6" customHeight="1">
      <c r="A27" s="202" t="s">
        <v>173</v>
      </c>
      <c r="B27" s="203">
        <v>4471</v>
      </c>
      <c r="C27" s="203">
        <v>3162</v>
      </c>
      <c r="D27" s="203">
        <v>9495</v>
      </c>
      <c r="E27" s="203">
        <v>8602</v>
      </c>
      <c r="F27" s="204">
        <v>-9.4049499736703552</v>
      </c>
    </row>
    <row r="28" spans="1:7" ht="15.6" customHeight="1">
      <c r="A28" s="202" t="s">
        <v>177</v>
      </c>
      <c r="B28" s="203">
        <v>83714</v>
      </c>
      <c r="C28" s="203">
        <v>98857</v>
      </c>
      <c r="D28" s="203">
        <v>213419</v>
      </c>
      <c r="E28" s="203">
        <v>302878</v>
      </c>
      <c r="F28" s="204">
        <v>41.917073925002001</v>
      </c>
    </row>
    <row r="29" spans="1:7" ht="15.6" customHeight="1">
      <c r="A29" s="202" t="s">
        <v>178</v>
      </c>
      <c r="B29" s="203">
        <v>5449</v>
      </c>
      <c r="C29" s="203">
        <v>3355</v>
      </c>
      <c r="D29" s="203">
        <v>13491</v>
      </c>
      <c r="E29" s="203">
        <v>11153</v>
      </c>
      <c r="F29" s="204">
        <v>-17.33007189978504</v>
      </c>
    </row>
    <row r="30" spans="1:7" ht="15.6" customHeight="1">
      <c r="A30" s="202" t="s">
        <v>179</v>
      </c>
      <c r="B30" s="203">
        <v>3393</v>
      </c>
      <c r="C30" s="203">
        <v>0</v>
      </c>
      <c r="D30" s="203">
        <v>7908</v>
      </c>
      <c r="E30" s="203">
        <v>9555</v>
      </c>
      <c r="F30" s="204">
        <v>20.82701062215477</v>
      </c>
    </row>
    <row r="31" spans="1:7" ht="15.6" customHeight="1">
      <c r="A31" s="202" t="s">
        <v>180</v>
      </c>
      <c r="B31" s="203">
        <v>8529</v>
      </c>
      <c r="C31" s="203">
        <v>8341</v>
      </c>
      <c r="D31" s="203">
        <v>25500</v>
      </c>
      <c r="E31" s="203">
        <v>34207</v>
      </c>
      <c r="F31" s="204">
        <v>34.145098039215704</v>
      </c>
    </row>
    <row r="32" spans="1:7" ht="15.6" customHeight="1">
      <c r="A32" s="202" t="s">
        <v>181</v>
      </c>
      <c r="B32" s="203">
        <v>46463</v>
      </c>
      <c r="C32" s="203">
        <v>65619</v>
      </c>
      <c r="D32" s="203">
        <v>128066</v>
      </c>
      <c r="E32" s="203">
        <v>155310</v>
      </c>
      <c r="F32" s="204">
        <v>21.273405900082761</v>
      </c>
    </row>
    <row r="33" spans="1:6" ht="15.6" customHeight="1">
      <c r="A33" s="202" t="s">
        <v>182</v>
      </c>
      <c r="B33" s="203">
        <v>10712</v>
      </c>
      <c r="C33" s="203">
        <v>1792</v>
      </c>
      <c r="D33" s="203">
        <v>25804</v>
      </c>
      <c r="E33" s="203">
        <v>16755</v>
      </c>
      <c r="F33" s="204">
        <v>-35.068206479615569</v>
      </c>
    </row>
    <row r="34" spans="1:6" ht="15.6" customHeight="1">
      <c r="A34" s="202" t="s">
        <v>183</v>
      </c>
      <c r="B34" s="203">
        <v>587</v>
      </c>
      <c r="C34" s="203">
        <v>443</v>
      </c>
      <c r="D34" s="203">
        <v>1795</v>
      </c>
      <c r="E34" s="203">
        <v>2309</v>
      </c>
      <c r="F34" s="204">
        <v>28.635097493036199</v>
      </c>
    </row>
    <row r="35" spans="1:6" ht="15.6" customHeight="1">
      <c r="A35" s="170" t="s">
        <v>153</v>
      </c>
      <c r="B35" s="90">
        <f>SUM(B7:B34)</f>
        <v>975433</v>
      </c>
      <c r="C35" s="91">
        <f>SUM(C7:C34)</f>
        <v>956453</v>
      </c>
      <c r="D35" s="192">
        <f>SUM(D7:D34)</f>
        <v>2754489</v>
      </c>
      <c r="E35" s="192">
        <f>SUM(E7:E34)</f>
        <v>2753529</v>
      </c>
      <c r="F35" s="154">
        <f>E35*100/D35-100</f>
        <v>-3.4852199446063992E-2</v>
      </c>
    </row>
    <row r="36" spans="1:6" ht="15.6" customHeight="1">
      <c r="A36" s="87" t="s">
        <v>160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69BB4-DA1B-401E-97E3-B7924DDACC35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62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3763</v>
      </c>
      <c r="C7" s="203">
        <v>1526</v>
      </c>
      <c r="D7" s="203">
        <v>8023</v>
      </c>
      <c r="E7" s="203">
        <v>5287</v>
      </c>
      <c r="F7" s="204">
        <v>-34.101956873987291</v>
      </c>
      <c r="G7" s="51"/>
    </row>
    <row r="8" spans="1:14" ht="15.6" customHeight="1">
      <c r="A8" s="202" t="s">
        <v>11</v>
      </c>
      <c r="B8" s="203">
        <v>77</v>
      </c>
      <c r="C8" s="203">
        <v>114</v>
      </c>
      <c r="D8" s="203">
        <v>248</v>
      </c>
      <c r="E8" s="203">
        <v>468</v>
      </c>
      <c r="F8" s="204">
        <v>88.709677419354847</v>
      </c>
      <c r="G8" s="20"/>
    </row>
    <row r="9" spans="1:14" ht="15.6" customHeight="1">
      <c r="A9" s="202" t="s">
        <v>8</v>
      </c>
      <c r="B9" s="203">
        <v>1376</v>
      </c>
      <c r="C9" s="203">
        <v>1956</v>
      </c>
      <c r="D9" s="203">
        <v>5638</v>
      </c>
      <c r="E9" s="203">
        <v>6564</v>
      </c>
      <c r="F9" s="204">
        <v>16.42426392337708</v>
      </c>
      <c r="G9" s="20"/>
    </row>
    <row r="10" spans="1:14" ht="15.6" customHeight="1">
      <c r="A10" s="202" t="s">
        <v>10</v>
      </c>
      <c r="B10" s="203">
        <v>1098</v>
      </c>
      <c r="C10" s="203">
        <v>426</v>
      </c>
      <c r="D10" s="203">
        <v>3470</v>
      </c>
      <c r="E10" s="203">
        <v>2190</v>
      </c>
      <c r="F10" s="204">
        <v>-36.887608069164273</v>
      </c>
    </row>
    <row r="11" spans="1:14" ht="15.6" customHeight="1">
      <c r="A11" s="202" t="s">
        <v>9</v>
      </c>
      <c r="B11" s="203">
        <v>241379</v>
      </c>
      <c r="C11" s="203">
        <v>246669</v>
      </c>
      <c r="D11" s="203">
        <v>760304</v>
      </c>
      <c r="E11" s="203">
        <v>689935</v>
      </c>
      <c r="F11" s="204">
        <v>-9.255376796649756</v>
      </c>
    </row>
    <row r="12" spans="1:14" ht="15.6" customHeight="1">
      <c r="A12" s="202" t="s">
        <v>6</v>
      </c>
      <c r="B12" s="203">
        <v>1554</v>
      </c>
      <c r="C12" s="203">
        <v>4210</v>
      </c>
      <c r="D12" s="203">
        <v>6384</v>
      </c>
      <c r="E12" s="203">
        <v>9307</v>
      </c>
      <c r="F12" s="204">
        <v>45.786340852130337</v>
      </c>
    </row>
    <row r="13" spans="1:14" ht="15.6" customHeight="1">
      <c r="A13" s="202" t="s">
        <v>175</v>
      </c>
      <c r="B13" s="203">
        <v>12</v>
      </c>
      <c r="C13" s="203">
        <v>55</v>
      </c>
      <c r="D13" s="203">
        <v>62</v>
      </c>
      <c r="E13" s="203">
        <v>77</v>
      </c>
      <c r="F13" s="204">
        <v>24.193548387096769</v>
      </c>
    </row>
    <row r="14" spans="1:14" ht="15.6" customHeight="1">
      <c r="A14" s="202" t="s">
        <v>148</v>
      </c>
      <c r="B14" s="203">
        <v>121356</v>
      </c>
      <c r="C14" s="203">
        <v>94800</v>
      </c>
      <c r="D14" s="203">
        <v>315774</v>
      </c>
      <c r="E14" s="203">
        <v>274615</v>
      </c>
      <c r="F14" s="204">
        <v>-13.034322015112069</v>
      </c>
    </row>
    <row r="15" spans="1:14" ht="15.6" customHeight="1">
      <c r="A15" s="202" t="s">
        <v>145</v>
      </c>
      <c r="B15" s="203">
        <v>1817</v>
      </c>
      <c r="C15" s="203">
        <v>1558</v>
      </c>
      <c r="D15" s="203">
        <v>4676</v>
      </c>
      <c r="E15" s="203">
        <v>4120</v>
      </c>
      <c r="F15" s="204">
        <v>-11.890504704875971</v>
      </c>
    </row>
    <row r="16" spans="1:14" ht="15.6" customHeight="1">
      <c r="A16" s="202" t="s">
        <v>144</v>
      </c>
      <c r="B16" s="203">
        <v>4010</v>
      </c>
      <c r="C16" s="203">
        <v>1166</v>
      </c>
      <c r="D16" s="203">
        <v>6231</v>
      </c>
      <c r="E16" s="203">
        <v>5307</v>
      </c>
      <c r="F16" s="204">
        <v>-14.82908040442946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63496</v>
      </c>
      <c r="C18" s="203">
        <v>54442</v>
      </c>
      <c r="D18" s="203">
        <v>179274</v>
      </c>
      <c r="E18" s="203">
        <v>143754</v>
      </c>
      <c r="F18" s="204">
        <v>-19.813246761939819</v>
      </c>
    </row>
    <row r="19" spans="1:7" ht="15.6" customHeight="1">
      <c r="A19" s="202" t="s">
        <v>143</v>
      </c>
      <c r="B19" s="203">
        <v>995</v>
      </c>
      <c r="C19" s="203">
        <v>599</v>
      </c>
      <c r="D19" s="203">
        <v>1741</v>
      </c>
      <c r="E19" s="203">
        <v>1890</v>
      </c>
      <c r="F19" s="204">
        <v>8.5582998276852322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6831</v>
      </c>
      <c r="E20" s="203">
        <v>0</v>
      </c>
      <c r="F20" s="204">
        <v>-100</v>
      </c>
    </row>
    <row r="21" spans="1:7" ht="15.6" customHeight="1">
      <c r="A21" s="202" t="s">
        <v>149</v>
      </c>
      <c r="B21" s="203">
        <v>8343</v>
      </c>
      <c r="C21" s="203">
        <v>11140</v>
      </c>
      <c r="D21" s="203">
        <v>40790</v>
      </c>
      <c r="E21" s="203">
        <v>32422</v>
      </c>
      <c r="F21" s="204">
        <v>-20.51483206668301</v>
      </c>
    </row>
    <row r="22" spans="1:7" ht="15.6" customHeight="1">
      <c r="A22" s="202" t="s">
        <v>146</v>
      </c>
      <c r="B22" s="203">
        <v>248232</v>
      </c>
      <c r="C22" s="203">
        <v>211775</v>
      </c>
      <c r="D22" s="203">
        <v>653961</v>
      </c>
      <c r="E22" s="203">
        <v>637508</v>
      </c>
      <c r="F22" s="204">
        <v>-2.5158992661641828</v>
      </c>
    </row>
    <row r="23" spans="1:7" ht="15.6" customHeight="1">
      <c r="A23" s="202" t="s">
        <v>165</v>
      </c>
      <c r="B23" s="203">
        <v>4308</v>
      </c>
      <c r="C23" s="203">
        <v>5034</v>
      </c>
      <c r="D23" s="203">
        <v>6915</v>
      </c>
      <c r="E23" s="203">
        <v>24994</v>
      </c>
      <c r="F23" s="204">
        <v>261.44613159797541</v>
      </c>
    </row>
    <row r="24" spans="1:7" ht="15.6" customHeight="1">
      <c r="A24" s="202" t="s">
        <v>141</v>
      </c>
      <c r="B24" s="203">
        <v>515</v>
      </c>
      <c r="C24" s="203">
        <v>0</v>
      </c>
      <c r="D24" s="203">
        <v>4606</v>
      </c>
      <c r="E24" s="203">
        <v>2420</v>
      </c>
      <c r="F24" s="204">
        <v>-47.459834997828921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1103</v>
      </c>
      <c r="C26" s="203">
        <v>679</v>
      </c>
      <c r="D26" s="203">
        <v>3264</v>
      </c>
      <c r="E26" s="203">
        <v>2441</v>
      </c>
      <c r="F26" s="204">
        <v>-25.214460784313729</v>
      </c>
    </row>
    <row r="27" spans="1:7" ht="15.6" customHeight="1">
      <c r="A27" s="202" t="s">
        <v>173</v>
      </c>
      <c r="B27" s="203">
        <v>852</v>
      </c>
      <c r="C27" s="203">
        <v>918</v>
      </c>
      <c r="D27" s="203">
        <v>2706</v>
      </c>
      <c r="E27" s="203">
        <v>3145</v>
      </c>
      <c r="F27" s="204">
        <v>16.22320768662232</v>
      </c>
    </row>
    <row r="28" spans="1:7" ht="15.6" customHeight="1">
      <c r="A28" s="202" t="s">
        <v>177</v>
      </c>
      <c r="B28" s="203">
        <v>70904</v>
      </c>
      <c r="C28" s="203">
        <v>78763</v>
      </c>
      <c r="D28" s="203">
        <v>165058</v>
      </c>
      <c r="E28" s="203">
        <v>238696</v>
      </c>
      <c r="F28" s="204">
        <v>44.613408620000229</v>
      </c>
    </row>
    <row r="29" spans="1:7" ht="15.6" customHeight="1">
      <c r="A29" s="202" t="s">
        <v>178</v>
      </c>
      <c r="B29" s="203">
        <v>2942</v>
      </c>
      <c r="C29" s="203">
        <v>2360</v>
      </c>
      <c r="D29" s="203">
        <v>8181</v>
      </c>
      <c r="E29" s="203">
        <v>7895</v>
      </c>
      <c r="F29" s="204">
        <v>-3.4959051460701569</v>
      </c>
    </row>
    <row r="30" spans="1:7" ht="15.6" customHeight="1">
      <c r="A30" s="202" t="s">
        <v>179</v>
      </c>
      <c r="B30" s="203">
        <v>1456</v>
      </c>
      <c r="C30" s="203">
        <v>0</v>
      </c>
      <c r="D30" s="203">
        <v>4393</v>
      </c>
      <c r="E30" s="203">
        <v>5790</v>
      </c>
      <c r="F30" s="204">
        <v>31.800591850671509</v>
      </c>
    </row>
    <row r="31" spans="1:7" ht="15.6" customHeight="1">
      <c r="A31" s="202" t="s">
        <v>180</v>
      </c>
      <c r="B31" s="203">
        <v>2705</v>
      </c>
      <c r="C31" s="203">
        <v>1066</v>
      </c>
      <c r="D31" s="203">
        <v>9990</v>
      </c>
      <c r="E31" s="203">
        <v>11231</v>
      </c>
      <c r="F31" s="204">
        <v>12.42242242242243</v>
      </c>
    </row>
    <row r="32" spans="1:7" ht="15.6" customHeight="1">
      <c r="A32" s="202" t="s">
        <v>181</v>
      </c>
      <c r="B32" s="203">
        <v>37476</v>
      </c>
      <c r="C32" s="203">
        <v>56262</v>
      </c>
      <c r="D32" s="203">
        <v>101982</v>
      </c>
      <c r="E32" s="203">
        <v>130405</v>
      </c>
      <c r="F32" s="204">
        <v>27.870604616500959</v>
      </c>
    </row>
    <row r="33" spans="1:6" ht="15.6" customHeight="1">
      <c r="A33" s="202" t="s">
        <v>182</v>
      </c>
      <c r="B33" s="203">
        <v>5922</v>
      </c>
      <c r="C33" s="203">
        <v>0</v>
      </c>
      <c r="D33" s="203">
        <v>13855</v>
      </c>
      <c r="E33" s="203">
        <v>5335</v>
      </c>
      <c r="F33" s="204">
        <v>-61.494045470949118</v>
      </c>
    </row>
    <row r="34" spans="1:6" ht="15.6" customHeight="1">
      <c r="A34" s="202" t="s">
        <v>183</v>
      </c>
      <c r="B34" s="203">
        <v>203</v>
      </c>
      <c r="C34" s="203">
        <v>0</v>
      </c>
      <c r="D34" s="203">
        <v>647</v>
      </c>
      <c r="E34" s="203">
        <v>133</v>
      </c>
      <c r="F34" s="204">
        <v>-79.443585780525495</v>
      </c>
    </row>
    <row r="35" spans="1:6" ht="15.6" customHeight="1">
      <c r="A35" s="170" t="s">
        <v>153</v>
      </c>
      <c r="B35" s="90">
        <f>SUM(B7:B34)</f>
        <v>825894</v>
      </c>
      <c r="C35" s="91">
        <f>SUM(C7:C34)</f>
        <v>775518</v>
      </c>
      <c r="D35" s="90">
        <f>SUM(D7:D34)</f>
        <v>2315004</v>
      </c>
      <c r="E35" s="92">
        <f>SUM(E7:E34)</f>
        <v>2245929</v>
      </c>
      <c r="F35" s="154">
        <f>E35*100/D35-100</f>
        <v>-2.9837961403090389</v>
      </c>
    </row>
    <row r="36" spans="1:6" ht="15.6" customHeight="1">
      <c r="A36" s="87" t="s">
        <v>82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9F1D6-A0BD-42AB-A1DD-F86D62F57A25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0</v>
      </c>
      <c r="C8" s="203">
        <v>0</v>
      </c>
      <c r="D8" s="203">
        <v>0</v>
      </c>
      <c r="E8" s="203">
        <v>0</v>
      </c>
      <c r="F8" s="204" t="s">
        <v>151</v>
      </c>
      <c r="G8" s="20"/>
    </row>
    <row r="9" spans="1:14" ht="15.6" customHeight="1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14700</v>
      </c>
      <c r="E10" s="203">
        <v>0</v>
      </c>
      <c r="F10" s="204">
        <v>-100</v>
      </c>
    </row>
    <row r="11" spans="1:14" ht="15.6" customHeight="1">
      <c r="A11" s="202" t="s">
        <v>9</v>
      </c>
      <c r="B11" s="203">
        <v>254282</v>
      </c>
      <c r="C11" s="203">
        <v>367739</v>
      </c>
      <c r="D11" s="203">
        <v>854733</v>
      </c>
      <c r="E11" s="203">
        <v>855971</v>
      </c>
      <c r="F11" s="204">
        <v>0.1448405525468246</v>
      </c>
    </row>
    <row r="12" spans="1:14" ht="15.6" customHeight="1">
      <c r="A12" s="202" t="s">
        <v>6</v>
      </c>
      <c r="B12" s="203">
        <v>0</v>
      </c>
      <c r="C12" s="203">
        <v>0</v>
      </c>
      <c r="D12" s="203">
        <v>0</v>
      </c>
      <c r="E12" s="203">
        <v>0</v>
      </c>
      <c r="F12" s="204" t="s">
        <v>151</v>
      </c>
    </row>
    <row r="13" spans="1:14" ht="15.6" customHeight="1">
      <c r="A13" s="202" t="s">
        <v>175</v>
      </c>
      <c r="B13" s="203">
        <v>0</v>
      </c>
      <c r="C13" s="203">
        <v>24</v>
      </c>
      <c r="D13" s="203">
        <v>0</v>
      </c>
      <c r="E13" s="203">
        <v>24</v>
      </c>
      <c r="F13" s="204" t="s">
        <v>151</v>
      </c>
    </row>
    <row r="14" spans="1:14" ht="15.6" customHeight="1">
      <c r="A14" s="202" t="s">
        <v>148</v>
      </c>
      <c r="B14" s="203">
        <v>0</v>
      </c>
      <c r="C14" s="203">
        <v>0</v>
      </c>
      <c r="D14" s="203">
        <v>0</v>
      </c>
      <c r="E14" s="203">
        <v>0</v>
      </c>
      <c r="F14" s="204" t="s">
        <v>151</v>
      </c>
    </row>
    <row r="15" spans="1:14" ht="15.6" customHeight="1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4942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0</v>
      </c>
      <c r="C19" s="203">
        <v>5599</v>
      </c>
      <c r="D19" s="203">
        <v>0</v>
      </c>
      <c r="E19" s="203">
        <v>5599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10231</v>
      </c>
      <c r="C21" s="203">
        <v>13544</v>
      </c>
      <c r="D21" s="203">
        <v>47370</v>
      </c>
      <c r="E21" s="203">
        <v>84843</v>
      </c>
      <c r="F21" s="204">
        <v>79.107029765674469</v>
      </c>
    </row>
    <row r="22" spans="1:7" ht="15.6" customHeight="1">
      <c r="A22" s="202" t="s">
        <v>146</v>
      </c>
      <c r="B22" s="203">
        <v>0</v>
      </c>
      <c r="C22" s="203">
        <v>0</v>
      </c>
      <c r="D22" s="203">
        <v>0</v>
      </c>
      <c r="E22" s="203">
        <v>0</v>
      </c>
      <c r="F22" s="204" t="s">
        <v>151</v>
      </c>
    </row>
    <row r="23" spans="1:7" ht="15.6" customHeight="1">
      <c r="A23" s="202" t="s">
        <v>165</v>
      </c>
      <c r="B23" s="203">
        <v>0</v>
      </c>
      <c r="C23" s="203">
        <v>0</v>
      </c>
      <c r="D23" s="203">
        <v>0</v>
      </c>
      <c r="E23" s="203">
        <v>0</v>
      </c>
      <c r="F23" s="204" t="s">
        <v>151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178</v>
      </c>
      <c r="C28" s="203">
        <v>133</v>
      </c>
      <c r="D28" s="203">
        <v>502</v>
      </c>
      <c r="E28" s="203">
        <v>329</v>
      </c>
      <c r="F28" s="204">
        <v>-34.462151394422307</v>
      </c>
    </row>
    <row r="29" spans="1:7" ht="15.6" customHeight="1">
      <c r="A29" s="202" t="s">
        <v>178</v>
      </c>
      <c r="B29" s="203">
        <v>0</v>
      </c>
      <c r="C29" s="203">
        <v>0</v>
      </c>
      <c r="D29" s="203">
        <v>0</v>
      </c>
      <c r="E29" s="203">
        <v>1</v>
      </c>
      <c r="F29" s="204" t="s">
        <v>151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2399</v>
      </c>
      <c r="D31" s="203">
        <v>68620</v>
      </c>
      <c r="E31" s="203">
        <v>2399</v>
      </c>
      <c r="F31" s="204">
        <v>-96.503934712911686</v>
      </c>
    </row>
    <row r="32" spans="1:7" ht="15.6" customHeight="1">
      <c r="A32" s="202" t="s">
        <v>181</v>
      </c>
      <c r="B32" s="203">
        <v>0</v>
      </c>
      <c r="C32" s="203">
        <v>0</v>
      </c>
      <c r="D32" s="203">
        <v>0</v>
      </c>
      <c r="E32" s="203">
        <v>0</v>
      </c>
      <c r="F32" s="204" t="s">
        <v>151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84</v>
      </c>
      <c r="E33" s="203">
        <v>0</v>
      </c>
      <c r="F33" s="204">
        <v>-100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264691</v>
      </c>
      <c r="C35" s="91">
        <f>SUM(C7:C34)</f>
        <v>389438</v>
      </c>
      <c r="D35" s="192">
        <f>SUM(D7:D34)</f>
        <v>986009</v>
      </c>
      <c r="E35" s="192">
        <f>SUM(E7:E34)</f>
        <v>954108</v>
      </c>
      <c r="F35" s="154">
        <f>E35*100/D35-100</f>
        <v>-3.2353660057869718</v>
      </c>
    </row>
    <row r="36" spans="1:6" ht="15.6" customHeight="1">
      <c r="A36" s="87" t="s">
        <v>52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C770E-C7DE-4266-BFD9-9637B69BA46E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132053</v>
      </c>
      <c r="E7" s="203">
        <v>6302</v>
      </c>
      <c r="F7" s="204">
        <v>-95.227673737060115</v>
      </c>
      <c r="G7" s="27"/>
    </row>
    <row r="8" spans="1:14" ht="15.6" customHeight="1">
      <c r="A8" s="202" t="s">
        <v>11</v>
      </c>
      <c r="B8" s="203">
        <v>0</v>
      </c>
      <c r="C8" s="203">
        <v>77506</v>
      </c>
      <c r="D8" s="203">
        <v>5249</v>
      </c>
      <c r="E8" s="203">
        <v>89823</v>
      </c>
      <c r="F8" s="204">
        <v>1611.240236235474</v>
      </c>
      <c r="G8" s="20"/>
    </row>
    <row r="9" spans="1:14" ht="15.6" customHeight="1">
      <c r="A9" s="202" t="s">
        <v>8</v>
      </c>
      <c r="B9" s="203">
        <v>0</v>
      </c>
      <c r="C9" s="203">
        <v>0</v>
      </c>
      <c r="D9" s="203">
        <v>17</v>
      </c>
      <c r="E9" s="203">
        <v>0</v>
      </c>
      <c r="F9" s="204">
        <v>-100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9494</v>
      </c>
      <c r="F10" s="204" t="s">
        <v>151</v>
      </c>
    </row>
    <row r="11" spans="1:14" ht="15.6" customHeight="1">
      <c r="A11" s="202" t="s">
        <v>9</v>
      </c>
      <c r="B11" s="203">
        <v>5017520</v>
      </c>
      <c r="C11" s="203">
        <v>5267633</v>
      </c>
      <c r="D11" s="203">
        <v>14914555</v>
      </c>
      <c r="E11" s="203">
        <v>13544851</v>
      </c>
      <c r="F11" s="204">
        <v>-9.1836732641369423</v>
      </c>
    </row>
    <row r="12" spans="1:14" ht="15.6" customHeight="1">
      <c r="A12" s="202" t="s">
        <v>6</v>
      </c>
      <c r="B12" s="203">
        <v>58158</v>
      </c>
      <c r="C12" s="203">
        <v>69820</v>
      </c>
      <c r="D12" s="203">
        <v>203455</v>
      </c>
      <c r="E12" s="203">
        <v>261381</v>
      </c>
      <c r="F12" s="204">
        <v>28.471160698926042</v>
      </c>
    </row>
    <row r="13" spans="1:14" ht="15.6" customHeight="1">
      <c r="A13" s="202" t="s">
        <v>175</v>
      </c>
      <c r="B13" s="203">
        <v>1493</v>
      </c>
      <c r="C13" s="203">
        <v>1806</v>
      </c>
      <c r="D13" s="203">
        <v>3814</v>
      </c>
      <c r="E13" s="203">
        <v>38052</v>
      </c>
      <c r="F13" s="204">
        <v>897.69271106449924</v>
      </c>
    </row>
    <row r="14" spans="1:14" ht="15.6" customHeight="1">
      <c r="A14" s="202" t="s">
        <v>148</v>
      </c>
      <c r="B14" s="203">
        <v>2232125</v>
      </c>
      <c r="C14" s="203">
        <v>1973996</v>
      </c>
      <c r="D14" s="203">
        <v>5861847</v>
      </c>
      <c r="E14" s="203">
        <v>6452546</v>
      </c>
      <c r="F14" s="204">
        <v>10.07701156307901</v>
      </c>
    </row>
    <row r="15" spans="1:14" ht="15.6" customHeight="1">
      <c r="A15" s="202" t="s">
        <v>145</v>
      </c>
      <c r="B15" s="203">
        <v>9217</v>
      </c>
      <c r="C15" s="203">
        <v>36008</v>
      </c>
      <c r="D15" s="203">
        <v>18644</v>
      </c>
      <c r="E15" s="203">
        <v>99412</v>
      </c>
      <c r="F15" s="204">
        <v>433.21175713366227</v>
      </c>
    </row>
    <row r="16" spans="1:14" ht="15.6" customHeight="1">
      <c r="A16" s="202" t="s">
        <v>144</v>
      </c>
      <c r="B16" s="203">
        <v>10031</v>
      </c>
      <c r="C16" s="203">
        <v>3943</v>
      </c>
      <c r="D16" s="203">
        <v>13701</v>
      </c>
      <c r="E16" s="203">
        <v>121012</v>
      </c>
      <c r="F16" s="204">
        <v>783.23480037953436</v>
      </c>
      <c r="G16" s="15"/>
    </row>
    <row r="17" spans="1:7" ht="15.6" customHeight="1">
      <c r="A17" s="202" t="s">
        <v>150</v>
      </c>
      <c r="B17" s="203">
        <v>20672</v>
      </c>
      <c r="C17" s="203">
        <v>132388</v>
      </c>
      <c r="D17" s="203">
        <v>36296</v>
      </c>
      <c r="E17" s="203">
        <v>238528</v>
      </c>
      <c r="F17" s="204">
        <v>557.17434428036142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21101</v>
      </c>
      <c r="C19" s="203">
        <v>0</v>
      </c>
      <c r="D19" s="203">
        <v>47992</v>
      </c>
      <c r="E19" s="203">
        <v>28628</v>
      </c>
      <c r="F19" s="204">
        <v>-40.348391398566427</v>
      </c>
    </row>
    <row r="20" spans="1:7" ht="15.6" customHeight="1">
      <c r="A20" s="202" t="s">
        <v>142</v>
      </c>
      <c r="B20" s="203">
        <v>4077</v>
      </c>
      <c r="C20" s="203">
        <v>29242</v>
      </c>
      <c r="D20" s="203">
        <v>19356</v>
      </c>
      <c r="E20" s="203">
        <v>46723</v>
      </c>
      <c r="F20" s="204">
        <v>141.3876834056623</v>
      </c>
    </row>
    <row r="21" spans="1:7" ht="15.6" customHeight="1">
      <c r="A21" s="202" t="s">
        <v>149</v>
      </c>
      <c r="B21" s="203">
        <v>195082</v>
      </c>
      <c r="C21" s="203">
        <v>313384</v>
      </c>
      <c r="D21" s="203">
        <v>535311</v>
      </c>
      <c r="E21" s="203">
        <v>896834</v>
      </c>
      <c r="F21" s="204">
        <v>67.535133782044454</v>
      </c>
    </row>
    <row r="22" spans="1:7" ht="15.6" customHeight="1">
      <c r="A22" s="202" t="s">
        <v>146</v>
      </c>
      <c r="B22" s="203">
        <v>1548892</v>
      </c>
      <c r="C22" s="203">
        <v>1560369</v>
      </c>
      <c r="D22" s="203">
        <v>4040950</v>
      </c>
      <c r="E22" s="203">
        <v>4264296</v>
      </c>
      <c r="F22" s="204">
        <v>5.527066655118233</v>
      </c>
    </row>
    <row r="23" spans="1:7" ht="15.6" customHeight="1">
      <c r="A23" s="202" t="s">
        <v>165</v>
      </c>
      <c r="B23" s="203">
        <v>377986</v>
      </c>
      <c r="C23" s="203">
        <v>307349</v>
      </c>
      <c r="D23" s="203">
        <v>787719</v>
      </c>
      <c r="E23" s="203">
        <v>1046411</v>
      </c>
      <c r="F23" s="204">
        <v>32.840644950800993</v>
      </c>
    </row>
    <row r="24" spans="1:7" ht="15.6" customHeight="1">
      <c r="A24" s="202" t="s">
        <v>141</v>
      </c>
      <c r="B24" s="203">
        <v>33</v>
      </c>
      <c r="C24" s="203">
        <v>0</v>
      </c>
      <c r="D24" s="203">
        <v>61</v>
      </c>
      <c r="E24" s="203">
        <v>899</v>
      </c>
      <c r="F24" s="204">
        <v>1373.7704918032789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1176</v>
      </c>
      <c r="C26" s="203">
        <v>0</v>
      </c>
      <c r="D26" s="203">
        <v>1176</v>
      </c>
      <c r="E26" s="203">
        <v>0</v>
      </c>
      <c r="F26" s="204">
        <v>-100</v>
      </c>
    </row>
    <row r="27" spans="1:7" ht="15.6" customHeight="1">
      <c r="A27" s="202" t="s">
        <v>173</v>
      </c>
      <c r="B27" s="203">
        <v>4551</v>
      </c>
      <c r="C27" s="203">
        <v>5454</v>
      </c>
      <c r="D27" s="203">
        <v>7715</v>
      </c>
      <c r="E27" s="203">
        <v>10623</v>
      </c>
      <c r="F27" s="204">
        <v>37.692806221646151</v>
      </c>
    </row>
    <row r="28" spans="1:7" ht="15.6" customHeight="1">
      <c r="A28" s="202" t="s">
        <v>177</v>
      </c>
      <c r="B28" s="203">
        <v>146322</v>
      </c>
      <c r="C28" s="203">
        <v>85897</v>
      </c>
      <c r="D28" s="203">
        <v>419469</v>
      </c>
      <c r="E28" s="203">
        <v>308451</v>
      </c>
      <c r="F28" s="204">
        <v>-26.46631813077963</v>
      </c>
    </row>
    <row r="29" spans="1:7" ht="15.6" customHeight="1">
      <c r="A29" s="202" t="s">
        <v>178</v>
      </c>
      <c r="B29" s="203">
        <v>24863</v>
      </c>
      <c r="C29" s="203">
        <v>44918</v>
      </c>
      <c r="D29" s="203">
        <v>70862</v>
      </c>
      <c r="E29" s="203">
        <v>116179</v>
      </c>
      <c r="F29" s="204">
        <v>63.951059806384258</v>
      </c>
    </row>
    <row r="30" spans="1:7" ht="15.6" customHeight="1">
      <c r="A30" s="202" t="s">
        <v>179</v>
      </c>
      <c r="B30" s="203">
        <v>0</v>
      </c>
      <c r="C30" s="203">
        <v>2</v>
      </c>
      <c r="D30" s="203">
        <v>0</v>
      </c>
      <c r="E30" s="203">
        <v>1354</v>
      </c>
      <c r="F30" s="204" t="s">
        <v>151</v>
      </c>
    </row>
    <row r="31" spans="1:7" ht="15.6" customHeight="1">
      <c r="A31" s="202" t="s">
        <v>180</v>
      </c>
      <c r="B31" s="203">
        <v>142891</v>
      </c>
      <c r="C31" s="203">
        <v>122137</v>
      </c>
      <c r="D31" s="203">
        <v>442358</v>
      </c>
      <c r="E31" s="203">
        <v>671172</v>
      </c>
      <c r="F31" s="204">
        <v>51.725977601851888</v>
      </c>
    </row>
    <row r="32" spans="1:7" ht="15.6" customHeight="1">
      <c r="A32" s="202" t="s">
        <v>181</v>
      </c>
      <c r="B32" s="203">
        <v>2463558</v>
      </c>
      <c r="C32" s="203">
        <v>2565421</v>
      </c>
      <c r="D32" s="203">
        <v>7550255</v>
      </c>
      <c r="E32" s="203">
        <v>6894978</v>
      </c>
      <c r="F32" s="204">
        <v>-8.6788724354343003</v>
      </c>
    </row>
    <row r="33" spans="1:6" ht="15.6" customHeight="1">
      <c r="A33" s="202" t="s">
        <v>182</v>
      </c>
      <c r="B33" s="203">
        <v>39274</v>
      </c>
      <c r="C33" s="203">
        <v>29691</v>
      </c>
      <c r="D33" s="203">
        <v>95592</v>
      </c>
      <c r="E33" s="203">
        <v>108208</v>
      </c>
      <c r="F33" s="204">
        <v>13.19775713448824</v>
      </c>
    </row>
    <row r="34" spans="1:6" ht="15.6" customHeight="1">
      <c r="A34" s="202" t="s">
        <v>183</v>
      </c>
      <c r="B34" s="203">
        <v>5888</v>
      </c>
      <c r="C34" s="203">
        <v>0</v>
      </c>
      <c r="D34" s="203">
        <v>12440</v>
      </c>
      <c r="E34" s="203">
        <v>414</v>
      </c>
      <c r="F34" s="204">
        <v>-96.672025723472672</v>
      </c>
    </row>
    <row r="35" spans="1:6" ht="15.6" customHeight="1">
      <c r="A35" s="170" t="s">
        <v>153</v>
      </c>
      <c r="B35" s="90">
        <f>SUM(B7:B34)</f>
        <v>12324910</v>
      </c>
      <c r="C35" s="91">
        <f>SUM(C7:C34)</f>
        <v>12626964</v>
      </c>
      <c r="D35" s="192">
        <f>SUM(D7:D34)</f>
        <v>35220887</v>
      </c>
      <c r="E35" s="192">
        <f>SUM(E7:E34)</f>
        <v>35256571</v>
      </c>
      <c r="F35" s="191">
        <f>E35*100/D35-100</f>
        <v>0.10131488170641489</v>
      </c>
    </row>
    <row r="36" spans="1:6" ht="15.6" customHeight="1">
      <c r="A36" s="87" t="s">
        <v>65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212EF-0262-4360-A981-1D64D008C21E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66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0</v>
      </c>
      <c r="C8" s="203">
        <v>77506</v>
      </c>
      <c r="D8" s="203">
        <v>5249</v>
      </c>
      <c r="E8" s="203">
        <v>89823</v>
      </c>
      <c r="F8" s="204">
        <v>1611.240236235474</v>
      </c>
      <c r="G8" s="20"/>
    </row>
    <row r="9" spans="1:14" ht="15.6" customHeight="1">
      <c r="A9" s="202" t="s">
        <v>8</v>
      </c>
      <c r="B9" s="203">
        <v>0</v>
      </c>
      <c r="C9" s="203">
        <v>0</v>
      </c>
      <c r="D9" s="203">
        <v>17</v>
      </c>
      <c r="E9" s="203">
        <v>0</v>
      </c>
      <c r="F9" s="204">
        <v>-100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3832685</v>
      </c>
      <c r="C11" s="203">
        <v>4093661</v>
      </c>
      <c r="D11" s="203">
        <v>11170013</v>
      </c>
      <c r="E11" s="203">
        <v>10663986</v>
      </c>
      <c r="F11" s="204">
        <v>-4.5302274939160716</v>
      </c>
    </row>
    <row r="12" spans="1:14" ht="15.6" customHeight="1">
      <c r="A12" s="202" t="s">
        <v>6</v>
      </c>
      <c r="B12" s="203">
        <v>19140</v>
      </c>
      <c r="C12" s="203">
        <v>29211</v>
      </c>
      <c r="D12" s="203">
        <v>52821</v>
      </c>
      <c r="E12" s="203">
        <v>65624</v>
      </c>
      <c r="F12" s="204">
        <v>24.23846576172356</v>
      </c>
    </row>
    <row r="13" spans="1:14" ht="15.6" customHeight="1">
      <c r="A13" s="202" t="s">
        <v>175</v>
      </c>
      <c r="B13" s="203">
        <v>28</v>
      </c>
      <c r="C13" s="203">
        <v>9</v>
      </c>
      <c r="D13" s="203">
        <v>38</v>
      </c>
      <c r="E13" s="203">
        <v>9</v>
      </c>
      <c r="F13" s="204">
        <v>-76.315789473684205</v>
      </c>
    </row>
    <row r="14" spans="1:14" ht="15.6" customHeight="1">
      <c r="A14" s="202" t="s">
        <v>148</v>
      </c>
      <c r="B14" s="203">
        <v>1589548</v>
      </c>
      <c r="C14" s="203">
        <v>1210236</v>
      </c>
      <c r="D14" s="203">
        <v>4265558</v>
      </c>
      <c r="E14" s="203">
        <v>4480359</v>
      </c>
      <c r="F14" s="204">
        <v>5.0357069344737511</v>
      </c>
    </row>
    <row r="15" spans="1:14" ht="15.6" customHeight="1">
      <c r="A15" s="202" t="s">
        <v>145</v>
      </c>
      <c r="B15" s="203">
        <v>2073</v>
      </c>
      <c r="C15" s="203">
        <v>36008</v>
      </c>
      <c r="D15" s="203">
        <v>11382</v>
      </c>
      <c r="E15" s="203">
        <v>98585</v>
      </c>
      <c r="F15" s="204">
        <v>766.14830434018631</v>
      </c>
    </row>
    <row r="16" spans="1:14" ht="15.6" customHeight="1">
      <c r="A16" s="202" t="s">
        <v>144</v>
      </c>
      <c r="B16" s="203">
        <v>120</v>
      </c>
      <c r="C16" s="203">
        <v>3943</v>
      </c>
      <c r="D16" s="203">
        <v>2958</v>
      </c>
      <c r="E16" s="203">
        <v>13033</v>
      </c>
      <c r="F16" s="204">
        <v>340.60175794455711</v>
      </c>
      <c r="G16" s="15"/>
    </row>
    <row r="17" spans="1:7" ht="15.6" customHeight="1">
      <c r="A17" s="202" t="s">
        <v>150</v>
      </c>
      <c r="B17" s="203">
        <v>20672</v>
      </c>
      <c r="C17" s="203">
        <v>132388</v>
      </c>
      <c r="D17" s="203">
        <v>36296</v>
      </c>
      <c r="E17" s="203">
        <v>238528</v>
      </c>
      <c r="F17" s="204">
        <v>557.17434428036142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327</v>
      </c>
      <c r="C19" s="203">
        <v>0</v>
      </c>
      <c r="D19" s="203">
        <v>954</v>
      </c>
      <c r="E19" s="203">
        <v>28452</v>
      </c>
      <c r="F19" s="204">
        <v>2882.3899371069178</v>
      </c>
    </row>
    <row r="20" spans="1:7" ht="15.6" customHeight="1">
      <c r="A20" s="202" t="s">
        <v>142</v>
      </c>
      <c r="B20" s="203">
        <v>24</v>
      </c>
      <c r="C20" s="203">
        <v>83</v>
      </c>
      <c r="D20" s="203">
        <v>81</v>
      </c>
      <c r="E20" s="203">
        <v>483</v>
      </c>
      <c r="F20" s="204">
        <v>496.2962962962963</v>
      </c>
    </row>
    <row r="21" spans="1:7" ht="15.6" customHeight="1">
      <c r="A21" s="202" t="s">
        <v>149</v>
      </c>
      <c r="B21" s="203">
        <v>10346</v>
      </c>
      <c r="C21" s="203">
        <v>84865</v>
      </c>
      <c r="D21" s="203">
        <v>28773</v>
      </c>
      <c r="E21" s="203">
        <v>134188</v>
      </c>
      <c r="F21" s="204">
        <v>366.36777534494138</v>
      </c>
    </row>
    <row r="22" spans="1:7" ht="15.6" customHeight="1">
      <c r="A22" s="202" t="s">
        <v>146</v>
      </c>
      <c r="B22" s="203">
        <v>951122</v>
      </c>
      <c r="C22" s="203">
        <v>984142</v>
      </c>
      <c r="D22" s="203">
        <v>2698362</v>
      </c>
      <c r="E22" s="203">
        <v>2653911</v>
      </c>
      <c r="F22" s="204">
        <v>-1.647332715180539</v>
      </c>
    </row>
    <row r="23" spans="1:7" ht="15.6" customHeight="1">
      <c r="A23" s="202" t="s">
        <v>165</v>
      </c>
      <c r="B23" s="203">
        <v>375486</v>
      </c>
      <c r="C23" s="203">
        <v>307349</v>
      </c>
      <c r="D23" s="203">
        <v>775134</v>
      </c>
      <c r="E23" s="203">
        <v>1040389</v>
      </c>
      <c r="F23" s="204">
        <v>34.220534772052297</v>
      </c>
    </row>
    <row r="24" spans="1:7" ht="15.6" customHeight="1">
      <c r="A24" s="202" t="s">
        <v>141</v>
      </c>
      <c r="B24" s="203">
        <v>33</v>
      </c>
      <c r="C24" s="203">
        <v>0</v>
      </c>
      <c r="D24" s="203">
        <v>61</v>
      </c>
      <c r="E24" s="203">
        <v>829</v>
      </c>
      <c r="F24" s="204">
        <v>1259.016393442623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145402</v>
      </c>
      <c r="C28" s="203">
        <v>73245</v>
      </c>
      <c r="D28" s="203">
        <v>414601</v>
      </c>
      <c r="E28" s="203">
        <v>272370</v>
      </c>
      <c r="F28" s="204">
        <v>-34.305513011304839</v>
      </c>
    </row>
    <row r="29" spans="1:7" ht="15.6" customHeight="1">
      <c r="A29" s="202" t="s">
        <v>178</v>
      </c>
      <c r="B29" s="203">
        <v>24166</v>
      </c>
      <c r="C29" s="203">
        <v>41086</v>
      </c>
      <c r="D29" s="203">
        <v>69626</v>
      </c>
      <c r="E29" s="203">
        <v>111619</v>
      </c>
      <c r="F29" s="204">
        <v>60.312239680579097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8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23</v>
      </c>
      <c r="D31" s="203">
        <v>0</v>
      </c>
      <c r="E31" s="203">
        <v>221</v>
      </c>
      <c r="F31" s="204" t="s">
        <v>151</v>
      </c>
    </row>
    <row r="32" spans="1:7" ht="15.6" customHeight="1">
      <c r="A32" s="202" t="s">
        <v>181</v>
      </c>
      <c r="B32" s="203">
        <v>2416921</v>
      </c>
      <c r="C32" s="203">
        <v>2505840</v>
      </c>
      <c r="D32" s="203">
        <v>7413764</v>
      </c>
      <c r="E32" s="203">
        <v>6767257</v>
      </c>
      <c r="F32" s="204">
        <v>-8.7203612092319105</v>
      </c>
    </row>
    <row r="33" spans="1:6" ht="15.6" customHeight="1">
      <c r="A33" s="202" t="s">
        <v>182</v>
      </c>
      <c r="B33" s="203">
        <v>24620</v>
      </c>
      <c r="C33" s="203">
        <v>18283</v>
      </c>
      <c r="D33" s="203">
        <v>62497</v>
      </c>
      <c r="E33" s="203">
        <v>74413</v>
      </c>
      <c r="F33" s="204">
        <v>19.066515192729259</v>
      </c>
    </row>
    <row r="34" spans="1:6" ht="15.6" customHeight="1">
      <c r="A34" s="202" t="s">
        <v>183</v>
      </c>
      <c r="B34" s="203">
        <v>28</v>
      </c>
      <c r="C34" s="203">
        <v>0</v>
      </c>
      <c r="D34" s="203">
        <v>28</v>
      </c>
      <c r="E34" s="203">
        <v>414</v>
      </c>
      <c r="F34" s="204">
        <v>1378.5714285714289</v>
      </c>
    </row>
    <row r="35" spans="1:6" ht="15.6" customHeight="1">
      <c r="A35" s="170" t="s">
        <v>153</v>
      </c>
      <c r="B35" s="90">
        <f>SUM(B7:B34)</f>
        <v>9412741</v>
      </c>
      <c r="C35" s="91">
        <f>SUM(C7:C34)</f>
        <v>9597878</v>
      </c>
      <c r="D35" s="90">
        <f>SUM(D7:D34)</f>
        <v>27008213</v>
      </c>
      <c r="E35" s="92">
        <f>SUM(E7:E34)</f>
        <v>26734501</v>
      </c>
      <c r="F35" s="154">
        <f>E35*100/D35-100</f>
        <v>-1.0134398747521658</v>
      </c>
    </row>
    <row r="36" spans="1:6" ht="15.6" customHeight="1">
      <c r="A36" s="87" t="s">
        <v>65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A7227-DEFF-4D98-B679-8E9072C48E0A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109</v>
      </c>
      <c r="D7" s="203">
        <v>0</v>
      </c>
      <c r="E7" s="203">
        <v>109</v>
      </c>
      <c r="F7" s="204" t="s">
        <v>151</v>
      </c>
      <c r="G7" s="51"/>
    </row>
    <row r="8" spans="1:14" ht="15.6" customHeight="1">
      <c r="A8" s="202" t="s">
        <v>11</v>
      </c>
      <c r="B8" s="203">
        <v>6674</v>
      </c>
      <c r="C8" s="203">
        <v>9379</v>
      </c>
      <c r="D8" s="203">
        <v>19134</v>
      </c>
      <c r="E8" s="203">
        <v>20916</v>
      </c>
      <c r="F8" s="204">
        <v>9.3132643461900244</v>
      </c>
      <c r="G8" s="20"/>
    </row>
    <row r="9" spans="1:14" ht="15.6" customHeight="1">
      <c r="A9" s="202" t="s">
        <v>8</v>
      </c>
      <c r="B9" s="203">
        <v>87415</v>
      </c>
      <c r="C9" s="203">
        <v>89673</v>
      </c>
      <c r="D9" s="203">
        <v>252722</v>
      </c>
      <c r="E9" s="203">
        <v>288043</v>
      </c>
      <c r="F9" s="204">
        <v>13.976226842142751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1265922</v>
      </c>
      <c r="C11" s="203">
        <v>1248655</v>
      </c>
      <c r="D11" s="203">
        <v>3520432</v>
      </c>
      <c r="E11" s="203">
        <v>3389081</v>
      </c>
      <c r="F11" s="204">
        <v>-3.7311045917091969</v>
      </c>
    </row>
    <row r="12" spans="1:14" ht="15.6" customHeight="1">
      <c r="A12" s="202" t="s">
        <v>6</v>
      </c>
      <c r="B12" s="203">
        <v>80512</v>
      </c>
      <c r="C12" s="203">
        <v>79848</v>
      </c>
      <c r="D12" s="203">
        <v>245717</v>
      </c>
      <c r="E12" s="203">
        <v>239026</v>
      </c>
      <c r="F12" s="204">
        <v>-2.7230513151308169</v>
      </c>
    </row>
    <row r="13" spans="1:14" ht="15.6" customHeight="1">
      <c r="A13" s="202" t="s">
        <v>175</v>
      </c>
      <c r="B13" s="203">
        <v>1289456</v>
      </c>
      <c r="C13" s="203">
        <v>1284875</v>
      </c>
      <c r="D13" s="203">
        <v>3502785</v>
      </c>
      <c r="E13" s="203">
        <v>3363362</v>
      </c>
      <c r="F13" s="204">
        <v>-3.9803470666912228</v>
      </c>
    </row>
    <row r="14" spans="1:14" ht="15.6" customHeight="1">
      <c r="A14" s="202" t="s">
        <v>148</v>
      </c>
      <c r="B14" s="203">
        <v>1046376</v>
      </c>
      <c r="C14" s="203">
        <v>1116184</v>
      </c>
      <c r="D14" s="203">
        <v>2783713</v>
      </c>
      <c r="E14" s="203">
        <v>2788715</v>
      </c>
      <c r="F14" s="204">
        <v>0.1796880641071823</v>
      </c>
    </row>
    <row r="15" spans="1:14" ht="15.6" customHeight="1">
      <c r="A15" s="202" t="s">
        <v>145</v>
      </c>
      <c r="B15" s="203">
        <v>111169</v>
      </c>
      <c r="C15" s="203">
        <v>105501</v>
      </c>
      <c r="D15" s="203">
        <v>306040</v>
      </c>
      <c r="E15" s="203">
        <v>246872</v>
      </c>
      <c r="F15" s="204">
        <v>-19.333420467912688</v>
      </c>
    </row>
    <row r="16" spans="1:14" ht="15.6" customHeight="1">
      <c r="A16" s="202" t="s">
        <v>144</v>
      </c>
      <c r="B16" s="203">
        <v>366</v>
      </c>
      <c r="C16" s="203">
        <v>0</v>
      </c>
      <c r="D16" s="203">
        <v>366</v>
      </c>
      <c r="E16" s="203">
        <v>0</v>
      </c>
      <c r="F16" s="204">
        <v>-100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46899</v>
      </c>
      <c r="C18" s="203">
        <v>51810</v>
      </c>
      <c r="D18" s="203">
        <v>143708</v>
      </c>
      <c r="E18" s="203">
        <v>140691</v>
      </c>
      <c r="F18" s="204">
        <v>-2.0993959974392449</v>
      </c>
    </row>
    <row r="19" spans="1:7" ht="15.6" customHeight="1">
      <c r="A19" s="202" t="s">
        <v>143</v>
      </c>
      <c r="B19" s="203">
        <v>3735</v>
      </c>
      <c r="C19" s="203">
        <v>1362</v>
      </c>
      <c r="D19" s="203">
        <v>7478</v>
      </c>
      <c r="E19" s="203">
        <v>5418</v>
      </c>
      <c r="F19" s="204">
        <v>-27.547472586253011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60615</v>
      </c>
      <c r="C21" s="203">
        <v>55547</v>
      </c>
      <c r="D21" s="203">
        <v>155815</v>
      </c>
      <c r="E21" s="203">
        <v>153441</v>
      </c>
      <c r="F21" s="204">
        <v>-1.523601707152707</v>
      </c>
    </row>
    <row r="22" spans="1:7" ht="15.6" customHeight="1">
      <c r="A22" s="202" t="s">
        <v>146</v>
      </c>
      <c r="B22" s="203">
        <v>466611</v>
      </c>
      <c r="C22" s="203">
        <v>541620</v>
      </c>
      <c r="D22" s="203">
        <v>1387048</v>
      </c>
      <c r="E22" s="203">
        <v>1504784</v>
      </c>
      <c r="F22" s="204">
        <v>8.4882426563464293</v>
      </c>
    </row>
    <row r="23" spans="1:7" ht="15.6" customHeight="1">
      <c r="A23" s="202" t="s">
        <v>165</v>
      </c>
      <c r="B23" s="203">
        <v>39605</v>
      </c>
      <c r="C23" s="203">
        <v>42271</v>
      </c>
      <c r="D23" s="203">
        <v>108600</v>
      </c>
      <c r="E23" s="203">
        <v>116844</v>
      </c>
      <c r="F23" s="204">
        <v>7.5911602209944817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38886</v>
      </c>
      <c r="C25" s="203">
        <v>40075</v>
      </c>
      <c r="D25" s="203">
        <v>116370</v>
      </c>
      <c r="E25" s="203">
        <v>111439</v>
      </c>
      <c r="F25" s="204">
        <v>-4.2373463951190189</v>
      </c>
    </row>
    <row r="26" spans="1:7" ht="15.6" customHeight="1">
      <c r="A26" s="202" t="s">
        <v>152</v>
      </c>
      <c r="B26" s="203">
        <v>62451</v>
      </c>
      <c r="C26" s="203">
        <v>5817</v>
      </c>
      <c r="D26" s="203">
        <v>176347</v>
      </c>
      <c r="E26" s="203">
        <v>13236</v>
      </c>
      <c r="F26" s="204">
        <v>-92.494343538591522</v>
      </c>
    </row>
    <row r="27" spans="1:7" ht="15.6" customHeight="1">
      <c r="A27" s="202" t="s">
        <v>173</v>
      </c>
      <c r="B27" s="203">
        <v>50222</v>
      </c>
      <c r="C27" s="203">
        <v>54657</v>
      </c>
      <c r="D27" s="203">
        <v>125606</v>
      </c>
      <c r="E27" s="203">
        <v>127534</v>
      </c>
      <c r="F27" s="204">
        <v>1.5349585210897629</v>
      </c>
    </row>
    <row r="28" spans="1:7" ht="15.6" customHeight="1">
      <c r="A28" s="202" t="s">
        <v>177</v>
      </c>
      <c r="B28" s="203">
        <v>382782</v>
      </c>
      <c r="C28" s="203">
        <v>418525</v>
      </c>
      <c r="D28" s="203">
        <v>1188399</v>
      </c>
      <c r="E28" s="203">
        <v>1154591</v>
      </c>
      <c r="F28" s="204">
        <v>-2.8448357832680808</v>
      </c>
    </row>
    <row r="29" spans="1:7" ht="15.6" customHeight="1">
      <c r="A29" s="202" t="s">
        <v>178</v>
      </c>
      <c r="B29" s="203">
        <v>215237</v>
      </c>
      <c r="C29" s="203">
        <v>168159</v>
      </c>
      <c r="D29" s="203">
        <v>531932</v>
      </c>
      <c r="E29" s="203">
        <v>461350</v>
      </c>
      <c r="F29" s="204">
        <v>-13.2689892693051</v>
      </c>
    </row>
    <row r="30" spans="1:7" ht="15.6" customHeight="1">
      <c r="A30" s="202" t="s">
        <v>179</v>
      </c>
      <c r="B30" s="203">
        <v>13464</v>
      </c>
      <c r="C30" s="203">
        <v>11796</v>
      </c>
      <c r="D30" s="203">
        <v>42583</v>
      </c>
      <c r="E30" s="203">
        <v>32648</v>
      </c>
      <c r="F30" s="204">
        <v>-23.330906699856751</v>
      </c>
    </row>
    <row r="31" spans="1:7" ht="15.6" customHeight="1">
      <c r="A31" s="202" t="s">
        <v>180</v>
      </c>
      <c r="B31" s="203">
        <v>35552</v>
      </c>
      <c r="C31" s="203">
        <v>31070</v>
      </c>
      <c r="D31" s="203">
        <v>100297</v>
      </c>
      <c r="E31" s="203">
        <v>82574</v>
      </c>
      <c r="F31" s="204">
        <v>-17.67051855987717</v>
      </c>
    </row>
    <row r="32" spans="1:7" ht="15.6" customHeight="1">
      <c r="A32" s="202" t="s">
        <v>181</v>
      </c>
      <c r="B32" s="203">
        <v>1206011</v>
      </c>
      <c r="C32" s="203">
        <v>1211185</v>
      </c>
      <c r="D32" s="203">
        <v>3371469</v>
      </c>
      <c r="E32" s="203">
        <v>3224346</v>
      </c>
      <c r="F32" s="204">
        <v>-4.3637654684056173</v>
      </c>
    </row>
    <row r="33" spans="1:6" ht="15.6" customHeight="1">
      <c r="A33" s="202" t="s">
        <v>182</v>
      </c>
      <c r="B33" s="203">
        <v>140248</v>
      </c>
      <c r="C33" s="203">
        <v>127370</v>
      </c>
      <c r="D33" s="203">
        <v>338572</v>
      </c>
      <c r="E33" s="203">
        <v>322923</v>
      </c>
      <c r="F33" s="204">
        <v>-4.6220597096038603</v>
      </c>
    </row>
    <row r="34" spans="1:6" ht="15.6" customHeight="1">
      <c r="A34" s="202" t="s">
        <v>183</v>
      </c>
      <c r="B34" s="203">
        <v>0</v>
      </c>
      <c r="C34" s="203">
        <v>29228</v>
      </c>
      <c r="D34" s="203">
        <v>0</v>
      </c>
      <c r="E34" s="203">
        <v>88351</v>
      </c>
      <c r="F34" s="204" t="s">
        <v>151</v>
      </c>
    </row>
    <row r="35" spans="1:6" ht="15.6" customHeight="1">
      <c r="A35" s="170" t="s">
        <v>153</v>
      </c>
      <c r="B35" s="90">
        <f>SUM(B7:B34)</f>
        <v>6650208</v>
      </c>
      <c r="C35" s="91">
        <f>SUM(C7:C34)</f>
        <v>6724716</v>
      </c>
      <c r="D35" s="90">
        <f>SUM(D7:D34)</f>
        <v>18425133</v>
      </c>
      <c r="E35" s="92">
        <f>SUM(E7:E34)</f>
        <v>17876294</v>
      </c>
      <c r="F35" s="154">
        <f>E35*100/D35-100</f>
        <v>-2.9787519037176082</v>
      </c>
    </row>
    <row r="36" spans="1:6" ht="15.6" customHeight="1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1292E-9DD3-4B16-B832-3F8127D968B8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70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109</v>
      </c>
      <c r="C8" s="203">
        <v>249</v>
      </c>
      <c r="D8" s="203">
        <v>285</v>
      </c>
      <c r="E8" s="203">
        <v>501</v>
      </c>
      <c r="F8" s="204">
        <v>75.78947368421052</v>
      </c>
      <c r="G8" s="20"/>
    </row>
    <row r="9" spans="1:14" ht="15.6" customHeight="1">
      <c r="A9" s="202" t="s">
        <v>8</v>
      </c>
      <c r="B9" s="203">
        <v>4535</v>
      </c>
      <c r="C9" s="203">
        <v>4788</v>
      </c>
      <c r="D9" s="203">
        <v>13252</v>
      </c>
      <c r="E9" s="203">
        <v>14434</v>
      </c>
      <c r="F9" s="204">
        <v>8.9194083911862378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52860</v>
      </c>
      <c r="C11" s="203">
        <v>52015</v>
      </c>
      <c r="D11" s="203">
        <v>145999</v>
      </c>
      <c r="E11" s="203">
        <v>140083</v>
      </c>
      <c r="F11" s="204">
        <v>-4.0520825485106116</v>
      </c>
    </row>
    <row r="12" spans="1:14" ht="15.6" customHeight="1">
      <c r="A12" s="202" t="s">
        <v>6</v>
      </c>
      <c r="B12" s="203">
        <v>2897</v>
      </c>
      <c r="C12" s="203">
        <v>3029</v>
      </c>
      <c r="D12" s="203">
        <v>8765</v>
      </c>
      <c r="E12" s="203">
        <v>9028</v>
      </c>
      <c r="F12" s="204">
        <v>3.000570450656014</v>
      </c>
    </row>
    <row r="13" spans="1:14" ht="15.6" customHeight="1">
      <c r="A13" s="202" t="s">
        <v>175</v>
      </c>
      <c r="B13" s="203">
        <v>59398</v>
      </c>
      <c r="C13" s="203">
        <v>61283</v>
      </c>
      <c r="D13" s="203">
        <v>159469</v>
      </c>
      <c r="E13" s="203">
        <v>157583</v>
      </c>
      <c r="F13" s="204">
        <v>-1.182675002665093</v>
      </c>
    </row>
    <row r="14" spans="1:14" ht="15.6" customHeight="1">
      <c r="A14" s="202" t="s">
        <v>148</v>
      </c>
      <c r="B14" s="203">
        <v>37350</v>
      </c>
      <c r="C14" s="203">
        <v>39673</v>
      </c>
      <c r="D14" s="203">
        <v>98700</v>
      </c>
      <c r="E14" s="203">
        <v>100458</v>
      </c>
      <c r="F14" s="204">
        <v>1.7811550151975699</v>
      </c>
    </row>
    <row r="15" spans="1:14" ht="15.6" customHeight="1">
      <c r="A15" s="202" t="s">
        <v>145</v>
      </c>
      <c r="B15" s="203">
        <v>4085</v>
      </c>
      <c r="C15" s="203">
        <v>3705</v>
      </c>
      <c r="D15" s="203">
        <v>11447</v>
      </c>
      <c r="E15" s="203">
        <v>8765</v>
      </c>
      <c r="F15" s="204">
        <v>-23.4297195771818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2571</v>
      </c>
      <c r="C18" s="203">
        <v>2926</v>
      </c>
      <c r="D18" s="203">
        <v>8114</v>
      </c>
      <c r="E18" s="203">
        <v>7741</v>
      </c>
      <c r="F18" s="204">
        <v>-4.5969928518609748</v>
      </c>
    </row>
    <row r="19" spans="1:7" ht="15.6" customHeight="1">
      <c r="A19" s="202" t="s">
        <v>143</v>
      </c>
      <c r="B19" s="203">
        <v>2</v>
      </c>
      <c r="C19" s="203">
        <v>14</v>
      </c>
      <c r="D19" s="203">
        <v>2</v>
      </c>
      <c r="E19" s="203">
        <v>25</v>
      </c>
      <c r="F19" s="204">
        <v>1150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3270</v>
      </c>
      <c r="C21" s="203">
        <v>2714</v>
      </c>
      <c r="D21" s="203">
        <v>8153</v>
      </c>
      <c r="E21" s="203">
        <v>7631</v>
      </c>
      <c r="F21" s="204">
        <v>-6.4025512081442457</v>
      </c>
    </row>
    <row r="22" spans="1:7" ht="15.6" customHeight="1">
      <c r="A22" s="202" t="s">
        <v>146</v>
      </c>
      <c r="B22" s="203">
        <v>28786</v>
      </c>
      <c r="C22" s="203">
        <v>31430</v>
      </c>
      <c r="D22" s="203">
        <v>85367</v>
      </c>
      <c r="E22" s="203">
        <v>87156</v>
      </c>
      <c r="F22" s="204">
        <v>2.0956575725983129</v>
      </c>
    </row>
    <row r="23" spans="1:7" ht="15.6" customHeight="1">
      <c r="A23" s="202" t="s">
        <v>165</v>
      </c>
      <c r="B23" s="203">
        <v>1886</v>
      </c>
      <c r="C23" s="203">
        <v>1848</v>
      </c>
      <c r="D23" s="203">
        <v>5550</v>
      </c>
      <c r="E23" s="203">
        <v>5105</v>
      </c>
      <c r="F23" s="204">
        <v>-8.0180180180180116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2485</v>
      </c>
      <c r="C25" s="203">
        <v>2505</v>
      </c>
      <c r="D25" s="203">
        <v>7444</v>
      </c>
      <c r="E25" s="203">
        <v>6888</v>
      </c>
      <c r="F25" s="204">
        <v>-7.4691026329930139</v>
      </c>
    </row>
    <row r="26" spans="1:7" ht="15.6" customHeight="1">
      <c r="A26" s="202" t="s">
        <v>152</v>
      </c>
      <c r="B26" s="203">
        <v>2664</v>
      </c>
      <c r="C26" s="203">
        <v>187</v>
      </c>
      <c r="D26" s="203">
        <v>7285</v>
      </c>
      <c r="E26" s="203">
        <v>719</v>
      </c>
      <c r="F26" s="204">
        <v>-90.130404941660942</v>
      </c>
    </row>
    <row r="27" spans="1:7" ht="15.6" customHeight="1">
      <c r="A27" s="202" t="s">
        <v>173</v>
      </c>
      <c r="B27" s="203">
        <v>308</v>
      </c>
      <c r="C27" s="203">
        <v>330</v>
      </c>
      <c r="D27" s="203">
        <v>751</v>
      </c>
      <c r="E27" s="203">
        <v>823</v>
      </c>
      <c r="F27" s="204">
        <v>9.5872170439414077</v>
      </c>
    </row>
    <row r="28" spans="1:7" ht="15.6" customHeight="1">
      <c r="A28" s="202" t="s">
        <v>177</v>
      </c>
      <c r="B28" s="203">
        <v>24675</v>
      </c>
      <c r="C28" s="203">
        <v>26851</v>
      </c>
      <c r="D28" s="203">
        <v>73649</v>
      </c>
      <c r="E28" s="203">
        <v>74241</v>
      </c>
      <c r="F28" s="204">
        <v>0.80381267905877962</v>
      </c>
    </row>
    <row r="29" spans="1:7" ht="15.6" customHeight="1">
      <c r="A29" s="202" t="s">
        <v>178</v>
      </c>
      <c r="B29" s="203">
        <v>4589</v>
      </c>
      <c r="C29" s="203">
        <v>2914</v>
      </c>
      <c r="D29" s="203">
        <v>11653</v>
      </c>
      <c r="E29" s="203">
        <v>9393</v>
      </c>
      <c r="F29" s="204">
        <v>-19.394147429846381</v>
      </c>
    </row>
    <row r="30" spans="1:7" ht="15.6" customHeight="1">
      <c r="A30" s="202" t="s">
        <v>179</v>
      </c>
      <c r="B30" s="203">
        <v>696</v>
      </c>
      <c r="C30" s="203">
        <v>639</v>
      </c>
      <c r="D30" s="203">
        <v>2185</v>
      </c>
      <c r="E30" s="203">
        <v>1718</v>
      </c>
      <c r="F30" s="204">
        <v>-21.372997711670479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45659</v>
      </c>
      <c r="C32" s="203">
        <v>45188</v>
      </c>
      <c r="D32" s="203">
        <v>126396</v>
      </c>
      <c r="E32" s="203">
        <v>118941</v>
      </c>
      <c r="F32" s="204">
        <v>-5.8981296876483498</v>
      </c>
    </row>
    <row r="33" spans="1:6" ht="15.6" customHeight="1">
      <c r="A33" s="202" t="s">
        <v>182</v>
      </c>
      <c r="B33" s="203">
        <v>1790</v>
      </c>
      <c r="C33" s="203">
        <v>1561</v>
      </c>
      <c r="D33" s="203">
        <v>4577</v>
      </c>
      <c r="E33" s="203">
        <v>4101</v>
      </c>
      <c r="F33" s="204">
        <v>-10.39982521302163</v>
      </c>
    </row>
    <row r="34" spans="1:6" ht="15.6" customHeight="1">
      <c r="A34" s="202" t="s">
        <v>183</v>
      </c>
      <c r="B34" s="203">
        <v>0</v>
      </c>
      <c r="C34" s="203">
        <v>932</v>
      </c>
      <c r="D34" s="203">
        <v>0</v>
      </c>
      <c r="E34" s="203">
        <v>2770</v>
      </c>
      <c r="F34" s="204" t="s">
        <v>151</v>
      </c>
    </row>
    <row r="35" spans="1:6" ht="15.6" customHeight="1">
      <c r="A35" s="170" t="s">
        <v>153</v>
      </c>
      <c r="B35" s="90">
        <f>SUM(B7:B34)</f>
        <v>280615</v>
      </c>
      <c r="C35" s="91">
        <f>SUM(C7:C34)</f>
        <v>284781</v>
      </c>
      <c r="D35" s="192">
        <f>SUM(D7:D34)</f>
        <v>779043</v>
      </c>
      <c r="E35" s="192">
        <f>SUM(E7:E34)</f>
        <v>758104</v>
      </c>
      <c r="F35" s="154">
        <f>E35*100/D35-100</f>
        <v>-2.6877848847881296</v>
      </c>
    </row>
    <row r="36" spans="1:6" ht="15.6" customHeight="1">
      <c r="A36" s="87" t="s">
        <v>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01762-9250-4010-9DF6-68D30238C7DF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19"/>
      <c r="H1" s="14"/>
      <c r="I1" s="14"/>
      <c r="J1" s="14"/>
      <c r="K1" s="14"/>
      <c r="L1" s="14"/>
      <c r="M1" s="14"/>
    </row>
    <row r="2" spans="2:13" ht="18">
      <c r="H2" s="13"/>
      <c r="I2" s="13"/>
      <c r="J2" s="13"/>
      <c r="K2" s="13"/>
      <c r="L2" s="13"/>
      <c r="M2" s="13"/>
    </row>
    <row r="5" spans="2:13" ht="15.6">
      <c r="F5" s="25"/>
    </row>
    <row r="7" spans="2:13" ht="15.6">
      <c r="B7" s="23"/>
      <c r="C7" s="23"/>
    </row>
    <row r="8" spans="2:13" ht="15.6">
      <c r="B8" s="23"/>
      <c r="C8" s="23"/>
    </row>
    <row r="9" spans="2:13" ht="15.6">
      <c r="B9" s="23"/>
      <c r="C9" s="23"/>
    </row>
    <row r="10" spans="2:13" ht="15.6">
      <c r="B10" s="24"/>
      <c r="C10" s="24"/>
    </row>
    <row r="11" spans="2:13" ht="15.6">
      <c r="B11" s="23"/>
      <c r="C11" s="23"/>
    </row>
    <row r="12" spans="2:13" ht="15.6">
      <c r="B12" s="23"/>
      <c r="C12" s="23"/>
    </row>
    <row r="13" spans="2:13" ht="15.6">
      <c r="B13" s="23"/>
      <c r="C13" s="23"/>
    </row>
    <row r="14" spans="2:13" ht="15.6">
      <c r="B14" s="24"/>
      <c r="C14" s="24"/>
    </row>
    <row r="15" spans="2:13" ht="17.399999999999999" customHeight="1">
      <c r="B15" s="23"/>
      <c r="C15" s="23"/>
    </row>
    <row r="16" spans="2:13" ht="16.2" customHeight="1">
      <c r="B16" s="23"/>
      <c r="C16" s="26"/>
      <c r="G16" s="15"/>
    </row>
    <row r="17" spans="2:13" ht="17.399999999999999" customHeight="1">
      <c r="B17" s="24"/>
      <c r="C17" s="24"/>
      <c r="G17" s="16"/>
    </row>
    <row r="18" spans="2:13" ht="15.6">
      <c r="B18" s="23"/>
      <c r="C18" s="23"/>
    </row>
    <row r="19" spans="2:13" ht="15.6">
      <c r="B19" s="23"/>
      <c r="C19" s="23"/>
    </row>
    <row r="20" spans="2:13" ht="15.6">
      <c r="B20" s="24"/>
      <c r="C20" s="24"/>
    </row>
    <row r="21" spans="2:13" ht="15.6">
      <c r="B21" s="23"/>
      <c r="C21" s="23"/>
    </row>
    <row r="22" spans="2:13" ht="15.6">
      <c r="B22" s="24"/>
      <c r="C22" s="24"/>
    </row>
    <row r="23" spans="2:13" ht="15.6">
      <c r="B23" s="23"/>
      <c r="C23" s="23"/>
    </row>
    <row r="24" spans="2:13" ht="15.6">
      <c r="B24" s="24"/>
      <c r="C24" s="24"/>
    </row>
    <row r="25" spans="2:13" ht="15.6">
      <c r="B25" s="24"/>
      <c r="C25" s="24"/>
    </row>
    <row r="26" spans="2:13" ht="15.6">
      <c r="B26" s="24"/>
      <c r="C26" s="24"/>
    </row>
    <row r="27" spans="2:13" ht="15.6">
      <c r="B27" s="24"/>
      <c r="C27" s="24"/>
    </row>
    <row r="28" spans="2:13" ht="15.6">
      <c r="B28" s="23"/>
      <c r="C28" s="23"/>
    </row>
    <row r="29" spans="2:13" ht="15.6">
      <c r="B29" s="24"/>
      <c r="C29" s="24"/>
      <c r="M29" s="22"/>
    </row>
    <row r="30" spans="2:13" ht="15.6">
      <c r="B30" s="23"/>
      <c r="C30" s="23"/>
    </row>
    <row r="31" spans="2:13" ht="15.6">
      <c r="B31" s="23"/>
      <c r="C31" s="23"/>
    </row>
    <row r="32" spans="2:13" ht="15.6">
      <c r="B32" s="23"/>
      <c r="C32" s="23"/>
    </row>
    <row r="33" spans="2:3" ht="15.6">
      <c r="B33" s="24"/>
      <c r="C33" s="24"/>
    </row>
    <row r="34" spans="2:3" ht="15.6">
      <c r="B34" s="24"/>
      <c r="C34" s="24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D395C-F6F1-4689-8881-E06FDE418B2F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2</v>
      </c>
      <c r="E7" s="203">
        <v>0</v>
      </c>
      <c r="F7" s="204">
        <v>-100</v>
      </c>
      <c r="G7" s="51"/>
    </row>
    <row r="8" spans="1:14" ht="15.6" customHeight="1">
      <c r="A8" s="202" t="s">
        <v>11</v>
      </c>
      <c r="B8" s="203">
        <v>16835.75</v>
      </c>
      <c r="C8" s="203">
        <v>24617.25</v>
      </c>
      <c r="D8" s="203">
        <v>49059</v>
      </c>
      <c r="E8" s="203">
        <v>55610</v>
      </c>
      <c r="F8" s="204">
        <v>13.35330928066206</v>
      </c>
      <c r="G8" s="20"/>
    </row>
    <row r="9" spans="1:14" ht="15.6" customHeight="1">
      <c r="A9" s="202" t="s">
        <v>8</v>
      </c>
      <c r="B9" s="203">
        <v>1309</v>
      </c>
      <c r="C9" s="203">
        <v>1096</v>
      </c>
      <c r="D9" s="203">
        <v>4596</v>
      </c>
      <c r="E9" s="203">
        <v>3378</v>
      </c>
      <c r="F9" s="204">
        <v>-26.50130548302872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8</v>
      </c>
      <c r="F10" s="204" t="s">
        <v>151</v>
      </c>
    </row>
    <row r="11" spans="1:14" ht="15.6" customHeight="1">
      <c r="A11" s="202" t="s">
        <v>9</v>
      </c>
      <c r="B11" s="203">
        <v>360917</v>
      </c>
      <c r="C11" s="203">
        <v>459666</v>
      </c>
      <c r="D11" s="203">
        <v>1052697</v>
      </c>
      <c r="E11" s="203">
        <v>1150356</v>
      </c>
      <c r="F11" s="204">
        <v>9.2770284326829113</v>
      </c>
    </row>
    <row r="12" spans="1:14" ht="15.6" customHeight="1">
      <c r="A12" s="202" t="s">
        <v>6</v>
      </c>
      <c r="B12" s="203">
        <v>16863.25</v>
      </c>
      <c r="C12" s="203">
        <v>19000.5</v>
      </c>
      <c r="D12" s="203">
        <v>52275</v>
      </c>
      <c r="E12" s="203">
        <v>51069.25</v>
      </c>
      <c r="F12" s="204">
        <v>-2.3065518890483081</v>
      </c>
    </row>
    <row r="13" spans="1:14" ht="15.6" customHeight="1">
      <c r="A13" s="202" t="s">
        <v>175</v>
      </c>
      <c r="B13" s="203">
        <v>6167</v>
      </c>
      <c r="C13" s="203">
        <v>7019</v>
      </c>
      <c r="D13" s="203">
        <v>18411</v>
      </c>
      <c r="E13" s="203">
        <v>18257</v>
      </c>
      <c r="F13" s="204">
        <v>-0.83645646624300696</v>
      </c>
    </row>
    <row r="14" spans="1:14" ht="15.6" customHeight="1">
      <c r="A14" s="202" t="s">
        <v>148</v>
      </c>
      <c r="B14" s="203">
        <v>339865</v>
      </c>
      <c r="C14" s="203">
        <v>301114.5</v>
      </c>
      <c r="D14" s="203">
        <v>938976</v>
      </c>
      <c r="E14" s="203">
        <v>921622.5</v>
      </c>
      <c r="F14" s="204">
        <v>-1.8481303036499379</v>
      </c>
    </row>
    <row r="15" spans="1:14" ht="15.6" customHeight="1">
      <c r="A15" s="202" t="s">
        <v>145</v>
      </c>
      <c r="B15" s="203">
        <v>35861.5</v>
      </c>
      <c r="C15" s="203">
        <v>39917</v>
      </c>
      <c r="D15" s="203">
        <v>101951.75</v>
      </c>
      <c r="E15" s="203">
        <v>101244.25</v>
      </c>
      <c r="F15" s="204">
        <v>-0.69395571924954425</v>
      </c>
    </row>
    <row r="16" spans="1:14" ht="15.6" customHeight="1">
      <c r="A16" s="202" t="s">
        <v>144</v>
      </c>
      <c r="B16" s="203">
        <v>3950</v>
      </c>
      <c r="C16" s="203">
        <v>4195</v>
      </c>
      <c r="D16" s="203">
        <v>10875</v>
      </c>
      <c r="E16" s="203">
        <v>8780</v>
      </c>
      <c r="F16" s="204">
        <v>-19.264367816091951</v>
      </c>
      <c r="G16" s="15"/>
    </row>
    <row r="17" spans="1:7" ht="15.6" customHeight="1">
      <c r="A17" s="202" t="s">
        <v>150</v>
      </c>
      <c r="B17" s="203">
        <v>8897</v>
      </c>
      <c r="C17" s="203">
        <v>17818.25</v>
      </c>
      <c r="D17" s="203">
        <v>23384</v>
      </c>
      <c r="E17" s="203">
        <v>38938</v>
      </c>
      <c r="F17" s="204">
        <v>66.515566199110509</v>
      </c>
      <c r="G17" s="16"/>
    </row>
    <row r="18" spans="1:7" ht="15.6" customHeight="1">
      <c r="A18" s="202" t="s">
        <v>147</v>
      </c>
      <c r="B18" s="203">
        <v>463</v>
      </c>
      <c r="C18" s="203">
        <v>538</v>
      </c>
      <c r="D18" s="203">
        <v>1375</v>
      </c>
      <c r="E18" s="203">
        <v>1518</v>
      </c>
      <c r="F18" s="204">
        <v>10.400000000000009</v>
      </c>
    </row>
    <row r="19" spans="1:7" ht="15.6" customHeight="1">
      <c r="A19" s="202" t="s">
        <v>143</v>
      </c>
      <c r="B19" s="203">
        <v>1816.75</v>
      </c>
      <c r="C19" s="203">
        <v>144</v>
      </c>
      <c r="D19" s="203">
        <v>4006.25</v>
      </c>
      <c r="E19" s="203">
        <v>2554.25</v>
      </c>
      <c r="F19" s="204">
        <v>-36.24336973478939</v>
      </c>
    </row>
    <row r="20" spans="1:7" ht="15.6" customHeight="1">
      <c r="A20" s="202" t="s">
        <v>142</v>
      </c>
      <c r="B20" s="203">
        <v>5763</v>
      </c>
      <c r="C20" s="203">
        <v>6706</v>
      </c>
      <c r="D20" s="203">
        <v>16573</v>
      </c>
      <c r="E20" s="203">
        <v>18054</v>
      </c>
      <c r="F20" s="204">
        <v>8.936221565196405</v>
      </c>
    </row>
    <row r="21" spans="1:7" ht="15.6" customHeight="1">
      <c r="A21" s="202" t="s">
        <v>149</v>
      </c>
      <c r="B21" s="203">
        <v>8603</v>
      </c>
      <c r="C21" s="203">
        <v>15678.75</v>
      </c>
      <c r="D21" s="203">
        <v>26261.5</v>
      </c>
      <c r="E21" s="203">
        <v>32017</v>
      </c>
      <c r="F21" s="204">
        <v>21.91611294099728</v>
      </c>
    </row>
    <row r="22" spans="1:7" ht="15.6" customHeight="1">
      <c r="A22" s="202" t="s">
        <v>146</v>
      </c>
      <c r="B22" s="203">
        <v>118999</v>
      </c>
      <c r="C22" s="203">
        <v>140558</v>
      </c>
      <c r="D22" s="203">
        <v>354357</v>
      </c>
      <c r="E22" s="203">
        <v>374036</v>
      </c>
      <c r="F22" s="204">
        <v>5.5534390459338994</v>
      </c>
    </row>
    <row r="23" spans="1:7" ht="15.6" customHeight="1">
      <c r="A23" s="202" t="s">
        <v>165</v>
      </c>
      <c r="B23" s="203">
        <v>35020.75</v>
      </c>
      <c r="C23" s="203">
        <v>30882.5</v>
      </c>
      <c r="D23" s="203">
        <v>76184</v>
      </c>
      <c r="E23" s="203">
        <v>93615.5</v>
      </c>
      <c r="F23" s="204">
        <v>22.880788617032451</v>
      </c>
    </row>
    <row r="24" spans="1:7" ht="15.6" customHeight="1">
      <c r="A24" s="202" t="s">
        <v>141</v>
      </c>
      <c r="B24" s="203">
        <v>3630.75</v>
      </c>
      <c r="C24" s="203">
        <v>3539.75</v>
      </c>
      <c r="D24" s="203">
        <v>10525</v>
      </c>
      <c r="E24" s="203">
        <v>10223.75</v>
      </c>
      <c r="F24" s="204">
        <v>-2.8622327790973832</v>
      </c>
    </row>
    <row r="25" spans="1:7" ht="15.6" customHeight="1">
      <c r="A25" s="202" t="s">
        <v>140</v>
      </c>
      <c r="B25" s="203">
        <v>378.5</v>
      </c>
      <c r="C25" s="203">
        <v>332</v>
      </c>
      <c r="D25" s="203">
        <v>1199.5</v>
      </c>
      <c r="E25" s="203">
        <v>893.5</v>
      </c>
      <c r="F25" s="204">
        <v>-25.51062942892872</v>
      </c>
    </row>
    <row r="26" spans="1:7" ht="15.6" customHeight="1">
      <c r="A26" s="202" t="s">
        <v>152</v>
      </c>
      <c r="B26" s="203">
        <v>42</v>
      </c>
      <c r="C26" s="203">
        <v>0</v>
      </c>
      <c r="D26" s="203">
        <v>48</v>
      </c>
      <c r="E26" s="203">
        <v>0</v>
      </c>
      <c r="F26" s="204">
        <v>-100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49662</v>
      </c>
      <c r="C28" s="203">
        <v>46891</v>
      </c>
      <c r="D28" s="203">
        <v>143507</v>
      </c>
      <c r="E28" s="203">
        <v>132700</v>
      </c>
      <c r="F28" s="204">
        <v>-7.5306431045175506</v>
      </c>
    </row>
    <row r="29" spans="1:7" ht="15.6" customHeight="1">
      <c r="A29" s="202" t="s">
        <v>178</v>
      </c>
      <c r="B29" s="203">
        <v>15868.25</v>
      </c>
      <c r="C29" s="203">
        <v>15695.5</v>
      </c>
      <c r="D29" s="203">
        <v>38253.25</v>
      </c>
      <c r="E29" s="203">
        <v>42300.25</v>
      </c>
      <c r="F29" s="204">
        <v>10.579493245671941</v>
      </c>
    </row>
    <row r="30" spans="1:7" ht="15.6" customHeight="1">
      <c r="A30" s="202" t="s">
        <v>179</v>
      </c>
      <c r="B30" s="203">
        <v>12511.5</v>
      </c>
      <c r="C30" s="203">
        <v>14872.25</v>
      </c>
      <c r="D30" s="203">
        <v>37484.75</v>
      </c>
      <c r="E30" s="203">
        <v>38320</v>
      </c>
      <c r="F30" s="204">
        <v>2.2282394840568429</v>
      </c>
    </row>
    <row r="31" spans="1:7" ht="15.6" customHeight="1">
      <c r="A31" s="202" t="s">
        <v>180</v>
      </c>
      <c r="B31" s="203">
        <v>1413</v>
      </c>
      <c r="C31" s="203">
        <v>1220</v>
      </c>
      <c r="D31" s="203">
        <v>3548</v>
      </c>
      <c r="E31" s="203">
        <v>3298</v>
      </c>
      <c r="F31" s="204">
        <v>-7.0462232243517491</v>
      </c>
    </row>
    <row r="32" spans="1:7" ht="15.6" customHeight="1">
      <c r="A32" s="202" t="s">
        <v>181</v>
      </c>
      <c r="B32" s="203">
        <v>429684</v>
      </c>
      <c r="C32" s="203">
        <v>480555</v>
      </c>
      <c r="D32" s="203">
        <v>1294748</v>
      </c>
      <c r="E32" s="203">
        <v>1314131</v>
      </c>
      <c r="F32" s="204">
        <v>1.497048074219848</v>
      </c>
    </row>
    <row r="33" spans="1:6" ht="15.6" customHeight="1">
      <c r="A33" s="202" t="s">
        <v>182</v>
      </c>
      <c r="B33" s="203">
        <v>26094</v>
      </c>
      <c r="C33" s="203">
        <v>25936</v>
      </c>
      <c r="D33" s="203">
        <v>68704</v>
      </c>
      <c r="E33" s="203">
        <v>69885</v>
      </c>
      <c r="F33" s="204">
        <v>1.7189683278993899</v>
      </c>
    </row>
    <row r="34" spans="1:6" ht="15.6" customHeight="1">
      <c r="A34" s="202" t="s">
        <v>183</v>
      </c>
      <c r="B34" s="203">
        <v>2757</v>
      </c>
      <c r="C34" s="203">
        <v>3555.75</v>
      </c>
      <c r="D34" s="203">
        <v>7801.25</v>
      </c>
      <c r="E34" s="203">
        <v>10340</v>
      </c>
      <c r="F34" s="204">
        <v>32.542861720878051</v>
      </c>
    </row>
    <row r="35" spans="1:6" ht="15.6" customHeight="1">
      <c r="A35" s="170" t="s">
        <v>153</v>
      </c>
      <c r="B35" s="90">
        <f>SUM(B7:B34)</f>
        <v>1503372</v>
      </c>
      <c r="C35" s="91">
        <f>SUM(C7:C34)</f>
        <v>1661548</v>
      </c>
      <c r="D35" s="90">
        <f>SUM(D7:D34)</f>
        <v>4336802.25</v>
      </c>
      <c r="E35" s="192">
        <f>SUM(E7:E34)</f>
        <v>4493149.25</v>
      </c>
      <c r="F35" s="154">
        <f>E35*100/D35-100</f>
        <v>3.605121723039133</v>
      </c>
    </row>
    <row r="36" spans="1:6" ht="15.6" customHeight="1">
      <c r="A36" s="87" t="s">
        <v>56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0B5E8-7FBE-4931-BA73-0C2F36ED8EA7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0</v>
      </c>
      <c r="C8" s="203">
        <v>5106.75</v>
      </c>
      <c r="D8" s="203">
        <v>530</v>
      </c>
      <c r="E8" s="203">
        <v>6394</v>
      </c>
      <c r="F8" s="204">
        <v>1106.415094339623</v>
      </c>
      <c r="G8" s="20"/>
    </row>
    <row r="9" spans="1:14" ht="15.6" customHeight="1">
      <c r="A9" s="202" t="s">
        <v>8</v>
      </c>
      <c r="B9" s="203">
        <v>0</v>
      </c>
      <c r="C9" s="203">
        <v>0</v>
      </c>
      <c r="D9" s="203">
        <v>8</v>
      </c>
      <c r="E9" s="203">
        <v>0</v>
      </c>
      <c r="F9" s="204">
        <v>-100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312071</v>
      </c>
      <c r="C11" s="203">
        <v>401203</v>
      </c>
      <c r="D11" s="203">
        <v>908948</v>
      </c>
      <c r="E11" s="203">
        <v>1003834</v>
      </c>
      <c r="F11" s="204">
        <v>10.439101026681399</v>
      </c>
    </row>
    <row r="12" spans="1:14" ht="15.6" customHeight="1">
      <c r="A12" s="202" t="s">
        <v>6</v>
      </c>
      <c r="B12" s="203">
        <v>1516.75</v>
      </c>
      <c r="C12" s="203">
        <v>2613.5</v>
      </c>
      <c r="D12" s="203">
        <v>4455.5</v>
      </c>
      <c r="E12" s="203">
        <v>5827</v>
      </c>
      <c r="F12" s="204">
        <v>30.78217932891932</v>
      </c>
    </row>
    <row r="13" spans="1:14" ht="15.6" customHeight="1">
      <c r="A13" s="202" t="s">
        <v>175</v>
      </c>
      <c r="B13" s="203">
        <v>2</v>
      </c>
      <c r="C13" s="203">
        <v>4</v>
      </c>
      <c r="D13" s="203">
        <v>6</v>
      </c>
      <c r="E13" s="203">
        <v>4</v>
      </c>
      <c r="F13" s="204">
        <v>-33.333333333333329</v>
      </c>
    </row>
    <row r="14" spans="1:14" ht="15.6" customHeight="1">
      <c r="A14" s="202" t="s">
        <v>148</v>
      </c>
      <c r="B14" s="203">
        <v>144743.5</v>
      </c>
      <c r="C14" s="203">
        <v>118148.5</v>
      </c>
      <c r="D14" s="203">
        <v>388421.5</v>
      </c>
      <c r="E14" s="203">
        <v>407954</v>
      </c>
      <c r="F14" s="204">
        <v>5.0286866200763853</v>
      </c>
    </row>
    <row r="15" spans="1:14" ht="15.6" customHeight="1">
      <c r="A15" s="202" t="s">
        <v>145</v>
      </c>
      <c r="B15" s="203">
        <v>165.75</v>
      </c>
      <c r="C15" s="203">
        <v>2539.5</v>
      </c>
      <c r="D15" s="203">
        <v>1008.5</v>
      </c>
      <c r="E15" s="203">
        <v>7152</v>
      </c>
      <c r="F15" s="204">
        <v>609.17203767972239</v>
      </c>
    </row>
    <row r="16" spans="1:14" ht="15.6" customHeight="1">
      <c r="A16" s="202" t="s">
        <v>144</v>
      </c>
      <c r="B16" s="203">
        <v>60</v>
      </c>
      <c r="C16" s="203">
        <v>288</v>
      </c>
      <c r="D16" s="203">
        <v>446</v>
      </c>
      <c r="E16" s="203">
        <v>1022</v>
      </c>
      <c r="F16" s="204">
        <v>129.1479820627803</v>
      </c>
      <c r="G16" s="15"/>
    </row>
    <row r="17" spans="1:7" ht="15.6" customHeight="1">
      <c r="A17" s="202" t="s">
        <v>150</v>
      </c>
      <c r="B17" s="203">
        <v>1690.25</v>
      </c>
      <c r="C17" s="203">
        <v>8971.5</v>
      </c>
      <c r="D17" s="203">
        <v>3386</v>
      </c>
      <c r="E17" s="203">
        <v>17337.25</v>
      </c>
      <c r="F17" s="204">
        <v>412.02746603662138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56</v>
      </c>
      <c r="C19" s="203">
        <v>0</v>
      </c>
      <c r="D19" s="203">
        <v>170.25</v>
      </c>
      <c r="E19" s="203">
        <v>1944</v>
      </c>
      <c r="F19" s="204">
        <v>1041.8502202643169</v>
      </c>
    </row>
    <row r="20" spans="1:7" ht="15.6" customHeight="1">
      <c r="A20" s="202" t="s">
        <v>142</v>
      </c>
      <c r="B20" s="203">
        <v>12</v>
      </c>
      <c r="C20" s="203">
        <v>9</v>
      </c>
      <c r="D20" s="203">
        <v>17</v>
      </c>
      <c r="E20" s="203">
        <v>183</v>
      </c>
      <c r="F20" s="204">
        <v>976.47058823529426</v>
      </c>
    </row>
    <row r="21" spans="1:7" ht="15.6" customHeight="1">
      <c r="A21" s="202" t="s">
        <v>149</v>
      </c>
      <c r="B21" s="203">
        <v>880.75</v>
      </c>
      <c r="C21" s="203">
        <v>7342</v>
      </c>
      <c r="D21" s="203">
        <v>2411</v>
      </c>
      <c r="E21" s="203">
        <v>12103.5</v>
      </c>
      <c r="F21" s="204">
        <v>402.01161343840732</v>
      </c>
    </row>
    <row r="22" spans="1:7" ht="15.6" customHeight="1">
      <c r="A22" s="202" t="s">
        <v>146</v>
      </c>
      <c r="B22" s="203">
        <v>70111</v>
      </c>
      <c r="C22" s="203">
        <v>83430</v>
      </c>
      <c r="D22" s="203">
        <v>207218</v>
      </c>
      <c r="E22" s="203">
        <v>222442</v>
      </c>
      <c r="F22" s="204">
        <v>7.3468521074424009</v>
      </c>
    </row>
    <row r="23" spans="1:7" ht="15.6" customHeight="1">
      <c r="A23" s="202" t="s">
        <v>165</v>
      </c>
      <c r="B23" s="203">
        <v>32396.25</v>
      </c>
      <c r="C23" s="203">
        <v>25479.25</v>
      </c>
      <c r="D23" s="203">
        <v>69631.5</v>
      </c>
      <c r="E23" s="203">
        <v>76900.25</v>
      </c>
      <c r="F23" s="204">
        <v>10.43888182790835</v>
      </c>
    </row>
    <row r="24" spans="1:7" ht="15.6" customHeight="1">
      <c r="A24" s="202" t="s">
        <v>141</v>
      </c>
      <c r="B24" s="203">
        <v>4</v>
      </c>
      <c r="C24" s="203">
        <v>0</v>
      </c>
      <c r="D24" s="203">
        <v>5</v>
      </c>
      <c r="E24" s="203">
        <v>360</v>
      </c>
      <c r="F24" s="204">
        <v>7100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11029</v>
      </c>
      <c r="C28" s="203">
        <v>4323</v>
      </c>
      <c r="D28" s="203">
        <v>32841</v>
      </c>
      <c r="E28" s="203">
        <v>19357</v>
      </c>
      <c r="F28" s="204">
        <v>-41.058433056240673</v>
      </c>
    </row>
    <row r="29" spans="1:7" ht="15.6" customHeight="1">
      <c r="A29" s="202" t="s">
        <v>178</v>
      </c>
      <c r="B29" s="203">
        <v>2077.75</v>
      </c>
      <c r="C29" s="203">
        <v>3457.5</v>
      </c>
      <c r="D29" s="203">
        <v>5749</v>
      </c>
      <c r="E29" s="203">
        <v>9716</v>
      </c>
      <c r="F29" s="204">
        <v>69.00330492259522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1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10</v>
      </c>
      <c r="D31" s="203">
        <v>0</v>
      </c>
      <c r="E31" s="203">
        <v>98</v>
      </c>
      <c r="F31" s="204" t="s">
        <v>151</v>
      </c>
    </row>
    <row r="32" spans="1:7" ht="15.6" customHeight="1">
      <c r="A32" s="202" t="s">
        <v>181</v>
      </c>
      <c r="B32" s="203">
        <v>193394</v>
      </c>
      <c r="C32" s="203">
        <v>205264</v>
      </c>
      <c r="D32" s="203">
        <v>597627</v>
      </c>
      <c r="E32" s="203">
        <v>567733</v>
      </c>
      <c r="F32" s="204">
        <v>-5.0021167049012121</v>
      </c>
    </row>
    <row r="33" spans="1:6" ht="15.6" customHeight="1">
      <c r="A33" s="202" t="s">
        <v>182</v>
      </c>
      <c r="B33" s="203">
        <v>2234</v>
      </c>
      <c r="C33" s="203">
        <v>1207</v>
      </c>
      <c r="D33" s="203">
        <v>4979</v>
      </c>
      <c r="E33" s="203">
        <v>6330</v>
      </c>
      <c r="F33" s="204">
        <v>27.133962643101029</v>
      </c>
    </row>
    <row r="34" spans="1:6" ht="15.6" customHeight="1">
      <c r="A34" s="202" t="s">
        <v>183</v>
      </c>
      <c r="B34" s="203">
        <v>2</v>
      </c>
      <c r="C34" s="203">
        <v>0</v>
      </c>
      <c r="D34" s="203">
        <v>2</v>
      </c>
      <c r="E34" s="203">
        <v>54</v>
      </c>
      <c r="F34" s="204">
        <v>2600</v>
      </c>
    </row>
    <row r="35" spans="1:6" ht="15.6" customHeight="1">
      <c r="A35" s="170" t="s">
        <v>153</v>
      </c>
      <c r="B35" s="90">
        <f>SUM(B7:B34)</f>
        <v>772446</v>
      </c>
      <c r="C35" s="91">
        <f>SUM(C7:C34)</f>
        <v>869396.5</v>
      </c>
      <c r="D35" s="192">
        <f>SUM(D7:D34)</f>
        <v>2227860.25</v>
      </c>
      <c r="E35" s="92">
        <f>SUM(E7:E34)</f>
        <v>2366746</v>
      </c>
      <c r="F35" s="154">
        <f>E35*100/D35-100</f>
        <v>6.2340422833972582</v>
      </c>
    </row>
    <row r="36" spans="1:6" ht="15.6" customHeight="1">
      <c r="A36" s="87" t="s">
        <v>65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D37FF-A28E-4AE8-9EBF-C1BE75C12BF2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166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14803</v>
      </c>
      <c r="C8" s="203">
        <v>15683.5</v>
      </c>
      <c r="D8" s="203">
        <v>39720.25</v>
      </c>
      <c r="E8" s="203">
        <v>40949.5</v>
      </c>
      <c r="F8" s="204">
        <v>3.0947690409803532</v>
      </c>
      <c r="G8" s="20"/>
    </row>
    <row r="9" spans="1:14" ht="15.6" customHeight="1">
      <c r="A9" s="202" t="s">
        <v>8</v>
      </c>
      <c r="B9" s="203">
        <v>253</v>
      </c>
      <c r="C9" s="203">
        <v>441</v>
      </c>
      <c r="D9" s="203">
        <v>976</v>
      </c>
      <c r="E9" s="203">
        <v>1226</v>
      </c>
      <c r="F9" s="204">
        <v>25.614754098360649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13105.25</v>
      </c>
      <c r="C12" s="203">
        <v>14175.5</v>
      </c>
      <c r="D12" s="203">
        <v>40921.25</v>
      </c>
      <c r="E12" s="203">
        <v>40082.5</v>
      </c>
      <c r="F12" s="204">
        <v>-2.0496685707303608</v>
      </c>
    </row>
    <row r="13" spans="1:14" ht="15.6" customHeight="1">
      <c r="A13" s="202" t="s">
        <v>175</v>
      </c>
      <c r="B13" s="203">
        <v>6157</v>
      </c>
      <c r="C13" s="203">
        <v>7013</v>
      </c>
      <c r="D13" s="203">
        <v>18381</v>
      </c>
      <c r="E13" s="203">
        <v>18237</v>
      </c>
      <c r="F13" s="204">
        <v>-0.78341765953973652</v>
      </c>
    </row>
    <row r="14" spans="1:14" ht="15.6" customHeight="1">
      <c r="A14" s="202" t="s">
        <v>148</v>
      </c>
      <c r="B14" s="203">
        <v>19027</v>
      </c>
      <c r="C14" s="203">
        <v>19597</v>
      </c>
      <c r="D14" s="203">
        <v>54846</v>
      </c>
      <c r="E14" s="203">
        <v>52890.5</v>
      </c>
      <c r="F14" s="204">
        <v>-3.5654377712139511</v>
      </c>
    </row>
    <row r="15" spans="1:14" ht="15.6" customHeight="1">
      <c r="A15" s="202" t="s">
        <v>145</v>
      </c>
      <c r="B15" s="203">
        <v>1434.75</v>
      </c>
      <c r="C15" s="203">
        <v>989.5</v>
      </c>
      <c r="D15" s="203">
        <v>4473.75</v>
      </c>
      <c r="E15" s="203">
        <v>3410.75</v>
      </c>
      <c r="F15" s="204">
        <v>-23.760827046661081</v>
      </c>
    </row>
    <row r="16" spans="1:14" ht="15.6" customHeight="1">
      <c r="A16" s="202" t="s">
        <v>144</v>
      </c>
      <c r="B16" s="203">
        <v>525</v>
      </c>
      <c r="C16" s="203">
        <v>433</v>
      </c>
      <c r="D16" s="203">
        <v>2088</v>
      </c>
      <c r="E16" s="203">
        <v>674</v>
      </c>
      <c r="F16" s="204">
        <v>-67.720306513409952</v>
      </c>
      <c r="G16" s="15"/>
    </row>
    <row r="17" spans="1:7" ht="15.6" customHeight="1">
      <c r="A17" s="202" t="s">
        <v>150</v>
      </c>
      <c r="B17" s="203">
        <v>855.5</v>
      </c>
      <c r="C17" s="203">
        <v>1829.5</v>
      </c>
      <c r="D17" s="203">
        <v>1387.5</v>
      </c>
      <c r="E17" s="203">
        <v>2855.5</v>
      </c>
      <c r="F17" s="204">
        <v>105.8018018018018</v>
      </c>
      <c r="G17" s="16"/>
    </row>
    <row r="18" spans="1:7" ht="15.6" customHeight="1">
      <c r="A18" s="202" t="s">
        <v>147</v>
      </c>
      <c r="B18" s="203">
        <v>453</v>
      </c>
      <c r="C18" s="203">
        <v>526</v>
      </c>
      <c r="D18" s="203">
        <v>1340</v>
      </c>
      <c r="E18" s="203">
        <v>1481</v>
      </c>
      <c r="F18" s="204">
        <v>10.5223880597015</v>
      </c>
    </row>
    <row r="19" spans="1:7" ht="15.6" customHeight="1">
      <c r="A19" s="202" t="s">
        <v>143</v>
      </c>
      <c r="B19" s="203">
        <v>645.25</v>
      </c>
      <c r="C19" s="203">
        <v>0</v>
      </c>
      <c r="D19" s="203">
        <v>1099</v>
      </c>
      <c r="E19" s="203">
        <v>0</v>
      </c>
      <c r="F19" s="204">
        <v>-100</v>
      </c>
    </row>
    <row r="20" spans="1:7" ht="15.6" customHeight="1">
      <c r="A20" s="202" t="s">
        <v>142</v>
      </c>
      <c r="B20" s="203">
        <v>1048</v>
      </c>
      <c r="C20" s="203">
        <v>359</v>
      </c>
      <c r="D20" s="203">
        <v>2841</v>
      </c>
      <c r="E20" s="203">
        <v>1172</v>
      </c>
      <c r="F20" s="204">
        <v>-58.746920098556849</v>
      </c>
    </row>
    <row r="21" spans="1:7" ht="15.6" customHeight="1">
      <c r="A21" s="202" t="s">
        <v>149</v>
      </c>
      <c r="B21" s="203">
        <v>6908.5</v>
      </c>
      <c r="C21" s="203">
        <v>6594.75</v>
      </c>
      <c r="D21" s="203">
        <v>21433</v>
      </c>
      <c r="E21" s="203">
        <v>17730.5</v>
      </c>
      <c r="F21" s="204">
        <v>-17.27476321560211</v>
      </c>
    </row>
    <row r="22" spans="1:7" ht="15.6" customHeight="1">
      <c r="A22" s="202" t="s">
        <v>146</v>
      </c>
      <c r="B22" s="203">
        <v>42175</v>
      </c>
      <c r="C22" s="203">
        <v>47726</v>
      </c>
      <c r="D22" s="203">
        <v>126614</v>
      </c>
      <c r="E22" s="203">
        <v>128065</v>
      </c>
      <c r="F22" s="204">
        <v>1.146002811695382</v>
      </c>
    </row>
    <row r="23" spans="1:7" ht="15.6" customHeight="1">
      <c r="A23" s="202" t="s">
        <v>165</v>
      </c>
      <c r="B23" s="203">
        <v>676.5</v>
      </c>
      <c r="C23" s="203">
        <v>390</v>
      </c>
      <c r="D23" s="203">
        <v>1847</v>
      </c>
      <c r="E23" s="203">
        <v>2632</v>
      </c>
      <c r="F23" s="204">
        <v>42.501353546291277</v>
      </c>
    </row>
    <row r="24" spans="1:7" ht="15.6" customHeight="1">
      <c r="A24" s="202" t="s">
        <v>141</v>
      </c>
      <c r="B24" s="203">
        <v>1066</v>
      </c>
      <c r="C24" s="203">
        <v>218</v>
      </c>
      <c r="D24" s="203">
        <v>2247.5</v>
      </c>
      <c r="E24" s="203">
        <v>947.25</v>
      </c>
      <c r="F24" s="204">
        <v>-57.853170189099004</v>
      </c>
    </row>
    <row r="25" spans="1:7" ht="15.6" customHeight="1">
      <c r="A25" s="202" t="s">
        <v>140</v>
      </c>
      <c r="B25" s="203">
        <v>378.5</v>
      </c>
      <c r="C25" s="203">
        <v>332</v>
      </c>
      <c r="D25" s="203">
        <v>1199.5</v>
      </c>
      <c r="E25" s="203">
        <v>893.5</v>
      </c>
      <c r="F25" s="204">
        <v>-25.51062942892872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32809</v>
      </c>
      <c r="C28" s="203">
        <v>37042</v>
      </c>
      <c r="D28" s="203">
        <v>95757</v>
      </c>
      <c r="E28" s="203">
        <v>97276</v>
      </c>
      <c r="F28" s="204">
        <v>1.5863070062763001</v>
      </c>
    </row>
    <row r="29" spans="1:7" ht="15.6" customHeight="1">
      <c r="A29" s="202" t="s">
        <v>178</v>
      </c>
      <c r="B29" s="203">
        <v>1998.25</v>
      </c>
      <c r="C29" s="203">
        <v>2578.25</v>
      </c>
      <c r="D29" s="203">
        <v>5670.75</v>
      </c>
      <c r="E29" s="203">
        <v>7629</v>
      </c>
      <c r="F29" s="204">
        <v>34.532469250099183</v>
      </c>
    </row>
    <row r="30" spans="1:7" ht="15.6" customHeight="1">
      <c r="A30" s="202" t="s">
        <v>179</v>
      </c>
      <c r="B30" s="203">
        <v>12305.25</v>
      </c>
      <c r="C30" s="203">
        <v>14819.75</v>
      </c>
      <c r="D30" s="203">
        <v>37043.5</v>
      </c>
      <c r="E30" s="203">
        <v>38185.5</v>
      </c>
      <c r="F30" s="204">
        <v>3.082862040573914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17411</v>
      </c>
      <c r="C32" s="203">
        <v>16201</v>
      </c>
      <c r="D32" s="203">
        <v>51318</v>
      </c>
      <c r="E32" s="203">
        <v>45149</v>
      </c>
      <c r="F32" s="204">
        <v>-12.02112319264195</v>
      </c>
    </row>
    <row r="33" spans="1:6" ht="15.6" customHeight="1">
      <c r="A33" s="202" t="s">
        <v>182</v>
      </c>
      <c r="B33" s="203">
        <v>1120</v>
      </c>
      <c r="C33" s="203">
        <v>1808</v>
      </c>
      <c r="D33" s="203">
        <v>3087</v>
      </c>
      <c r="E33" s="203">
        <v>4008</v>
      </c>
      <c r="F33" s="204">
        <v>29.83479105928086</v>
      </c>
    </row>
    <row r="34" spans="1:6" ht="15.6" customHeight="1">
      <c r="A34" s="202" t="s">
        <v>183</v>
      </c>
      <c r="B34" s="203">
        <v>2377.5</v>
      </c>
      <c r="C34" s="203">
        <v>2928.75</v>
      </c>
      <c r="D34" s="203">
        <v>6695</v>
      </c>
      <c r="E34" s="203">
        <v>8378.75</v>
      </c>
      <c r="F34" s="204">
        <v>25.149365197908889</v>
      </c>
    </row>
    <row r="35" spans="1:6" ht="15.6" customHeight="1">
      <c r="A35" s="170" t="s">
        <v>153</v>
      </c>
      <c r="B35" s="90">
        <f>SUM(B7:B34)</f>
        <v>177532.25</v>
      </c>
      <c r="C35" s="91">
        <f>SUM(C7:C34)</f>
        <v>191685.5</v>
      </c>
      <c r="D35" s="90">
        <f>SUM(D7:D34)</f>
        <v>520986</v>
      </c>
      <c r="E35" s="192">
        <f>SUM(E7:E34)</f>
        <v>513873.25</v>
      </c>
      <c r="F35" s="191">
        <f>E35*100/D35-100</f>
        <v>-1.3652478185594248</v>
      </c>
    </row>
    <row r="36" spans="1:6" ht="15.6" customHeight="1">
      <c r="A36" s="87" t="s">
        <v>167</v>
      </c>
      <c r="B36" s="86"/>
      <c r="D36" s="86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0C6F9-3681-4D80-81E6-D1E9081EA6F0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168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2</v>
      </c>
      <c r="E7" s="203">
        <v>0</v>
      </c>
      <c r="F7" s="204">
        <v>-100</v>
      </c>
      <c r="G7" s="51"/>
    </row>
    <row r="8" spans="1:14" ht="15.6" customHeight="1">
      <c r="A8" s="202" t="s">
        <v>11</v>
      </c>
      <c r="B8" s="203">
        <v>2032.75</v>
      </c>
      <c r="C8" s="203">
        <v>3827</v>
      </c>
      <c r="D8" s="203">
        <v>8808.75</v>
      </c>
      <c r="E8" s="203">
        <v>8266.5</v>
      </c>
      <c r="F8" s="204">
        <v>-6.1558109833971866</v>
      </c>
      <c r="G8" s="20"/>
    </row>
    <row r="9" spans="1:14" ht="15.6" customHeight="1">
      <c r="A9" s="202" t="s">
        <v>8</v>
      </c>
      <c r="B9" s="203">
        <v>1056</v>
      </c>
      <c r="C9" s="203">
        <v>655</v>
      </c>
      <c r="D9" s="203">
        <v>3612</v>
      </c>
      <c r="E9" s="203">
        <v>2152</v>
      </c>
      <c r="F9" s="204">
        <v>-40.420819490586929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8</v>
      </c>
      <c r="F10" s="204" t="s">
        <v>151</v>
      </c>
    </row>
    <row r="11" spans="1:14" ht="15.6" customHeight="1">
      <c r="A11" s="202" t="s">
        <v>9</v>
      </c>
      <c r="B11" s="203">
        <v>48846</v>
      </c>
      <c r="C11" s="203">
        <v>58463</v>
      </c>
      <c r="D11" s="203">
        <v>143749</v>
      </c>
      <c r="E11" s="203">
        <v>146522</v>
      </c>
      <c r="F11" s="204">
        <v>1.9290568977871201</v>
      </c>
    </row>
    <row r="12" spans="1:14" ht="15.6" customHeight="1">
      <c r="A12" s="202" t="s">
        <v>6</v>
      </c>
      <c r="B12" s="203">
        <v>2241.25</v>
      </c>
      <c r="C12" s="203">
        <v>2211.5</v>
      </c>
      <c r="D12" s="203">
        <v>6898.25</v>
      </c>
      <c r="E12" s="203">
        <v>5159.75</v>
      </c>
      <c r="F12" s="204">
        <v>-25.202043996665822</v>
      </c>
    </row>
    <row r="13" spans="1:14" ht="15.6" customHeight="1">
      <c r="A13" s="202" t="s">
        <v>175</v>
      </c>
      <c r="B13" s="203">
        <v>8</v>
      </c>
      <c r="C13" s="203">
        <v>2</v>
      </c>
      <c r="D13" s="203">
        <v>24</v>
      </c>
      <c r="E13" s="203">
        <v>16</v>
      </c>
      <c r="F13" s="204">
        <v>-33.333333333333329</v>
      </c>
    </row>
    <row r="14" spans="1:14" ht="15.6" customHeight="1">
      <c r="A14" s="202" t="s">
        <v>148</v>
      </c>
      <c r="B14" s="203">
        <v>176094.5</v>
      </c>
      <c r="C14" s="203">
        <v>163369</v>
      </c>
      <c r="D14" s="203">
        <v>495708.5</v>
      </c>
      <c r="E14" s="203">
        <v>460778</v>
      </c>
      <c r="F14" s="204">
        <v>-7.046580803032426</v>
      </c>
    </row>
    <row r="15" spans="1:14" ht="15.6" customHeight="1">
      <c r="A15" s="202" t="s">
        <v>145</v>
      </c>
      <c r="B15" s="203">
        <v>34261</v>
      </c>
      <c r="C15" s="203">
        <v>36388</v>
      </c>
      <c r="D15" s="203">
        <v>96469.5</v>
      </c>
      <c r="E15" s="203">
        <v>90681.5</v>
      </c>
      <c r="F15" s="204">
        <v>-5.9998237784999446</v>
      </c>
    </row>
    <row r="16" spans="1:14" ht="15.6" customHeight="1">
      <c r="A16" s="202" t="s">
        <v>144</v>
      </c>
      <c r="B16" s="203">
        <v>3365</v>
      </c>
      <c r="C16" s="203">
        <v>3474</v>
      </c>
      <c r="D16" s="203">
        <v>8341</v>
      </c>
      <c r="E16" s="203">
        <v>7084</v>
      </c>
      <c r="F16" s="204">
        <v>-15.07013547536266</v>
      </c>
      <c r="G16" s="15"/>
    </row>
    <row r="17" spans="1:7" ht="15.6" customHeight="1">
      <c r="A17" s="202" t="s">
        <v>150</v>
      </c>
      <c r="B17" s="203">
        <v>6351.25</v>
      </c>
      <c r="C17" s="203">
        <v>7017.25</v>
      </c>
      <c r="D17" s="203">
        <v>18610.5</v>
      </c>
      <c r="E17" s="203">
        <v>18745.25</v>
      </c>
      <c r="F17" s="204">
        <v>0.72405362564144571</v>
      </c>
      <c r="G17" s="16"/>
    </row>
    <row r="18" spans="1:7" ht="15.6" customHeight="1">
      <c r="A18" s="202" t="s">
        <v>147</v>
      </c>
      <c r="B18" s="203">
        <v>10</v>
      </c>
      <c r="C18" s="203">
        <v>12</v>
      </c>
      <c r="D18" s="203">
        <v>35</v>
      </c>
      <c r="E18" s="203">
        <v>37</v>
      </c>
      <c r="F18" s="204">
        <v>5.7142857142857082</v>
      </c>
    </row>
    <row r="19" spans="1:7" ht="15.6" customHeight="1">
      <c r="A19" s="202" t="s">
        <v>143</v>
      </c>
      <c r="B19" s="203">
        <v>1115.5</v>
      </c>
      <c r="C19" s="203">
        <v>144</v>
      </c>
      <c r="D19" s="203">
        <v>2737</v>
      </c>
      <c r="E19" s="203">
        <v>610.25</v>
      </c>
      <c r="F19" s="204">
        <v>-77.703690171720865</v>
      </c>
    </row>
    <row r="20" spans="1:7" ht="15.6" customHeight="1">
      <c r="A20" s="202" t="s">
        <v>142</v>
      </c>
      <c r="B20" s="203">
        <v>4703</v>
      </c>
      <c r="C20" s="203">
        <v>6338</v>
      </c>
      <c r="D20" s="203">
        <v>13715</v>
      </c>
      <c r="E20" s="203">
        <v>16699</v>
      </c>
      <c r="F20" s="204">
        <v>21.757200145825731</v>
      </c>
    </row>
    <row r="21" spans="1:7" ht="15.6" customHeight="1">
      <c r="A21" s="202" t="s">
        <v>149</v>
      </c>
      <c r="B21" s="203">
        <v>813.75</v>
      </c>
      <c r="C21" s="203">
        <v>1742</v>
      </c>
      <c r="D21" s="203">
        <v>2417.5</v>
      </c>
      <c r="E21" s="203">
        <v>2183</v>
      </c>
      <c r="F21" s="204">
        <v>-9.7001034126163432</v>
      </c>
    </row>
    <row r="22" spans="1:7" ht="15.6" customHeight="1">
      <c r="A22" s="202" t="s">
        <v>146</v>
      </c>
      <c r="B22" s="203">
        <v>6713</v>
      </c>
      <c r="C22" s="203">
        <v>9402</v>
      </c>
      <c r="D22" s="203">
        <v>20525</v>
      </c>
      <c r="E22" s="203">
        <v>23529</v>
      </c>
      <c r="F22" s="204">
        <v>14.63580998781973</v>
      </c>
    </row>
    <row r="23" spans="1:7" ht="15.6" customHeight="1">
      <c r="A23" s="202" t="s">
        <v>165</v>
      </c>
      <c r="B23" s="203">
        <v>1948</v>
      </c>
      <c r="C23" s="203">
        <v>5013.25</v>
      </c>
      <c r="D23" s="203">
        <v>4705.5</v>
      </c>
      <c r="E23" s="203">
        <v>14083.25</v>
      </c>
      <c r="F23" s="204">
        <v>199.29338008713211</v>
      </c>
    </row>
    <row r="24" spans="1:7" ht="15.6" customHeight="1">
      <c r="A24" s="202" t="s">
        <v>141</v>
      </c>
      <c r="B24" s="203">
        <v>2560.75</v>
      </c>
      <c r="C24" s="203">
        <v>3321.75</v>
      </c>
      <c r="D24" s="203">
        <v>8272.5</v>
      </c>
      <c r="E24" s="203">
        <v>8916.5</v>
      </c>
      <c r="F24" s="204">
        <v>7.7848292535509236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42</v>
      </c>
      <c r="C26" s="203">
        <v>0</v>
      </c>
      <c r="D26" s="203">
        <v>48</v>
      </c>
      <c r="E26" s="203">
        <v>0</v>
      </c>
      <c r="F26" s="204">
        <v>-100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5824</v>
      </c>
      <c r="C28" s="203">
        <v>5526</v>
      </c>
      <c r="D28" s="203">
        <v>14909</v>
      </c>
      <c r="E28" s="203">
        <v>16067</v>
      </c>
      <c r="F28" s="204">
        <v>7.7671205312227443</v>
      </c>
    </row>
    <row r="29" spans="1:7" ht="15.6" customHeight="1">
      <c r="A29" s="202" t="s">
        <v>178</v>
      </c>
      <c r="B29" s="203">
        <v>11792.25</v>
      </c>
      <c r="C29" s="203">
        <v>9659.75</v>
      </c>
      <c r="D29" s="203">
        <v>26833.5</v>
      </c>
      <c r="E29" s="203">
        <v>24955.25</v>
      </c>
      <c r="F29" s="204">
        <v>-6.9996459649318998</v>
      </c>
    </row>
    <row r="30" spans="1:7" ht="15.6" customHeight="1">
      <c r="A30" s="202" t="s">
        <v>179</v>
      </c>
      <c r="B30" s="203">
        <v>206.25</v>
      </c>
      <c r="C30" s="203">
        <v>52.5</v>
      </c>
      <c r="D30" s="203">
        <v>441.25</v>
      </c>
      <c r="E30" s="203">
        <v>133.5</v>
      </c>
      <c r="F30" s="204">
        <v>-69.745042492917847</v>
      </c>
    </row>
    <row r="31" spans="1:7" ht="15.6" customHeight="1">
      <c r="A31" s="202" t="s">
        <v>180</v>
      </c>
      <c r="B31" s="203">
        <v>1413</v>
      </c>
      <c r="C31" s="203">
        <v>1210</v>
      </c>
      <c r="D31" s="203">
        <v>3548</v>
      </c>
      <c r="E31" s="203">
        <v>3200</v>
      </c>
      <c r="F31" s="204">
        <v>-9.8083427282976317</v>
      </c>
    </row>
    <row r="32" spans="1:7" ht="15.6" customHeight="1">
      <c r="A32" s="202" t="s">
        <v>181</v>
      </c>
      <c r="B32" s="203">
        <v>218879</v>
      </c>
      <c r="C32" s="203">
        <v>259090</v>
      </c>
      <c r="D32" s="203">
        <v>645803</v>
      </c>
      <c r="E32" s="203">
        <v>701249</v>
      </c>
      <c r="F32" s="204">
        <v>8.5855903425657658</v>
      </c>
    </row>
    <row r="33" spans="1:6" ht="15.6" customHeight="1">
      <c r="A33" s="202" t="s">
        <v>182</v>
      </c>
      <c r="B33" s="203">
        <v>22740</v>
      </c>
      <c r="C33" s="203">
        <v>22921</v>
      </c>
      <c r="D33" s="203">
        <v>60638</v>
      </c>
      <c r="E33" s="203">
        <v>59547</v>
      </c>
      <c r="F33" s="204">
        <v>-1.7992018206405189</v>
      </c>
    </row>
    <row r="34" spans="1:6" ht="15.6" customHeight="1">
      <c r="A34" s="202" t="s">
        <v>183</v>
      </c>
      <c r="B34" s="203">
        <v>377.5</v>
      </c>
      <c r="C34" s="203">
        <v>627</v>
      </c>
      <c r="D34" s="203">
        <v>1104.25</v>
      </c>
      <c r="E34" s="203">
        <v>1907.25</v>
      </c>
      <c r="F34" s="204">
        <v>72.71904007244737</v>
      </c>
    </row>
    <row r="35" spans="1:6" ht="15.6" customHeight="1">
      <c r="A35" s="170" t="s">
        <v>153</v>
      </c>
      <c r="B35" s="90">
        <f>SUM(B7:B34)</f>
        <v>553393.75</v>
      </c>
      <c r="C35" s="91">
        <f>SUM(C7:C34)</f>
        <v>600466</v>
      </c>
      <c r="D35" s="192">
        <f>SUM(D7:D34)</f>
        <v>1587956</v>
      </c>
      <c r="E35" s="192">
        <f>SUM(E7:E34)</f>
        <v>1612530</v>
      </c>
      <c r="F35" s="154">
        <f>E35*100/D35-100</f>
        <v>1.5475239868107167</v>
      </c>
    </row>
    <row r="36" spans="1:6" ht="15.6" customHeight="1">
      <c r="A36" s="87" t="s">
        <v>169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D022B-AB19-484B-A9C9-606AA620BCDC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75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95</v>
      </c>
      <c r="C7" s="203">
        <v>64</v>
      </c>
      <c r="D7" s="203">
        <v>254</v>
      </c>
      <c r="E7" s="203">
        <v>219</v>
      </c>
      <c r="F7" s="204">
        <v>-13.77952755905511</v>
      </c>
      <c r="G7" s="51"/>
    </row>
    <row r="8" spans="1:14" ht="15.6" customHeight="1">
      <c r="A8" s="202" t="s">
        <v>11</v>
      </c>
      <c r="B8" s="203">
        <v>71</v>
      </c>
      <c r="C8" s="203">
        <v>68</v>
      </c>
      <c r="D8" s="203">
        <v>186</v>
      </c>
      <c r="E8" s="203">
        <v>185</v>
      </c>
      <c r="F8" s="204">
        <v>-0.53763440860214473</v>
      </c>
      <c r="G8" s="20"/>
    </row>
    <row r="9" spans="1:14" ht="15.6" customHeight="1">
      <c r="A9" s="202" t="s">
        <v>8</v>
      </c>
      <c r="B9" s="203">
        <v>102</v>
      </c>
      <c r="C9" s="203">
        <v>122</v>
      </c>
      <c r="D9" s="203">
        <v>299</v>
      </c>
      <c r="E9" s="203">
        <v>340</v>
      </c>
      <c r="F9" s="204">
        <v>13.7123745819398</v>
      </c>
      <c r="G9" s="20"/>
    </row>
    <row r="10" spans="1:14" ht="15.6" customHeight="1">
      <c r="A10" s="202" t="s">
        <v>10</v>
      </c>
      <c r="B10" s="203">
        <v>58</v>
      </c>
      <c r="C10" s="203">
        <v>41</v>
      </c>
      <c r="D10" s="203">
        <v>189</v>
      </c>
      <c r="E10" s="203">
        <v>142</v>
      </c>
      <c r="F10" s="204">
        <v>-24.867724867724871</v>
      </c>
    </row>
    <row r="11" spans="1:14" ht="15.6" customHeight="1">
      <c r="A11" s="202" t="s">
        <v>9</v>
      </c>
      <c r="B11" s="203">
        <v>2139</v>
      </c>
      <c r="C11" s="203">
        <v>2299</v>
      </c>
      <c r="D11" s="203">
        <v>6793</v>
      </c>
      <c r="E11" s="203">
        <v>6284</v>
      </c>
      <c r="F11" s="204">
        <v>-7.4930075077285494</v>
      </c>
    </row>
    <row r="12" spans="1:14" ht="15.6" customHeight="1">
      <c r="A12" s="202" t="s">
        <v>6</v>
      </c>
      <c r="B12" s="203">
        <v>112</v>
      </c>
      <c r="C12" s="203">
        <v>131</v>
      </c>
      <c r="D12" s="203">
        <v>356</v>
      </c>
      <c r="E12" s="203">
        <v>398</v>
      </c>
      <c r="F12" s="204">
        <v>11.79775280898876</v>
      </c>
    </row>
    <row r="13" spans="1:14" ht="15.6" customHeight="1">
      <c r="A13" s="202" t="s">
        <v>175</v>
      </c>
      <c r="B13" s="203">
        <v>3030</v>
      </c>
      <c r="C13" s="203">
        <v>2757</v>
      </c>
      <c r="D13" s="203">
        <v>8857</v>
      </c>
      <c r="E13" s="203">
        <v>7473</v>
      </c>
      <c r="F13" s="204">
        <v>-15.626058484814269</v>
      </c>
    </row>
    <row r="14" spans="1:14" ht="15.6" customHeight="1">
      <c r="A14" s="202" t="s">
        <v>148</v>
      </c>
      <c r="B14" s="203">
        <v>668</v>
      </c>
      <c r="C14" s="203">
        <v>638</v>
      </c>
      <c r="D14" s="203">
        <v>1780</v>
      </c>
      <c r="E14" s="203">
        <v>1764</v>
      </c>
      <c r="F14" s="204">
        <v>-0.89887640449438766</v>
      </c>
    </row>
    <row r="15" spans="1:14" ht="15.6" customHeight="1">
      <c r="A15" s="202" t="s">
        <v>145</v>
      </c>
      <c r="B15" s="203">
        <v>241</v>
      </c>
      <c r="C15" s="203">
        <v>216</v>
      </c>
      <c r="D15" s="203">
        <v>622</v>
      </c>
      <c r="E15" s="203">
        <v>589</v>
      </c>
      <c r="F15" s="204">
        <v>-5.3054662379421273</v>
      </c>
    </row>
    <row r="16" spans="1:14" ht="15.6" customHeight="1">
      <c r="A16" s="202" t="s">
        <v>144</v>
      </c>
      <c r="B16" s="203">
        <v>174</v>
      </c>
      <c r="C16" s="203">
        <v>210</v>
      </c>
      <c r="D16" s="203">
        <v>493</v>
      </c>
      <c r="E16" s="203">
        <v>568</v>
      </c>
      <c r="F16" s="204">
        <v>15.21298174442191</v>
      </c>
      <c r="G16" s="15"/>
    </row>
    <row r="17" spans="1:7" ht="15.6" customHeight="1">
      <c r="A17" s="202" t="s">
        <v>150</v>
      </c>
      <c r="B17" s="203">
        <v>103</v>
      </c>
      <c r="C17" s="203">
        <v>114</v>
      </c>
      <c r="D17" s="203">
        <v>310</v>
      </c>
      <c r="E17" s="203">
        <v>319</v>
      </c>
      <c r="F17" s="204">
        <v>2.9032258064516152</v>
      </c>
      <c r="G17" s="16"/>
    </row>
    <row r="18" spans="1:7" ht="15.6" customHeight="1">
      <c r="A18" s="202" t="s">
        <v>147</v>
      </c>
      <c r="B18" s="203">
        <v>804</v>
      </c>
      <c r="C18" s="203">
        <v>707</v>
      </c>
      <c r="D18" s="203">
        <v>2450</v>
      </c>
      <c r="E18" s="203">
        <v>2120</v>
      </c>
      <c r="F18" s="204">
        <v>-13.46938775510205</v>
      </c>
    </row>
    <row r="19" spans="1:7" ht="15.6" customHeight="1">
      <c r="A19" s="202" t="s">
        <v>143</v>
      </c>
      <c r="B19" s="203">
        <v>68</v>
      </c>
      <c r="C19" s="203">
        <v>63</v>
      </c>
      <c r="D19" s="203">
        <v>188</v>
      </c>
      <c r="E19" s="203">
        <v>174</v>
      </c>
      <c r="F19" s="204">
        <v>-7.4468085106382924</v>
      </c>
    </row>
    <row r="20" spans="1:7" ht="15.6" customHeight="1">
      <c r="A20" s="202" t="s">
        <v>142</v>
      </c>
      <c r="B20" s="203">
        <v>100</v>
      </c>
      <c r="C20" s="203">
        <v>97</v>
      </c>
      <c r="D20" s="203">
        <v>273</v>
      </c>
      <c r="E20" s="203">
        <v>261</v>
      </c>
      <c r="F20" s="204">
        <v>-4.3956043956043942</v>
      </c>
    </row>
    <row r="21" spans="1:7" ht="15.6" customHeight="1">
      <c r="A21" s="202" t="s">
        <v>149</v>
      </c>
      <c r="B21" s="203">
        <v>194</v>
      </c>
      <c r="C21" s="203">
        <v>192</v>
      </c>
      <c r="D21" s="203">
        <v>519</v>
      </c>
      <c r="E21" s="203">
        <v>525</v>
      </c>
      <c r="F21" s="204">
        <v>1.1560693641618509</v>
      </c>
    </row>
    <row r="22" spans="1:7" ht="15.6" customHeight="1">
      <c r="A22" s="202" t="s">
        <v>146</v>
      </c>
      <c r="B22" s="203">
        <v>1318</v>
      </c>
      <c r="C22" s="203">
        <v>1325</v>
      </c>
      <c r="D22" s="203">
        <v>3759</v>
      </c>
      <c r="E22" s="203">
        <v>3782</v>
      </c>
      <c r="F22" s="204">
        <v>0.61186485767491661</v>
      </c>
    </row>
    <row r="23" spans="1:7" ht="15.6" customHeight="1">
      <c r="A23" s="202" t="s">
        <v>165</v>
      </c>
      <c r="B23" s="203">
        <v>102</v>
      </c>
      <c r="C23" s="203">
        <v>110</v>
      </c>
      <c r="D23" s="203">
        <v>264</v>
      </c>
      <c r="E23" s="203">
        <v>325</v>
      </c>
      <c r="F23" s="204">
        <v>23.106060606060609</v>
      </c>
    </row>
    <row r="24" spans="1:7" ht="15.6" customHeight="1">
      <c r="A24" s="202" t="s">
        <v>141</v>
      </c>
      <c r="B24" s="203">
        <v>41</v>
      </c>
      <c r="C24" s="203">
        <v>50</v>
      </c>
      <c r="D24" s="203">
        <v>115</v>
      </c>
      <c r="E24" s="203">
        <v>158</v>
      </c>
      <c r="F24" s="204">
        <v>37.391304347826093</v>
      </c>
    </row>
    <row r="25" spans="1:7" ht="15.6" customHeight="1">
      <c r="A25" s="202" t="s">
        <v>140</v>
      </c>
      <c r="B25" s="203">
        <v>59</v>
      </c>
      <c r="C25" s="203">
        <v>61</v>
      </c>
      <c r="D25" s="203">
        <v>181</v>
      </c>
      <c r="E25" s="203">
        <v>173</v>
      </c>
      <c r="F25" s="204">
        <v>-4.4198895027624303</v>
      </c>
    </row>
    <row r="26" spans="1:7" ht="15.6" customHeight="1">
      <c r="A26" s="202" t="s">
        <v>152</v>
      </c>
      <c r="B26" s="203">
        <v>69</v>
      </c>
      <c r="C26" s="203">
        <v>42</v>
      </c>
      <c r="D26" s="203">
        <v>201</v>
      </c>
      <c r="E26" s="203">
        <v>112</v>
      </c>
      <c r="F26" s="204">
        <v>-44.278606965174127</v>
      </c>
    </row>
    <row r="27" spans="1:7" ht="15.6" customHeight="1">
      <c r="A27" s="202" t="s">
        <v>173</v>
      </c>
      <c r="B27" s="203">
        <v>83</v>
      </c>
      <c r="C27" s="203">
        <v>87</v>
      </c>
      <c r="D27" s="203">
        <v>222</v>
      </c>
      <c r="E27" s="203">
        <v>223</v>
      </c>
      <c r="F27" s="204">
        <v>0.45045045045044668</v>
      </c>
    </row>
    <row r="28" spans="1:7" ht="15.6" customHeight="1">
      <c r="A28" s="202" t="s">
        <v>177</v>
      </c>
      <c r="B28" s="203">
        <v>1597</v>
      </c>
      <c r="C28" s="203">
        <v>1514</v>
      </c>
      <c r="D28" s="203">
        <v>4482</v>
      </c>
      <c r="E28" s="203">
        <v>4408</v>
      </c>
      <c r="F28" s="204">
        <v>-1.65104863900045</v>
      </c>
    </row>
    <row r="29" spans="1:7" ht="15.6" customHeight="1">
      <c r="A29" s="202" t="s">
        <v>178</v>
      </c>
      <c r="B29" s="203">
        <v>138</v>
      </c>
      <c r="C29" s="203">
        <v>113</v>
      </c>
      <c r="D29" s="203">
        <v>365</v>
      </c>
      <c r="E29" s="203">
        <v>319</v>
      </c>
      <c r="F29" s="204">
        <v>-12.602739726027391</v>
      </c>
    </row>
    <row r="30" spans="1:7" ht="15.6" customHeight="1">
      <c r="A30" s="202" t="s">
        <v>179</v>
      </c>
      <c r="B30" s="203">
        <v>76</v>
      </c>
      <c r="C30" s="203">
        <v>91</v>
      </c>
      <c r="D30" s="203">
        <v>214</v>
      </c>
      <c r="E30" s="203">
        <v>224</v>
      </c>
      <c r="F30" s="204">
        <v>4.6728971962616868</v>
      </c>
    </row>
    <row r="31" spans="1:7" ht="15.6" customHeight="1">
      <c r="A31" s="202" t="s">
        <v>180</v>
      </c>
      <c r="B31" s="203">
        <v>173</v>
      </c>
      <c r="C31" s="203">
        <v>171</v>
      </c>
      <c r="D31" s="203">
        <v>505</v>
      </c>
      <c r="E31" s="203">
        <v>492</v>
      </c>
      <c r="F31" s="204">
        <v>-2.574257425742573</v>
      </c>
    </row>
    <row r="32" spans="1:7" ht="15.6" customHeight="1">
      <c r="A32" s="202" t="s">
        <v>181</v>
      </c>
      <c r="B32" s="203">
        <v>575</v>
      </c>
      <c r="C32" s="203">
        <v>580</v>
      </c>
      <c r="D32" s="203">
        <v>1671</v>
      </c>
      <c r="E32" s="203">
        <v>1712</v>
      </c>
      <c r="F32" s="204">
        <v>2.4536205864751679</v>
      </c>
    </row>
    <row r="33" spans="1:6" ht="15.6" customHeight="1">
      <c r="A33" s="202" t="s">
        <v>182</v>
      </c>
      <c r="B33" s="203">
        <v>141</v>
      </c>
      <c r="C33" s="203">
        <v>146</v>
      </c>
      <c r="D33" s="203">
        <v>379</v>
      </c>
      <c r="E33" s="203">
        <v>416</v>
      </c>
      <c r="F33" s="204">
        <v>9.7625329815303417</v>
      </c>
    </row>
    <row r="34" spans="1:6" ht="15.6" customHeight="1">
      <c r="A34" s="202" t="s">
        <v>183</v>
      </c>
      <c r="B34" s="203">
        <v>33</v>
      </c>
      <c r="C34" s="203">
        <v>37</v>
      </c>
      <c r="D34" s="203">
        <v>92</v>
      </c>
      <c r="E34" s="203">
        <v>97</v>
      </c>
      <c r="F34" s="204">
        <v>5.4347826086956559</v>
      </c>
    </row>
    <row r="35" spans="1:6" ht="15.6" customHeight="1">
      <c r="A35" s="170" t="s">
        <v>153</v>
      </c>
      <c r="B35" s="90">
        <f>SUM(B7:B34)</f>
        <v>12364</v>
      </c>
      <c r="C35" s="91">
        <f>SUM(C7:C34)</f>
        <v>12046</v>
      </c>
      <c r="D35" s="192">
        <f>SUM(D7:D34)</f>
        <v>36019</v>
      </c>
      <c r="E35" s="92">
        <f>SUM(E7:E34)</f>
        <v>33802</v>
      </c>
      <c r="F35" s="154">
        <f>E35*100/D35-100</f>
        <v>-6.1550848163469283</v>
      </c>
    </row>
    <row r="36" spans="1:6" ht="15.6" customHeight="1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08076-614B-47A9-870A-99101FDD3B27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2559744</v>
      </c>
      <c r="C7" s="203">
        <v>2462546</v>
      </c>
      <c r="D7" s="203">
        <v>5280548</v>
      </c>
      <c r="E7" s="203">
        <v>5356063</v>
      </c>
      <c r="F7" s="204">
        <v>1.4300599104486911</v>
      </c>
      <c r="G7" s="51"/>
    </row>
    <row r="8" spans="1:14" ht="15.6" customHeight="1">
      <c r="A8" s="202" t="s">
        <v>11</v>
      </c>
      <c r="B8" s="203">
        <v>1021618</v>
      </c>
      <c r="C8" s="203">
        <v>1648835</v>
      </c>
      <c r="D8" s="203">
        <v>2387903</v>
      </c>
      <c r="E8" s="203">
        <v>3771382</v>
      </c>
      <c r="F8" s="204">
        <v>57.936984877526442</v>
      </c>
      <c r="G8" s="20"/>
    </row>
    <row r="9" spans="1:14" ht="15.6" customHeight="1">
      <c r="A9" s="202" t="s">
        <v>8</v>
      </c>
      <c r="B9" s="203">
        <v>1657131</v>
      </c>
      <c r="C9" s="203">
        <v>1965586</v>
      </c>
      <c r="D9" s="203">
        <v>5315964</v>
      </c>
      <c r="E9" s="203">
        <v>5692231</v>
      </c>
      <c r="F9" s="204">
        <v>7.0780577144615799</v>
      </c>
      <c r="G9" s="20"/>
    </row>
    <row r="10" spans="1:14" ht="15.6" customHeight="1">
      <c r="A10" s="202" t="s">
        <v>10</v>
      </c>
      <c r="B10" s="203">
        <v>433999</v>
      </c>
      <c r="C10" s="203">
        <v>250561</v>
      </c>
      <c r="D10" s="203">
        <v>1396523</v>
      </c>
      <c r="E10" s="203">
        <v>979583</v>
      </c>
      <c r="F10" s="204">
        <v>-29.8555770295226</v>
      </c>
    </row>
    <row r="11" spans="1:14" ht="15.6" customHeight="1">
      <c r="A11" s="202" t="s">
        <v>9</v>
      </c>
      <c r="B11" s="203">
        <v>43222913</v>
      </c>
      <c r="C11" s="203">
        <v>44400103</v>
      </c>
      <c r="D11" s="203">
        <v>129397622</v>
      </c>
      <c r="E11" s="203">
        <v>115863020</v>
      </c>
      <c r="F11" s="204">
        <v>-10.459699174378949</v>
      </c>
    </row>
    <row r="12" spans="1:14" ht="15.6" customHeight="1">
      <c r="A12" s="202" t="s">
        <v>6</v>
      </c>
      <c r="B12" s="203">
        <v>2247038</v>
      </c>
      <c r="C12" s="203">
        <v>3121429</v>
      </c>
      <c r="D12" s="203">
        <v>5780106</v>
      </c>
      <c r="E12" s="203">
        <v>6744929</v>
      </c>
      <c r="F12" s="204">
        <v>16.692133327658691</v>
      </c>
    </row>
    <row r="13" spans="1:14" ht="15.6" customHeight="1">
      <c r="A13" s="202" t="s">
        <v>175</v>
      </c>
      <c r="B13" s="203">
        <v>17900833</v>
      </c>
      <c r="C13" s="203">
        <v>14735036</v>
      </c>
      <c r="D13" s="203">
        <v>49330357</v>
      </c>
      <c r="E13" s="203">
        <v>41343209</v>
      </c>
      <c r="F13" s="204">
        <v>-16.191141693947198</v>
      </c>
    </row>
    <row r="14" spans="1:14" ht="15.6" customHeight="1">
      <c r="A14" s="202" t="s">
        <v>148</v>
      </c>
      <c r="B14" s="203">
        <v>27198020</v>
      </c>
      <c r="C14" s="203">
        <v>28149513</v>
      </c>
      <c r="D14" s="203">
        <v>72078612</v>
      </c>
      <c r="E14" s="203">
        <v>75011185</v>
      </c>
      <c r="F14" s="204">
        <v>4.068575848824608</v>
      </c>
    </row>
    <row r="15" spans="1:14" ht="15.6" customHeight="1">
      <c r="A15" s="202" t="s">
        <v>145</v>
      </c>
      <c r="B15" s="203">
        <v>4491646</v>
      </c>
      <c r="C15" s="203">
        <v>4944200</v>
      </c>
      <c r="D15" s="203">
        <v>11956989</v>
      </c>
      <c r="E15" s="203">
        <v>12867743</v>
      </c>
      <c r="F15" s="204">
        <v>7.6169176035873258</v>
      </c>
    </row>
    <row r="16" spans="1:14" ht="15.6" customHeight="1">
      <c r="A16" s="202" t="s">
        <v>144</v>
      </c>
      <c r="B16" s="203">
        <v>3791965</v>
      </c>
      <c r="C16" s="203">
        <v>4425644</v>
      </c>
      <c r="D16" s="203">
        <v>10657088</v>
      </c>
      <c r="E16" s="203">
        <v>11219494</v>
      </c>
      <c r="F16" s="204">
        <v>5.2772952611445021</v>
      </c>
      <c r="G16" s="15"/>
    </row>
    <row r="17" spans="1:7" ht="15.6" customHeight="1">
      <c r="A17" s="202" t="s">
        <v>150</v>
      </c>
      <c r="B17" s="203">
        <v>1660417</v>
      </c>
      <c r="C17" s="203">
        <v>1474400</v>
      </c>
      <c r="D17" s="203">
        <v>4764796</v>
      </c>
      <c r="E17" s="203">
        <v>4798765</v>
      </c>
      <c r="F17" s="204">
        <v>0.71291614583289231</v>
      </c>
      <c r="G17" s="16"/>
    </row>
    <row r="18" spans="1:7" ht="15.6" customHeight="1">
      <c r="A18" s="202" t="s">
        <v>147</v>
      </c>
      <c r="B18" s="203">
        <v>5433956</v>
      </c>
      <c r="C18" s="203">
        <v>6410418</v>
      </c>
      <c r="D18" s="203">
        <v>17547807</v>
      </c>
      <c r="E18" s="203">
        <v>16913724</v>
      </c>
      <c r="F18" s="204">
        <v>-3.6134600750965689</v>
      </c>
    </row>
    <row r="19" spans="1:7" ht="15.6" customHeight="1">
      <c r="A19" s="202" t="s">
        <v>143</v>
      </c>
      <c r="B19" s="203">
        <v>1402218</v>
      </c>
      <c r="C19" s="203">
        <v>1056821</v>
      </c>
      <c r="D19" s="203">
        <v>2975706</v>
      </c>
      <c r="E19" s="203">
        <v>3089232</v>
      </c>
      <c r="F19" s="204">
        <v>3.8150946363652878</v>
      </c>
    </row>
    <row r="20" spans="1:7" ht="15.6" customHeight="1">
      <c r="A20" s="202" t="s">
        <v>142</v>
      </c>
      <c r="B20" s="203">
        <v>1566566</v>
      </c>
      <c r="C20" s="203">
        <v>1240356</v>
      </c>
      <c r="D20" s="203">
        <v>4182104</v>
      </c>
      <c r="E20" s="203">
        <v>3824668</v>
      </c>
      <c r="F20" s="204">
        <v>-8.5467984536013404</v>
      </c>
    </row>
    <row r="21" spans="1:7" ht="15.6" customHeight="1">
      <c r="A21" s="202" t="s">
        <v>149</v>
      </c>
      <c r="B21" s="203">
        <v>3218020</v>
      </c>
      <c r="C21" s="203">
        <v>2925754</v>
      </c>
      <c r="D21" s="203">
        <v>9136124</v>
      </c>
      <c r="E21" s="203">
        <v>9127377</v>
      </c>
      <c r="F21" s="204">
        <v>-9.5740819629853036E-2</v>
      </c>
    </row>
    <row r="22" spans="1:7" ht="15.6" customHeight="1">
      <c r="A22" s="202" t="s">
        <v>146</v>
      </c>
      <c r="B22" s="203">
        <v>34290685</v>
      </c>
      <c r="C22" s="203">
        <v>32665969</v>
      </c>
      <c r="D22" s="203">
        <v>95374413</v>
      </c>
      <c r="E22" s="203">
        <v>94727738</v>
      </c>
      <c r="F22" s="204">
        <v>-0.67803824910565424</v>
      </c>
    </row>
    <row r="23" spans="1:7" ht="15.6" customHeight="1">
      <c r="A23" s="202" t="s">
        <v>165</v>
      </c>
      <c r="B23" s="203">
        <v>4984334</v>
      </c>
      <c r="C23" s="203">
        <v>5153881</v>
      </c>
      <c r="D23" s="203">
        <v>12087396</v>
      </c>
      <c r="E23" s="203">
        <v>15427642</v>
      </c>
      <c r="F23" s="204">
        <v>27.63412400818174</v>
      </c>
    </row>
    <row r="24" spans="1:7" ht="15.6" customHeight="1">
      <c r="A24" s="202" t="s">
        <v>141</v>
      </c>
      <c r="B24" s="203">
        <v>268914</v>
      </c>
      <c r="C24" s="203">
        <v>301329</v>
      </c>
      <c r="D24" s="203">
        <v>869018</v>
      </c>
      <c r="E24" s="203">
        <v>1041092</v>
      </c>
      <c r="F24" s="204">
        <v>19.800970750893541</v>
      </c>
    </row>
    <row r="25" spans="1:7" ht="15.6" customHeight="1">
      <c r="A25" s="202" t="s">
        <v>140</v>
      </c>
      <c r="B25" s="203">
        <v>1708608</v>
      </c>
      <c r="C25" s="203">
        <v>1742237</v>
      </c>
      <c r="D25" s="203">
        <v>5145324</v>
      </c>
      <c r="E25" s="203">
        <v>4957495</v>
      </c>
      <c r="F25" s="204">
        <v>-3.6504795422018081</v>
      </c>
    </row>
    <row r="26" spans="1:7" ht="15.6" customHeight="1">
      <c r="A26" s="202" t="s">
        <v>152</v>
      </c>
      <c r="B26" s="203">
        <v>1227880</v>
      </c>
      <c r="C26" s="203">
        <v>531314</v>
      </c>
      <c r="D26" s="203">
        <v>3300188</v>
      </c>
      <c r="E26" s="203">
        <v>1512617</v>
      </c>
      <c r="F26" s="204">
        <v>-54.16573237645855</v>
      </c>
    </row>
    <row r="27" spans="1:7" ht="15.6" customHeight="1">
      <c r="A27" s="202" t="s">
        <v>173</v>
      </c>
      <c r="B27" s="203">
        <v>631673</v>
      </c>
      <c r="C27" s="203">
        <v>684059</v>
      </c>
      <c r="D27" s="203">
        <v>1647830</v>
      </c>
      <c r="E27" s="203">
        <v>1632112</v>
      </c>
      <c r="F27" s="204">
        <v>-0.95386053172960317</v>
      </c>
    </row>
    <row r="28" spans="1:7" ht="15.6" customHeight="1">
      <c r="A28" s="202" t="s">
        <v>177</v>
      </c>
      <c r="B28" s="203">
        <v>23766641</v>
      </c>
      <c r="C28" s="203">
        <v>24156342</v>
      </c>
      <c r="D28" s="203">
        <v>64602162</v>
      </c>
      <c r="E28" s="203">
        <v>69790829</v>
      </c>
      <c r="F28" s="204">
        <v>8.0317234584192363</v>
      </c>
    </row>
    <row r="29" spans="1:7" ht="15.6" customHeight="1">
      <c r="A29" s="202" t="s">
        <v>178</v>
      </c>
      <c r="B29" s="203">
        <v>2494395</v>
      </c>
      <c r="C29" s="203">
        <v>2140418</v>
      </c>
      <c r="D29" s="203">
        <v>6378965</v>
      </c>
      <c r="E29" s="203">
        <v>5761035</v>
      </c>
      <c r="F29" s="204">
        <v>-9.6869946770361679</v>
      </c>
    </row>
    <row r="30" spans="1:7" ht="15.6" customHeight="1">
      <c r="A30" s="202" t="s">
        <v>179</v>
      </c>
      <c r="B30" s="203">
        <v>493221</v>
      </c>
      <c r="C30" s="203">
        <v>587489</v>
      </c>
      <c r="D30" s="203">
        <v>1348965</v>
      </c>
      <c r="E30" s="203">
        <v>1406557</v>
      </c>
      <c r="F30" s="204">
        <v>4.269347240291637</v>
      </c>
    </row>
    <row r="31" spans="1:7" ht="15.6" customHeight="1">
      <c r="A31" s="202" t="s">
        <v>180</v>
      </c>
      <c r="B31" s="203">
        <v>3314044</v>
      </c>
      <c r="C31" s="203">
        <v>3433235</v>
      </c>
      <c r="D31" s="203">
        <v>10114483</v>
      </c>
      <c r="E31" s="203">
        <v>9852182</v>
      </c>
      <c r="F31" s="204">
        <v>-2.5933208845177802</v>
      </c>
    </row>
    <row r="32" spans="1:7" ht="15.6" customHeight="1">
      <c r="A32" s="202" t="s">
        <v>181</v>
      </c>
      <c r="B32" s="203">
        <v>22342579</v>
      </c>
      <c r="C32" s="203">
        <v>24497934</v>
      </c>
      <c r="D32" s="203">
        <v>65048193</v>
      </c>
      <c r="E32" s="203">
        <v>69444756</v>
      </c>
      <c r="F32" s="204">
        <v>6.7589317969217024</v>
      </c>
    </row>
    <row r="33" spans="1:6" ht="15.6" customHeight="1">
      <c r="A33" s="202" t="s">
        <v>182</v>
      </c>
      <c r="B33" s="203">
        <v>3759039</v>
      </c>
      <c r="C33" s="203">
        <v>3440366</v>
      </c>
      <c r="D33" s="203">
        <v>9943197</v>
      </c>
      <c r="E33" s="203">
        <v>9948202</v>
      </c>
      <c r="F33" s="204">
        <v>5.0335923144231742E-2</v>
      </c>
    </row>
    <row r="34" spans="1:6" ht="15.6" customHeight="1">
      <c r="A34" s="202" t="s">
        <v>183</v>
      </c>
      <c r="B34" s="203">
        <v>224789</v>
      </c>
      <c r="C34" s="203">
        <v>334644</v>
      </c>
      <c r="D34" s="203">
        <v>663735</v>
      </c>
      <c r="E34" s="203">
        <v>937752</v>
      </c>
      <c r="F34" s="204">
        <v>41.284096815747262</v>
      </c>
    </row>
    <row r="35" spans="1:6" ht="15.6" customHeight="1">
      <c r="A35" s="170" t="s">
        <v>153</v>
      </c>
      <c r="B35" s="90">
        <f>SUM(B7:B34)</f>
        <v>217312886</v>
      </c>
      <c r="C35" s="91">
        <f>SUM(C7:C34)</f>
        <v>218880419</v>
      </c>
      <c r="D35" s="192">
        <f>SUM(D7:D34)</f>
        <v>608712118</v>
      </c>
      <c r="E35" s="92">
        <f>SUM(E7:E34)</f>
        <v>603042614</v>
      </c>
      <c r="F35" s="154">
        <f>E35*100/D35-100</f>
        <v>-0.9313933191650392</v>
      </c>
    </row>
    <row r="36" spans="1:6" ht="15.6" customHeight="1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6FEA3-047C-4215-80CA-1484C8914FEB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79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9</v>
      </c>
      <c r="C7" s="203">
        <v>8</v>
      </c>
      <c r="D7" s="203">
        <v>13</v>
      </c>
      <c r="E7" s="203">
        <v>14</v>
      </c>
      <c r="F7" s="204">
        <v>7.6923076923076934</v>
      </c>
      <c r="G7" s="51"/>
    </row>
    <row r="8" spans="1:14" ht="15.6" customHeight="1">
      <c r="A8" s="202" t="s">
        <v>11</v>
      </c>
      <c r="B8" s="203">
        <v>4</v>
      </c>
      <c r="C8" s="203">
        <v>7</v>
      </c>
      <c r="D8" s="203">
        <v>4</v>
      </c>
      <c r="E8" s="203">
        <v>9</v>
      </c>
      <c r="F8" s="204">
        <v>125</v>
      </c>
      <c r="G8" s="20"/>
    </row>
    <row r="9" spans="1:14" ht="15.6" customHeight="1">
      <c r="A9" s="202" t="s">
        <v>8</v>
      </c>
      <c r="B9" s="203">
        <v>1</v>
      </c>
      <c r="C9" s="203">
        <v>0</v>
      </c>
      <c r="D9" s="203">
        <v>1</v>
      </c>
      <c r="E9" s="203">
        <v>0</v>
      </c>
      <c r="F9" s="204">
        <v>-100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2</v>
      </c>
      <c r="D11" s="203">
        <v>0</v>
      </c>
      <c r="E11" s="203">
        <v>2</v>
      </c>
      <c r="F11" s="204" t="s">
        <v>151</v>
      </c>
    </row>
    <row r="12" spans="1:14" ht="15.6" customHeight="1">
      <c r="A12" s="202" t="s">
        <v>6</v>
      </c>
      <c r="B12" s="203">
        <v>21</v>
      </c>
      <c r="C12" s="203">
        <v>25</v>
      </c>
      <c r="D12" s="203">
        <v>37</v>
      </c>
      <c r="E12" s="203">
        <v>43</v>
      </c>
      <c r="F12" s="204">
        <v>16.21621621621621</v>
      </c>
    </row>
    <row r="13" spans="1:14" ht="15.6" customHeight="1">
      <c r="A13" s="202" t="s">
        <v>175</v>
      </c>
      <c r="B13" s="203">
        <v>23</v>
      </c>
      <c r="C13" s="203">
        <v>16</v>
      </c>
      <c r="D13" s="203">
        <v>47</v>
      </c>
      <c r="E13" s="203">
        <v>29</v>
      </c>
      <c r="F13" s="204">
        <v>-38.297872340425528</v>
      </c>
    </row>
    <row r="14" spans="1:14" ht="15.6" customHeight="1">
      <c r="A14" s="202" t="s">
        <v>148</v>
      </c>
      <c r="B14" s="203">
        <v>32</v>
      </c>
      <c r="C14" s="203">
        <v>51</v>
      </c>
      <c r="D14" s="203">
        <v>74</v>
      </c>
      <c r="E14" s="203">
        <v>106</v>
      </c>
      <c r="F14" s="204">
        <v>43.243243243243263</v>
      </c>
    </row>
    <row r="15" spans="1:14" ht="15.6" customHeight="1">
      <c r="A15" s="202" t="s">
        <v>145</v>
      </c>
      <c r="B15" s="203">
        <v>2</v>
      </c>
      <c r="C15" s="203">
        <v>1</v>
      </c>
      <c r="D15" s="203">
        <v>2</v>
      </c>
      <c r="E15" s="203">
        <v>2</v>
      </c>
      <c r="F15" s="204">
        <v>0</v>
      </c>
    </row>
    <row r="16" spans="1:14" ht="15.6" customHeight="1">
      <c r="A16" s="202" t="s">
        <v>144</v>
      </c>
      <c r="B16" s="203">
        <v>8</v>
      </c>
      <c r="C16" s="203">
        <v>10</v>
      </c>
      <c r="D16" s="203">
        <v>16</v>
      </c>
      <c r="E16" s="203">
        <v>15</v>
      </c>
      <c r="F16" s="204">
        <v>-6.25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0</v>
      </c>
      <c r="C18" s="203">
        <v>1</v>
      </c>
      <c r="D18" s="203">
        <v>2</v>
      </c>
      <c r="E18" s="203">
        <v>1</v>
      </c>
      <c r="F18" s="204">
        <v>-50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1</v>
      </c>
      <c r="C21" s="203">
        <v>0</v>
      </c>
      <c r="D21" s="203">
        <v>1</v>
      </c>
      <c r="E21" s="203">
        <v>0</v>
      </c>
      <c r="F21" s="204">
        <v>-100</v>
      </c>
    </row>
    <row r="22" spans="1:7" ht="15.6" customHeight="1">
      <c r="A22" s="202" t="s">
        <v>146</v>
      </c>
      <c r="B22" s="203">
        <v>124</v>
      </c>
      <c r="C22" s="203">
        <v>127</v>
      </c>
      <c r="D22" s="203">
        <v>341</v>
      </c>
      <c r="E22" s="203">
        <v>366</v>
      </c>
      <c r="F22" s="204">
        <v>7.3313782991202316</v>
      </c>
    </row>
    <row r="23" spans="1:7" ht="15.6" customHeight="1">
      <c r="A23" s="202" t="s">
        <v>165</v>
      </c>
      <c r="B23" s="203">
        <v>16</v>
      </c>
      <c r="C23" s="203">
        <v>23</v>
      </c>
      <c r="D23" s="203">
        <v>30</v>
      </c>
      <c r="E23" s="203">
        <v>41</v>
      </c>
      <c r="F23" s="204">
        <v>36.666666666666657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1</v>
      </c>
      <c r="C25" s="203">
        <v>1</v>
      </c>
      <c r="D25" s="203">
        <v>2</v>
      </c>
      <c r="E25" s="203">
        <v>2</v>
      </c>
      <c r="F25" s="204">
        <v>0</v>
      </c>
    </row>
    <row r="26" spans="1:7" ht="15.6" customHeight="1">
      <c r="A26" s="202" t="s">
        <v>152</v>
      </c>
      <c r="B26" s="203">
        <v>3</v>
      </c>
      <c r="C26" s="203">
        <v>0</v>
      </c>
      <c r="D26" s="203">
        <v>3</v>
      </c>
      <c r="E26" s="203">
        <v>0</v>
      </c>
      <c r="F26" s="204">
        <v>-100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105</v>
      </c>
      <c r="C28" s="203">
        <v>100</v>
      </c>
      <c r="D28" s="203">
        <v>276</v>
      </c>
      <c r="E28" s="203">
        <v>304</v>
      </c>
      <c r="F28" s="204">
        <v>10.14492753623189</v>
      </c>
    </row>
    <row r="29" spans="1:7" ht="15.6" customHeight="1">
      <c r="A29" s="202" t="s">
        <v>178</v>
      </c>
      <c r="B29" s="203">
        <v>2</v>
      </c>
      <c r="C29" s="203">
        <v>1</v>
      </c>
      <c r="D29" s="203">
        <v>2</v>
      </c>
      <c r="E29" s="203">
        <v>2</v>
      </c>
      <c r="F29" s="204">
        <v>0</v>
      </c>
    </row>
    <row r="30" spans="1:7" ht="15.6" customHeight="1">
      <c r="A30" s="202" t="s">
        <v>179</v>
      </c>
      <c r="B30" s="203">
        <v>5</v>
      </c>
      <c r="C30" s="203">
        <v>9</v>
      </c>
      <c r="D30" s="203">
        <v>7</v>
      </c>
      <c r="E30" s="203">
        <v>13</v>
      </c>
      <c r="F30" s="204">
        <v>85.714285714285722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1</v>
      </c>
      <c r="F31" s="204" t="s">
        <v>151</v>
      </c>
    </row>
    <row r="32" spans="1:7" ht="15.6" customHeight="1">
      <c r="A32" s="202" t="s">
        <v>181</v>
      </c>
      <c r="B32" s="203">
        <v>12</v>
      </c>
      <c r="C32" s="203">
        <v>10</v>
      </c>
      <c r="D32" s="203">
        <v>27</v>
      </c>
      <c r="E32" s="203">
        <v>31</v>
      </c>
      <c r="F32" s="204">
        <v>14.81481481481481</v>
      </c>
    </row>
    <row r="33" spans="1:6" ht="15.6" customHeight="1">
      <c r="A33" s="202" t="s">
        <v>182</v>
      </c>
      <c r="B33" s="203">
        <v>4</v>
      </c>
      <c r="C33" s="203">
        <v>0</v>
      </c>
      <c r="D33" s="203">
        <v>12</v>
      </c>
      <c r="E33" s="203">
        <v>8</v>
      </c>
      <c r="F33" s="204">
        <v>-33.333333333333329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373</v>
      </c>
      <c r="C35" s="91">
        <f>SUM(C7:C34)</f>
        <v>392</v>
      </c>
      <c r="D35" s="192">
        <f>SUM(D7:D34)</f>
        <v>897</v>
      </c>
      <c r="E35" s="192">
        <f>SUM(E7:E34)</f>
        <v>989</v>
      </c>
      <c r="F35" s="154">
        <f>E35*100/D35-100</f>
        <v>10.256410256410263</v>
      </c>
    </row>
    <row r="36" spans="1:6" ht="15.6" customHeight="1">
      <c r="A36" s="87" t="s">
        <v>161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DAE5A-6727-497C-85F5-87BABAC02554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27011</v>
      </c>
      <c r="C7" s="203">
        <v>31112</v>
      </c>
      <c r="D7" s="203">
        <v>38468</v>
      </c>
      <c r="E7" s="203">
        <v>43178</v>
      </c>
      <c r="F7" s="204">
        <v>12.24394301757305</v>
      </c>
      <c r="G7" s="51"/>
    </row>
    <row r="8" spans="1:14" ht="15.6" customHeight="1">
      <c r="A8" s="202" t="s">
        <v>11</v>
      </c>
      <c r="B8" s="203">
        <v>15208</v>
      </c>
      <c r="C8" s="203">
        <v>31577</v>
      </c>
      <c r="D8" s="203">
        <v>37142</v>
      </c>
      <c r="E8" s="203">
        <v>66147</v>
      </c>
      <c r="F8" s="204">
        <v>78.092186742770991</v>
      </c>
      <c r="G8" s="20"/>
    </row>
    <row r="9" spans="1:14" ht="15.6" customHeight="1">
      <c r="A9" s="202" t="s">
        <v>8</v>
      </c>
      <c r="B9" s="203">
        <v>18565</v>
      </c>
      <c r="C9" s="203">
        <v>26126</v>
      </c>
      <c r="D9" s="203">
        <v>86603</v>
      </c>
      <c r="E9" s="203">
        <v>84657</v>
      </c>
      <c r="F9" s="204">
        <v>-2.2470353221020081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270562</v>
      </c>
      <c r="C11" s="203">
        <v>346021</v>
      </c>
      <c r="D11" s="203">
        <v>1002193</v>
      </c>
      <c r="E11" s="203">
        <v>975686</v>
      </c>
      <c r="F11" s="204">
        <v>-2.6448997348814061</v>
      </c>
    </row>
    <row r="12" spans="1:14" ht="15.6" customHeight="1">
      <c r="A12" s="202" t="s">
        <v>6</v>
      </c>
      <c r="B12" s="203">
        <v>25586</v>
      </c>
      <c r="C12" s="203">
        <v>43446</v>
      </c>
      <c r="D12" s="203">
        <v>49924</v>
      </c>
      <c r="E12" s="203">
        <v>69474</v>
      </c>
      <c r="F12" s="204">
        <v>39.159522474160717</v>
      </c>
    </row>
    <row r="13" spans="1:14" ht="15.6" customHeight="1">
      <c r="A13" s="202" t="s">
        <v>175</v>
      </c>
      <c r="B13" s="203">
        <v>396227</v>
      </c>
      <c r="C13" s="203">
        <v>391357</v>
      </c>
      <c r="D13" s="203">
        <v>997233</v>
      </c>
      <c r="E13" s="203">
        <v>890593</v>
      </c>
      <c r="F13" s="204">
        <v>-10.69358916120906</v>
      </c>
    </row>
    <row r="14" spans="1:14" ht="15.6" customHeight="1">
      <c r="A14" s="202" t="s">
        <v>148</v>
      </c>
      <c r="B14" s="203">
        <v>235450</v>
      </c>
      <c r="C14" s="203">
        <v>320585</v>
      </c>
      <c r="D14" s="203">
        <v>564998</v>
      </c>
      <c r="E14" s="203">
        <v>701192</v>
      </c>
      <c r="F14" s="204">
        <v>24.105218071568402</v>
      </c>
    </row>
    <row r="15" spans="1:14" ht="15.6" customHeight="1">
      <c r="A15" s="202" t="s">
        <v>145</v>
      </c>
      <c r="B15" s="203">
        <v>12177</v>
      </c>
      <c r="C15" s="203">
        <v>11130</v>
      </c>
      <c r="D15" s="203">
        <v>20980</v>
      </c>
      <c r="E15" s="203">
        <v>23920</v>
      </c>
      <c r="F15" s="204">
        <v>14.013346043851289</v>
      </c>
    </row>
    <row r="16" spans="1:14" ht="15.6" customHeight="1">
      <c r="A16" s="202" t="s">
        <v>144</v>
      </c>
      <c r="B16" s="203">
        <v>8999</v>
      </c>
      <c r="C16" s="203">
        <v>20396</v>
      </c>
      <c r="D16" s="203">
        <v>22534</v>
      </c>
      <c r="E16" s="203">
        <v>24521</v>
      </c>
      <c r="F16" s="204">
        <v>8.8177864560220058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117875</v>
      </c>
      <c r="C18" s="203">
        <v>140038</v>
      </c>
      <c r="D18" s="203">
        <v>394443</v>
      </c>
      <c r="E18" s="203">
        <v>358406</v>
      </c>
      <c r="F18" s="204">
        <v>-9.1361743014833507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4768</v>
      </c>
      <c r="C21" s="203">
        <v>3584</v>
      </c>
      <c r="D21" s="203">
        <v>10244</v>
      </c>
      <c r="E21" s="203">
        <v>8921</v>
      </c>
      <c r="F21" s="204">
        <v>-12.914877001171419</v>
      </c>
    </row>
    <row r="22" spans="1:7" ht="15.6" customHeight="1">
      <c r="A22" s="202" t="s">
        <v>146</v>
      </c>
      <c r="B22" s="203">
        <v>418658</v>
      </c>
      <c r="C22" s="203">
        <v>452446</v>
      </c>
      <c r="D22" s="203">
        <v>1203917</v>
      </c>
      <c r="E22" s="203">
        <v>1340969</v>
      </c>
      <c r="F22" s="204">
        <v>11.38384124486987</v>
      </c>
    </row>
    <row r="23" spans="1:7" ht="15.6" customHeight="1">
      <c r="A23" s="202" t="s">
        <v>165</v>
      </c>
      <c r="B23" s="203">
        <v>32544</v>
      </c>
      <c r="C23" s="203">
        <v>64411</v>
      </c>
      <c r="D23" s="203">
        <v>91431</v>
      </c>
      <c r="E23" s="203">
        <v>139236</v>
      </c>
      <c r="F23" s="204">
        <v>52.285329920923971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23526</v>
      </c>
      <c r="C25" s="203">
        <v>39529</v>
      </c>
      <c r="D25" s="203">
        <v>92783</v>
      </c>
      <c r="E25" s="203">
        <v>112149</v>
      </c>
      <c r="F25" s="204">
        <v>20.872358082838449</v>
      </c>
    </row>
    <row r="26" spans="1:7" ht="15.6" customHeight="1">
      <c r="A26" s="202" t="s">
        <v>152</v>
      </c>
      <c r="B26" s="203">
        <v>9162</v>
      </c>
      <c r="C26" s="203">
        <v>6399</v>
      </c>
      <c r="D26" s="203">
        <v>21876</v>
      </c>
      <c r="E26" s="203">
        <v>20306</v>
      </c>
      <c r="F26" s="204">
        <v>-7.1768147741817501</v>
      </c>
    </row>
    <row r="27" spans="1:7" ht="15.6" customHeight="1">
      <c r="A27" s="202" t="s">
        <v>173</v>
      </c>
      <c r="B27" s="203">
        <v>3</v>
      </c>
      <c r="C27" s="203">
        <v>0</v>
      </c>
      <c r="D27" s="203">
        <v>3</v>
      </c>
      <c r="E27" s="203">
        <v>0</v>
      </c>
      <c r="F27" s="204">
        <v>-100</v>
      </c>
    </row>
    <row r="28" spans="1:7" ht="15.6" customHeight="1">
      <c r="A28" s="202" t="s">
        <v>177</v>
      </c>
      <c r="B28" s="203">
        <v>714376</v>
      </c>
      <c r="C28" s="203">
        <v>694418</v>
      </c>
      <c r="D28" s="203">
        <v>2025291</v>
      </c>
      <c r="E28" s="203">
        <v>2080611</v>
      </c>
      <c r="F28" s="204">
        <v>2.7314593310294701</v>
      </c>
    </row>
    <row r="29" spans="1:7" ht="15.6" customHeight="1">
      <c r="A29" s="202" t="s">
        <v>178</v>
      </c>
      <c r="B29" s="203">
        <v>7173</v>
      </c>
      <c r="C29" s="203">
        <v>7504</v>
      </c>
      <c r="D29" s="203">
        <v>19748</v>
      </c>
      <c r="E29" s="203">
        <v>20491</v>
      </c>
      <c r="F29" s="204">
        <v>3.7624063196273032</v>
      </c>
    </row>
    <row r="30" spans="1:7" ht="15.6" customHeight="1">
      <c r="A30" s="202" t="s">
        <v>179</v>
      </c>
      <c r="B30" s="203">
        <v>1840</v>
      </c>
      <c r="C30" s="203">
        <v>1726</v>
      </c>
      <c r="D30" s="203">
        <v>2259</v>
      </c>
      <c r="E30" s="203">
        <v>2702</v>
      </c>
      <c r="F30" s="204">
        <v>19.61044710048694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861</v>
      </c>
      <c r="F31" s="204" t="s">
        <v>151</v>
      </c>
    </row>
    <row r="32" spans="1:7" ht="15.6" customHeight="1">
      <c r="A32" s="202" t="s">
        <v>181</v>
      </c>
      <c r="B32" s="203">
        <v>72051</v>
      </c>
      <c r="C32" s="203">
        <v>76474</v>
      </c>
      <c r="D32" s="203">
        <v>190202</v>
      </c>
      <c r="E32" s="203">
        <v>207895</v>
      </c>
      <c r="F32" s="204">
        <v>9.3022155392687722</v>
      </c>
    </row>
    <row r="33" spans="1:6" ht="15.6" customHeight="1">
      <c r="A33" s="202" t="s">
        <v>182</v>
      </c>
      <c r="B33" s="203">
        <v>15124</v>
      </c>
      <c r="C33" s="203">
        <v>0</v>
      </c>
      <c r="D33" s="203">
        <v>29729</v>
      </c>
      <c r="E33" s="203">
        <v>15663</v>
      </c>
      <c r="F33" s="204">
        <v>-47.314070436274342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2426885</v>
      </c>
      <c r="C35" s="91">
        <f>SUM(C7:C34)</f>
        <v>2708279</v>
      </c>
      <c r="D35" s="90">
        <f>SUM(D7:D34)</f>
        <v>6902001</v>
      </c>
      <c r="E35" s="92">
        <f>SUM(E7:E34)</f>
        <v>7187578</v>
      </c>
      <c r="F35" s="154">
        <f>E35*100/D35-100</f>
        <v>4.1375971982617727</v>
      </c>
    </row>
    <row r="36" spans="1:6" ht="15.6" customHeight="1">
      <c r="A36" s="87" t="s">
        <v>80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5D283-EFD8-4CE4-B011-5D18331B8B97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7718</v>
      </c>
      <c r="C8" s="203">
        <v>9158</v>
      </c>
      <c r="D8" s="203">
        <v>29652</v>
      </c>
      <c r="E8" s="203">
        <v>32564</v>
      </c>
      <c r="F8" s="204">
        <v>9.8205854579792202</v>
      </c>
      <c r="G8" s="20"/>
    </row>
    <row r="9" spans="1:14" ht="15.6" customHeight="1">
      <c r="A9" s="202" t="s">
        <v>8</v>
      </c>
      <c r="B9" s="203">
        <v>18210</v>
      </c>
      <c r="C9" s="203">
        <v>26126</v>
      </c>
      <c r="D9" s="203">
        <v>86248</v>
      </c>
      <c r="E9" s="203">
        <v>84657</v>
      </c>
      <c r="F9" s="204">
        <v>-1.8446804563584041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270562</v>
      </c>
      <c r="C11" s="203">
        <v>346021</v>
      </c>
      <c r="D11" s="203">
        <v>1002193</v>
      </c>
      <c r="E11" s="203">
        <v>975686</v>
      </c>
      <c r="F11" s="204">
        <v>-2.6448997348814061</v>
      </c>
    </row>
    <row r="12" spans="1:14" ht="15.6" customHeight="1">
      <c r="A12" s="202" t="s">
        <v>6</v>
      </c>
      <c r="B12" s="203">
        <v>2950</v>
      </c>
      <c r="C12" s="203">
        <v>3104</v>
      </c>
      <c r="D12" s="203">
        <v>8447</v>
      </c>
      <c r="E12" s="203">
        <v>8649</v>
      </c>
      <c r="F12" s="204">
        <v>2.3913815555818592</v>
      </c>
    </row>
    <row r="13" spans="1:14" ht="15.6" customHeight="1">
      <c r="A13" s="202" t="s">
        <v>175</v>
      </c>
      <c r="B13" s="203">
        <v>325561</v>
      </c>
      <c r="C13" s="203">
        <v>349281</v>
      </c>
      <c r="D13" s="203">
        <v>846069</v>
      </c>
      <c r="E13" s="203">
        <v>812217</v>
      </c>
      <c r="F13" s="204">
        <v>-4.0010921095088037</v>
      </c>
    </row>
    <row r="14" spans="1:14" ht="15.6" customHeight="1">
      <c r="A14" s="202" t="s">
        <v>148</v>
      </c>
      <c r="B14" s="203">
        <v>87560</v>
      </c>
      <c r="C14" s="203">
        <v>101548</v>
      </c>
      <c r="D14" s="203">
        <v>213694</v>
      </c>
      <c r="E14" s="203">
        <v>234152</v>
      </c>
      <c r="F14" s="204">
        <v>9.5735022976779902</v>
      </c>
    </row>
    <row r="15" spans="1:14" ht="15.6" customHeight="1">
      <c r="A15" s="202" t="s">
        <v>145</v>
      </c>
      <c r="B15" s="203">
        <v>7250</v>
      </c>
      <c r="C15" s="203">
        <v>7510</v>
      </c>
      <c r="D15" s="203">
        <v>16053</v>
      </c>
      <c r="E15" s="203">
        <v>14525</v>
      </c>
      <c r="F15" s="204">
        <v>-9.5184700679000827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117875</v>
      </c>
      <c r="C18" s="203">
        <v>139992</v>
      </c>
      <c r="D18" s="203">
        <v>392585</v>
      </c>
      <c r="E18" s="203">
        <v>358360</v>
      </c>
      <c r="F18" s="204">
        <v>-8.7178572793153108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3496</v>
      </c>
      <c r="C21" s="203">
        <v>3584</v>
      </c>
      <c r="D21" s="203">
        <v>8972</v>
      </c>
      <c r="E21" s="203">
        <v>8921</v>
      </c>
      <c r="F21" s="204">
        <v>-0.56843513152028891</v>
      </c>
    </row>
    <row r="22" spans="1:7" ht="15.6" customHeight="1">
      <c r="A22" s="202" t="s">
        <v>146</v>
      </c>
      <c r="B22" s="203">
        <v>103492</v>
      </c>
      <c r="C22" s="203">
        <v>94433</v>
      </c>
      <c r="D22" s="203">
        <v>289089</v>
      </c>
      <c r="E22" s="203">
        <v>272739</v>
      </c>
      <c r="F22" s="204">
        <v>-5.6556977263057462</v>
      </c>
    </row>
    <row r="23" spans="1:7" ht="15.6" customHeight="1">
      <c r="A23" s="202" t="s">
        <v>165</v>
      </c>
      <c r="B23" s="203">
        <v>15510</v>
      </c>
      <c r="C23" s="203">
        <v>24289</v>
      </c>
      <c r="D23" s="203">
        <v>59810</v>
      </c>
      <c r="E23" s="203">
        <v>67204</v>
      </c>
      <c r="F23" s="204">
        <v>12.36248119043638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23067</v>
      </c>
      <c r="C25" s="203">
        <v>38627</v>
      </c>
      <c r="D25" s="203">
        <v>91927</v>
      </c>
      <c r="E25" s="203">
        <v>110210</v>
      </c>
      <c r="F25" s="204">
        <v>19.88860726445985</v>
      </c>
    </row>
    <row r="26" spans="1:7" ht="15.6" customHeight="1">
      <c r="A26" s="202" t="s">
        <v>152</v>
      </c>
      <c r="B26" s="203">
        <v>4523</v>
      </c>
      <c r="C26" s="203">
        <v>6399</v>
      </c>
      <c r="D26" s="203">
        <v>17237</v>
      </c>
      <c r="E26" s="203">
        <v>20306</v>
      </c>
      <c r="F26" s="204">
        <v>17.80472239948946</v>
      </c>
    </row>
    <row r="27" spans="1:7" ht="15.6" customHeight="1">
      <c r="A27" s="202" t="s">
        <v>173</v>
      </c>
      <c r="B27" s="203">
        <v>3</v>
      </c>
      <c r="C27" s="203">
        <v>0</v>
      </c>
      <c r="D27" s="203">
        <v>3</v>
      </c>
      <c r="E27" s="203">
        <v>0</v>
      </c>
      <c r="F27" s="204">
        <v>-100</v>
      </c>
    </row>
    <row r="28" spans="1:7" ht="15.6" customHeight="1">
      <c r="A28" s="202" t="s">
        <v>177</v>
      </c>
      <c r="B28" s="203">
        <v>477118</v>
      </c>
      <c r="C28" s="203">
        <v>415902</v>
      </c>
      <c r="D28" s="203">
        <v>1315512</v>
      </c>
      <c r="E28" s="203">
        <v>1277565</v>
      </c>
      <c r="F28" s="204">
        <v>-2.8845803002937198</v>
      </c>
    </row>
    <row r="29" spans="1:7" ht="15.6" customHeight="1">
      <c r="A29" s="202" t="s">
        <v>178</v>
      </c>
      <c r="B29" s="203">
        <v>7173</v>
      </c>
      <c r="C29" s="203">
        <v>6405</v>
      </c>
      <c r="D29" s="203">
        <v>19748</v>
      </c>
      <c r="E29" s="203">
        <v>18514</v>
      </c>
      <c r="F29" s="204">
        <v>-6.248734049017628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45572</v>
      </c>
      <c r="C32" s="203">
        <v>53955</v>
      </c>
      <c r="D32" s="203">
        <v>133392</v>
      </c>
      <c r="E32" s="203">
        <v>147218</v>
      </c>
      <c r="F32" s="204">
        <v>10.364939426652271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93" t="s">
        <v>153</v>
      </c>
      <c r="B35" s="192">
        <f>SUM(B7:B34)</f>
        <v>1517640</v>
      </c>
      <c r="C35" s="91">
        <f>SUM(C7:C34)</f>
        <v>1626334</v>
      </c>
      <c r="D35" s="90">
        <f>SUM(D7:D34)</f>
        <v>4530631</v>
      </c>
      <c r="E35" s="92">
        <f>SUM(E7:E34)</f>
        <v>4443487</v>
      </c>
      <c r="F35" s="154">
        <f>E35*100/D35-100</f>
        <v>-1.9234406862973401</v>
      </c>
    </row>
    <row r="36" spans="1:6" ht="15.6" customHeight="1">
      <c r="A36" s="87" t="s">
        <v>85</v>
      </c>
      <c r="B36" s="86"/>
      <c r="C36" s="37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F6824-A399-4712-A12F-0A56CFD951E8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27011</v>
      </c>
      <c r="C7" s="203">
        <v>31112</v>
      </c>
      <c r="D7" s="203">
        <v>38468</v>
      </c>
      <c r="E7" s="203">
        <v>43178</v>
      </c>
      <c r="F7" s="204">
        <v>12.24394301757305</v>
      </c>
      <c r="G7" s="27"/>
    </row>
    <row r="8" spans="1:14" ht="15.6" customHeight="1">
      <c r="A8" s="202" t="s">
        <v>11</v>
      </c>
      <c r="B8" s="203">
        <v>7490</v>
      </c>
      <c r="C8" s="203">
        <v>22419</v>
      </c>
      <c r="D8" s="203">
        <v>7490</v>
      </c>
      <c r="E8" s="203">
        <v>33583</v>
      </c>
      <c r="F8" s="204">
        <v>348.37116154873172</v>
      </c>
      <c r="G8" s="20"/>
    </row>
    <row r="9" spans="1:14" ht="15.6" customHeight="1">
      <c r="A9" s="202" t="s">
        <v>8</v>
      </c>
      <c r="B9" s="203">
        <v>355</v>
      </c>
      <c r="C9" s="203">
        <v>0</v>
      </c>
      <c r="D9" s="203">
        <v>355</v>
      </c>
      <c r="E9" s="203">
        <v>0</v>
      </c>
      <c r="F9" s="204">
        <v>-100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22636</v>
      </c>
      <c r="C12" s="203">
        <v>40342</v>
      </c>
      <c r="D12" s="203">
        <v>41477</v>
      </c>
      <c r="E12" s="203">
        <v>60825</v>
      </c>
      <c r="F12" s="204">
        <v>46.647539600260387</v>
      </c>
    </row>
    <row r="13" spans="1:14" ht="15.6" customHeight="1">
      <c r="A13" s="202" t="s">
        <v>175</v>
      </c>
      <c r="B13" s="203">
        <v>70666</v>
      </c>
      <c r="C13" s="203">
        <v>42076</v>
      </c>
      <c r="D13" s="203">
        <v>151164</v>
      </c>
      <c r="E13" s="203">
        <v>78376</v>
      </c>
      <c r="F13" s="204">
        <v>-48.151676325050943</v>
      </c>
    </row>
    <row r="14" spans="1:14" ht="15.6" customHeight="1">
      <c r="A14" s="202" t="s">
        <v>148</v>
      </c>
      <c r="B14" s="203">
        <v>147890</v>
      </c>
      <c r="C14" s="203">
        <v>219037</v>
      </c>
      <c r="D14" s="203">
        <v>351304</v>
      </c>
      <c r="E14" s="203">
        <v>467040</v>
      </c>
      <c r="F14" s="204">
        <v>32.944686083847607</v>
      </c>
    </row>
    <row r="15" spans="1:14" ht="15.6" customHeight="1">
      <c r="A15" s="202" t="s">
        <v>145</v>
      </c>
      <c r="B15" s="203">
        <v>4927</v>
      </c>
      <c r="C15" s="203">
        <v>3620</v>
      </c>
      <c r="D15" s="203">
        <v>4927</v>
      </c>
      <c r="E15" s="203">
        <v>9395</v>
      </c>
      <c r="F15" s="204">
        <v>90.683986198498076</v>
      </c>
    </row>
    <row r="16" spans="1:14" ht="15.6" customHeight="1">
      <c r="A16" s="202" t="s">
        <v>144</v>
      </c>
      <c r="B16" s="203">
        <v>8999</v>
      </c>
      <c r="C16" s="203">
        <v>20396</v>
      </c>
      <c r="D16" s="203">
        <v>22534</v>
      </c>
      <c r="E16" s="203">
        <v>24521</v>
      </c>
      <c r="F16" s="204">
        <v>8.8177864560220058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0</v>
      </c>
      <c r="C18" s="203">
        <v>46</v>
      </c>
      <c r="D18" s="203">
        <v>1858</v>
      </c>
      <c r="E18" s="203">
        <v>46</v>
      </c>
      <c r="F18" s="204">
        <v>-97.524219590958026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1272</v>
      </c>
      <c r="C21" s="203">
        <v>0</v>
      </c>
      <c r="D21" s="203">
        <v>1272</v>
      </c>
      <c r="E21" s="203">
        <v>0</v>
      </c>
      <c r="F21" s="204">
        <v>-100</v>
      </c>
    </row>
    <row r="22" spans="1:7" ht="15.6" customHeight="1">
      <c r="A22" s="202" t="s">
        <v>146</v>
      </c>
      <c r="B22" s="203">
        <v>315166</v>
      </c>
      <c r="C22" s="203">
        <v>358013</v>
      </c>
      <c r="D22" s="203">
        <v>914828</v>
      </c>
      <c r="E22" s="203">
        <v>1068230</v>
      </c>
      <c r="F22" s="204">
        <v>16.768397993939839</v>
      </c>
    </row>
    <row r="23" spans="1:7" ht="15.6" customHeight="1">
      <c r="A23" s="202" t="s">
        <v>165</v>
      </c>
      <c r="B23" s="203">
        <v>17034</v>
      </c>
      <c r="C23" s="203">
        <v>40122</v>
      </c>
      <c r="D23" s="203">
        <v>31621</v>
      </c>
      <c r="E23" s="203">
        <v>72032</v>
      </c>
      <c r="F23" s="204">
        <v>127.79798235349929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459</v>
      </c>
      <c r="C25" s="203">
        <v>902</v>
      </c>
      <c r="D25" s="203">
        <v>856</v>
      </c>
      <c r="E25" s="203">
        <v>1939</v>
      </c>
      <c r="F25" s="204">
        <v>126.5186915887851</v>
      </c>
    </row>
    <row r="26" spans="1:7" ht="15.6" customHeight="1">
      <c r="A26" s="202" t="s">
        <v>152</v>
      </c>
      <c r="B26" s="203">
        <v>4639</v>
      </c>
      <c r="C26" s="203">
        <v>0</v>
      </c>
      <c r="D26" s="203">
        <v>4639</v>
      </c>
      <c r="E26" s="203">
        <v>0</v>
      </c>
      <c r="F26" s="204">
        <v>-100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237258</v>
      </c>
      <c r="C28" s="203">
        <v>278516</v>
      </c>
      <c r="D28" s="203">
        <v>709779</v>
      </c>
      <c r="E28" s="203">
        <v>803046</v>
      </c>
      <c r="F28" s="204">
        <v>13.140287328872789</v>
      </c>
    </row>
    <row r="29" spans="1:7" ht="15.6" customHeight="1">
      <c r="A29" s="202" t="s">
        <v>178</v>
      </c>
      <c r="B29" s="203">
        <v>0</v>
      </c>
      <c r="C29" s="203">
        <v>1099</v>
      </c>
      <c r="D29" s="203">
        <v>0</v>
      </c>
      <c r="E29" s="203">
        <v>1977</v>
      </c>
      <c r="F29" s="204" t="s">
        <v>151</v>
      </c>
    </row>
    <row r="30" spans="1:7" ht="15.6" customHeight="1">
      <c r="A30" s="202" t="s">
        <v>179</v>
      </c>
      <c r="B30" s="203">
        <v>1840</v>
      </c>
      <c r="C30" s="203">
        <v>1726</v>
      </c>
      <c r="D30" s="203">
        <v>2259</v>
      </c>
      <c r="E30" s="203">
        <v>2702</v>
      </c>
      <c r="F30" s="204">
        <v>19.61044710048694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861</v>
      </c>
      <c r="F31" s="204" t="s">
        <v>151</v>
      </c>
    </row>
    <row r="32" spans="1:7" ht="15.6" customHeight="1">
      <c r="A32" s="202" t="s">
        <v>181</v>
      </c>
      <c r="B32" s="203">
        <v>26479</v>
      </c>
      <c r="C32" s="203">
        <v>22519</v>
      </c>
      <c r="D32" s="203">
        <v>56810</v>
      </c>
      <c r="E32" s="203">
        <v>60677</v>
      </c>
      <c r="F32" s="204">
        <v>6.8069001936278823</v>
      </c>
    </row>
    <row r="33" spans="1:6" ht="15.6" customHeight="1">
      <c r="A33" s="202" t="s">
        <v>182</v>
      </c>
      <c r="B33" s="203">
        <v>15124</v>
      </c>
      <c r="C33" s="203">
        <v>0</v>
      </c>
      <c r="D33" s="203">
        <v>29729</v>
      </c>
      <c r="E33" s="203">
        <v>15663</v>
      </c>
      <c r="F33" s="204">
        <v>-47.314070436274342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93" t="s">
        <v>153</v>
      </c>
      <c r="B35" s="90">
        <f>SUM(B7:B34)</f>
        <v>909245</v>
      </c>
      <c r="C35" s="91">
        <f>SUM(C7:C34)</f>
        <v>1081945</v>
      </c>
      <c r="D35" s="90">
        <f>SUM(D7:D34)</f>
        <v>2371370</v>
      </c>
      <c r="E35" s="192">
        <f>SUM(E7:E34)</f>
        <v>2744091</v>
      </c>
      <c r="F35" s="154">
        <f>E35*100/D35-100</f>
        <v>15.717538806681375</v>
      </c>
    </row>
    <row r="36" spans="1:6" ht="15.6" customHeight="1">
      <c r="A36" s="87" t="s">
        <v>159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62292-262A-46E4-9DDA-A80A23141D92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46" t="s">
        <v>20</v>
      </c>
      <c r="B1" s="27"/>
      <c r="C1" s="27"/>
      <c r="D1" s="27"/>
      <c r="E1" s="19"/>
      <c r="G1" s="18"/>
      <c r="H1" s="18"/>
      <c r="I1" s="18"/>
      <c r="J1" s="28"/>
      <c r="K1" s="28"/>
      <c r="L1" s="18"/>
    </row>
    <row r="2" spans="1:15" ht="15" customHeight="1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17"/>
    </row>
    <row r="3" spans="1:15" ht="15" customHeight="1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17"/>
    </row>
    <row r="4" spans="1:15" ht="15" customHeight="1">
      <c r="A4" s="45" t="s">
        <v>19</v>
      </c>
      <c r="B4" s="27"/>
      <c r="C4" s="27"/>
      <c r="D4" s="27"/>
      <c r="E4" s="27"/>
      <c r="F4" s="27"/>
      <c r="G4" s="27"/>
      <c r="H4" s="47"/>
      <c r="I4" s="48" t="s">
        <v>172</v>
      </c>
      <c r="J4" s="27"/>
      <c r="K4" s="27"/>
    </row>
    <row r="5" spans="1:15" ht="15" customHeight="1">
      <c r="A5" s="10" t="s">
        <v>15</v>
      </c>
      <c r="B5" s="10"/>
      <c r="C5" s="10"/>
      <c r="D5" s="12" t="s">
        <v>154</v>
      </c>
      <c r="E5" s="12"/>
      <c r="F5" s="11" t="s">
        <v>0</v>
      </c>
      <c r="G5" s="11"/>
      <c r="H5" s="12" t="s">
        <v>12</v>
      </c>
      <c r="I5" s="12"/>
      <c r="J5" s="51"/>
      <c r="K5" s="21"/>
    </row>
    <row r="6" spans="1:15" ht="15" customHeight="1">
      <c r="A6" s="10"/>
      <c r="B6" s="10"/>
      <c r="C6" s="10"/>
      <c r="D6" s="178">
        <v>2025</v>
      </c>
      <c r="E6" s="178">
        <v>2026</v>
      </c>
      <c r="F6" s="178">
        <v>2025</v>
      </c>
      <c r="G6" s="178">
        <v>2026</v>
      </c>
      <c r="H6" s="178" t="s">
        <v>13</v>
      </c>
      <c r="I6" s="184" t="s">
        <v>14</v>
      </c>
      <c r="J6" s="180"/>
      <c r="K6" s="27"/>
    </row>
    <row r="7" spans="1:15" ht="15" customHeight="1">
      <c r="A7" s="8" t="s">
        <v>16</v>
      </c>
      <c r="B7" s="169" t="s">
        <v>21</v>
      </c>
      <c r="C7" s="162" t="s">
        <v>2</v>
      </c>
      <c r="D7" s="67" cm="1">
        <f t="array" ref="D7:G7">Líquidos!B35:E35</f>
        <v>15275818</v>
      </c>
      <c r="E7" s="67">
        <v>15599771</v>
      </c>
      <c r="F7" s="67">
        <v>43104418</v>
      </c>
      <c r="G7" s="67">
        <v>44504443</v>
      </c>
      <c r="H7" s="179">
        <f>G7-F7</f>
        <v>1400025</v>
      </c>
      <c r="I7" s="156">
        <f>((G7*100/F7)-100)</f>
        <v>3.2479849281342865</v>
      </c>
      <c r="J7" s="185"/>
      <c r="K7" s="27"/>
    </row>
    <row r="8" spans="1:15" ht="15" customHeight="1">
      <c r="A8" s="8"/>
      <c r="B8" s="56" t="s">
        <v>22</v>
      </c>
      <c r="C8" s="56" t="s">
        <v>2</v>
      </c>
      <c r="D8" s="67" cm="1">
        <f t="array" ref="D8:G8">Sólidos!B35:E35</f>
        <v>7341603</v>
      </c>
      <c r="E8" s="67">
        <v>5800750</v>
      </c>
      <c r="F8" s="69">
        <v>20317217</v>
      </c>
      <c r="G8" s="67">
        <v>18536737</v>
      </c>
      <c r="H8" s="61">
        <f t="shared" ref="H8:H18" si="0">G8-F8</f>
        <v>-1780480</v>
      </c>
      <c r="I8" s="155">
        <f>((G8*100/F8)-100)</f>
        <v>-8.7634049486206749</v>
      </c>
      <c r="J8" s="51"/>
      <c r="K8" s="27"/>
    </row>
    <row r="9" spans="1:15" ht="15" customHeight="1">
      <c r="A9" s="8"/>
      <c r="B9" s="9" t="s">
        <v>23</v>
      </c>
      <c r="C9" s="57" t="s">
        <v>2</v>
      </c>
      <c r="D9" s="67" cm="1">
        <f t="array" ref="D9:G9">'Mercancía general'!B35:E35</f>
        <v>23982688</v>
      </c>
      <c r="E9" s="80">
        <v>24564599</v>
      </c>
      <c r="F9" s="67">
        <v>67797927</v>
      </c>
      <c r="G9" s="81">
        <v>66467913</v>
      </c>
      <c r="H9" s="61">
        <f t="shared" si="0"/>
        <v>-1330014</v>
      </c>
      <c r="I9" s="156">
        <f t="shared" ref="I9:I30" si="1">((G9*100/F9)-100)</f>
        <v>-1.9617325467783076</v>
      </c>
      <c r="J9" s="51"/>
      <c r="K9" s="27"/>
    </row>
    <row r="10" spans="1:15" ht="15" customHeight="1">
      <c r="A10" s="8"/>
      <c r="B10" s="9"/>
      <c r="C10" s="50" t="s">
        <v>24</v>
      </c>
      <c r="D10" s="70" cm="1">
        <f t="array" ref="D10:G10">'Mercancías contenedores'!B35:E35</f>
        <v>16084336</v>
      </c>
      <c r="E10" s="70">
        <v>16564707</v>
      </c>
      <c r="F10" s="82">
        <v>46037966</v>
      </c>
      <c r="G10" s="70">
        <v>45364823</v>
      </c>
      <c r="H10" s="62">
        <f t="shared" si="0"/>
        <v>-673143</v>
      </c>
      <c r="I10" s="157">
        <f t="shared" si="1"/>
        <v>-1.462147567509831</v>
      </c>
      <c r="J10" s="51"/>
      <c r="K10" s="27"/>
    </row>
    <row r="11" spans="1:15" ht="15" customHeight="1">
      <c r="A11" s="8"/>
      <c r="B11" s="9"/>
      <c r="C11" s="50" t="s">
        <v>25</v>
      </c>
      <c r="D11" s="83">
        <f>D9-D10</f>
        <v>7898352</v>
      </c>
      <c r="E11" s="83">
        <f t="shared" ref="E11:G11" si="2">E9-E10</f>
        <v>7999892</v>
      </c>
      <c r="F11" s="84">
        <f t="shared" si="2"/>
        <v>21759961</v>
      </c>
      <c r="G11" s="85">
        <f t="shared" si="2"/>
        <v>21103090</v>
      </c>
      <c r="H11" s="62">
        <f t="shared" si="0"/>
        <v>-656871</v>
      </c>
      <c r="I11" s="158">
        <f t="shared" si="1"/>
        <v>-3.0187140500849239</v>
      </c>
      <c r="J11" s="51"/>
      <c r="K11" s="27"/>
    </row>
    <row r="12" spans="1:15" ht="15" customHeight="1">
      <c r="A12" s="8"/>
      <c r="B12" s="54"/>
      <c r="C12" s="55" t="s">
        <v>26</v>
      </c>
      <c r="D12" s="63">
        <f>SUM(D7,D8,D9)</f>
        <v>46600109</v>
      </c>
      <c r="E12" s="63">
        <f>SUM(E7,E8,E9)</f>
        <v>45965120</v>
      </c>
      <c r="F12" s="63">
        <f>SUM(F7,F8,F9)</f>
        <v>131219562</v>
      </c>
      <c r="G12" s="63">
        <f>SUM(G7,G8,G9)</f>
        <v>129509093</v>
      </c>
      <c r="H12" s="64">
        <f t="shared" si="0"/>
        <v>-1710469</v>
      </c>
      <c r="I12" s="159">
        <f t="shared" si="1"/>
        <v>-1.3035167729031087</v>
      </c>
      <c r="J12" s="51"/>
      <c r="K12" s="27"/>
    </row>
    <row r="13" spans="1:15" ht="15" customHeight="1">
      <c r="A13" s="7" t="s">
        <v>17</v>
      </c>
      <c r="B13" s="56" t="s">
        <v>27</v>
      </c>
      <c r="C13" s="57" t="s">
        <v>2</v>
      </c>
      <c r="D13" s="65" cm="1">
        <f t="array" ref="D13:G13">Pesca!B35:E35</f>
        <v>13811.259</v>
      </c>
      <c r="E13" s="66">
        <v>9607.2979999999989</v>
      </c>
      <c r="F13" s="67">
        <v>28110.358000000004</v>
      </c>
      <c r="G13" s="68">
        <v>21316.032000000003</v>
      </c>
      <c r="H13" s="67">
        <f>G13-F13</f>
        <v>-6794.3260000000009</v>
      </c>
      <c r="I13" s="160">
        <f t="shared" si="1"/>
        <v>-24.170186662154933</v>
      </c>
      <c r="J13" s="52"/>
      <c r="K13" s="27"/>
    </row>
    <row r="14" spans="1:15" ht="15" customHeight="1">
      <c r="A14" s="7"/>
      <c r="B14" s="9" t="s">
        <v>28</v>
      </c>
      <c r="C14" s="57" t="s">
        <v>2</v>
      </c>
      <c r="D14" s="69" cm="1">
        <f t="array" ref="D14:G14">Avituallamiento!B35:E35</f>
        <v>975433</v>
      </c>
      <c r="E14" s="67">
        <v>956453</v>
      </c>
      <c r="F14" s="67">
        <v>2754489</v>
      </c>
      <c r="G14" s="66">
        <v>2753529</v>
      </c>
      <c r="H14" s="67">
        <f>G14-F14</f>
        <v>-960</v>
      </c>
      <c r="I14" s="156">
        <f t="shared" si="1"/>
        <v>-3.4852199446063992E-2</v>
      </c>
      <c r="J14" s="27"/>
      <c r="K14" s="27"/>
    </row>
    <row r="15" spans="1:15" ht="15" customHeight="1">
      <c r="A15" s="7"/>
      <c r="B15" s="9"/>
      <c r="C15" s="50" t="s">
        <v>29</v>
      </c>
      <c r="D15" s="70" cm="1">
        <f t="array" ref="D15:G15">'Avi. combustibles'!B35:E35</f>
        <v>825894</v>
      </c>
      <c r="E15" s="71">
        <v>775518</v>
      </c>
      <c r="F15" s="72">
        <v>2315004</v>
      </c>
      <c r="G15" s="72">
        <v>2245929</v>
      </c>
      <c r="H15" s="70">
        <f>G15-F15</f>
        <v>-69075</v>
      </c>
      <c r="I15" s="161">
        <f t="shared" si="1"/>
        <v>-2.9837961403090389</v>
      </c>
      <c r="J15" s="27"/>
      <c r="K15" s="27"/>
      <c r="L15" s="53"/>
      <c r="O15" s="53"/>
    </row>
    <row r="16" spans="1:15" ht="15" customHeight="1">
      <c r="A16" s="7"/>
      <c r="B16" s="56" t="s">
        <v>30</v>
      </c>
      <c r="C16" s="57" t="s">
        <v>2</v>
      </c>
      <c r="D16" s="73" cm="1">
        <f t="array" ref="D16:G16">'Tráfico interior'!B35:E35</f>
        <v>264691</v>
      </c>
      <c r="E16" s="74">
        <v>389438</v>
      </c>
      <c r="F16" s="65">
        <v>986009</v>
      </c>
      <c r="G16" s="66">
        <v>954108</v>
      </c>
      <c r="H16" s="67">
        <f>G16-F16</f>
        <v>-31901</v>
      </c>
      <c r="I16" s="155">
        <f t="shared" si="1"/>
        <v>-3.2353660057869718</v>
      </c>
      <c r="J16" s="27"/>
      <c r="K16" s="27"/>
    </row>
    <row r="17" spans="1:14" ht="15" customHeight="1">
      <c r="A17" s="7"/>
      <c r="B17" s="59"/>
      <c r="C17" s="59" t="s">
        <v>26</v>
      </c>
      <c r="D17" s="171">
        <f>SUM(D13,D14,D16)</f>
        <v>1253935.2590000001</v>
      </c>
      <c r="E17" s="172">
        <f t="shared" ref="E17:G17" si="3">SUM(E13,E14,E16)</f>
        <v>1355498.298</v>
      </c>
      <c r="F17" s="172">
        <f t="shared" si="3"/>
        <v>3768608.358</v>
      </c>
      <c r="G17" s="172">
        <f t="shared" si="3"/>
        <v>3728953.0320000001</v>
      </c>
      <c r="H17" s="173">
        <f>G17-F17</f>
        <v>-39655.325999999885</v>
      </c>
      <c r="I17" s="159">
        <f t="shared" si="1"/>
        <v>-1.0522538357115252</v>
      </c>
      <c r="J17" s="27"/>
      <c r="K17" s="27"/>
    </row>
    <row r="18" spans="1:14" ht="15" customHeight="1">
      <c r="A18" s="6" t="s">
        <v>31</v>
      </c>
      <c r="B18" s="6"/>
      <c r="C18" s="6"/>
      <c r="D18" s="167">
        <f>D12+D17</f>
        <v>47854044.259000003</v>
      </c>
      <c r="E18" s="186">
        <f>E12+E17</f>
        <v>47320618.298</v>
      </c>
      <c r="F18" s="186">
        <f>F12+F17</f>
        <v>134988170.35800001</v>
      </c>
      <c r="G18" s="186">
        <f>G12+G17</f>
        <v>133238046.03200001</v>
      </c>
      <c r="H18" s="188">
        <f t="shared" si="0"/>
        <v>-1750124.326000005</v>
      </c>
      <c r="I18" s="187">
        <f t="shared" si="1"/>
        <v>-1.2965019981814123</v>
      </c>
      <c r="J18" s="51"/>
      <c r="K18" s="27"/>
    </row>
    <row r="19" spans="1:14" ht="15" customHeight="1">
      <c r="A19" s="175"/>
      <c r="B19" s="177"/>
      <c r="C19" s="174"/>
      <c r="D19" s="176"/>
      <c r="E19" s="181"/>
      <c r="F19" s="182"/>
      <c r="G19" s="182"/>
      <c r="H19" s="183"/>
      <c r="I19" s="183"/>
      <c r="J19" s="51"/>
      <c r="K19" s="27"/>
      <c r="N19" s="53"/>
    </row>
    <row r="20" spans="1:14" ht="15" customHeight="1">
      <c r="A20" s="5" t="s">
        <v>48</v>
      </c>
      <c r="B20" s="9" t="s">
        <v>32</v>
      </c>
      <c r="C20" s="56" t="s">
        <v>2</v>
      </c>
      <c r="D20" s="67" cm="1">
        <f t="array" ref="D20:G20">'Mercancías tránsito'!B35:E35</f>
        <v>12324910</v>
      </c>
      <c r="E20" s="67">
        <v>12626964</v>
      </c>
      <c r="F20" s="67">
        <v>35220887</v>
      </c>
      <c r="G20" s="67">
        <v>35256571</v>
      </c>
      <c r="H20" s="75">
        <f>G20-F20</f>
        <v>35684</v>
      </c>
      <c r="I20" s="76">
        <f t="shared" si="1"/>
        <v>0.10131488170641489</v>
      </c>
      <c r="J20" s="27"/>
      <c r="K20" s="27"/>
      <c r="L20" s="27"/>
      <c r="M20" s="27"/>
    </row>
    <row r="21" spans="1:14" ht="15" customHeight="1">
      <c r="A21" s="5"/>
      <c r="B21" s="9"/>
      <c r="C21" s="49" t="s">
        <v>24</v>
      </c>
      <c r="D21" s="77" cm="1">
        <f t="array" ref="D21:G21">'Mercan. contene. tránsito'!B35:E35</f>
        <v>9412741</v>
      </c>
      <c r="E21" s="77">
        <v>9597878</v>
      </c>
      <c r="F21" s="77">
        <v>27008213</v>
      </c>
      <c r="G21" s="77">
        <v>26734501</v>
      </c>
      <c r="H21" s="78">
        <f>G21-F21</f>
        <v>-273712</v>
      </c>
      <c r="I21" s="79">
        <f t="shared" si="1"/>
        <v>-1.0134398747521658</v>
      </c>
      <c r="J21" s="27"/>
      <c r="K21" s="27"/>
      <c r="L21" s="27"/>
      <c r="M21" s="27"/>
    </row>
    <row r="22" spans="1:14" ht="15" customHeight="1">
      <c r="A22" s="5"/>
      <c r="B22" s="9" t="s">
        <v>33</v>
      </c>
      <c r="C22" s="56" t="s">
        <v>34</v>
      </c>
      <c r="D22" s="67" cm="1">
        <f t="array" ref="D22:G22">'Ro-Ro'!B35:E35</f>
        <v>6650208</v>
      </c>
      <c r="E22" s="67">
        <v>6724716</v>
      </c>
      <c r="F22" s="67">
        <v>18425133</v>
      </c>
      <c r="G22" s="67">
        <v>17876294</v>
      </c>
      <c r="H22" s="75">
        <f t="shared" ref="H22:H30" si="4">G22-F22</f>
        <v>-548839</v>
      </c>
      <c r="I22" s="76">
        <f t="shared" si="1"/>
        <v>-2.9787519037176082</v>
      </c>
      <c r="J22" s="27"/>
      <c r="K22" s="27"/>
      <c r="L22" s="27"/>
      <c r="M22" s="27"/>
    </row>
    <row r="23" spans="1:14" ht="15" customHeight="1">
      <c r="A23" s="5"/>
      <c r="B23" s="9"/>
      <c r="C23" s="58" t="s">
        <v>35</v>
      </c>
      <c r="D23" s="77" cm="1">
        <f t="array" ref="D23:G23">'Ro-Ro UTIS'!B35:E35</f>
        <v>280615</v>
      </c>
      <c r="E23" s="77">
        <v>284781</v>
      </c>
      <c r="F23" s="77">
        <v>779043</v>
      </c>
      <c r="G23" s="77">
        <v>758104</v>
      </c>
      <c r="H23" s="78">
        <f t="shared" si="4"/>
        <v>-20939</v>
      </c>
      <c r="I23" s="79">
        <f t="shared" si="1"/>
        <v>-2.6877848847881296</v>
      </c>
      <c r="J23" s="27"/>
      <c r="K23" s="27"/>
      <c r="L23" s="27"/>
      <c r="M23" s="27"/>
    </row>
    <row r="24" spans="1:14" ht="15" customHeight="1">
      <c r="A24" s="5"/>
      <c r="B24" s="9" t="s">
        <v>36</v>
      </c>
      <c r="C24" s="56" t="s">
        <v>2</v>
      </c>
      <c r="D24" s="67" cm="1">
        <f t="array" ref="D24:G24">TEUS!B35:E35</f>
        <v>1503372</v>
      </c>
      <c r="E24" s="67">
        <v>1661548</v>
      </c>
      <c r="F24" s="67">
        <v>4336802.25</v>
      </c>
      <c r="G24" s="67">
        <v>4493149.25</v>
      </c>
      <c r="H24" s="75">
        <f t="shared" si="4"/>
        <v>156347</v>
      </c>
      <c r="I24" s="76">
        <f t="shared" si="1"/>
        <v>3.605121723039133</v>
      </c>
      <c r="J24" s="27"/>
      <c r="K24" s="27"/>
      <c r="L24" s="27"/>
      <c r="M24" s="27"/>
    </row>
    <row r="25" spans="1:14" ht="15" customHeight="1">
      <c r="A25" s="5"/>
      <c r="B25" s="9"/>
      <c r="C25" s="49" t="s">
        <v>40</v>
      </c>
      <c r="D25" s="77" cm="1">
        <f t="array" ref="D25:G25">'TEUS tránsito'!B35:E35</f>
        <v>772446</v>
      </c>
      <c r="E25" s="77">
        <v>869396.5</v>
      </c>
      <c r="F25" s="77">
        <v>2227860.25</v>
      </c>
      <c r="G25" s="77">
        <v>2366746</v>
      </c>
      <c r="H25" s="78">
        <f t="shared" si="4"/>
        <v>138885.75</v>
      </c>
      <c r="I25" s="79">
        <f t="shared" si="1"/>
        <v>6.2340422833972582</v>
      </c>
      <c r="J25" s="27"/>
      <c r="K25" s="27"/>
      <c r="L25" s="27"/>
      <c r="M25" s="27"/>
    </row>
    <row r="26" spans="1:14" ht="15" customHeight="1">
      <c r="A26" s="5"/>
      <c r="B26" s="9"/>
      <c r="C26" s="49" t="s">
        <v>171</v>
      </c>
      <c r="D26" s="77" cm="1">
        <f t="array" ref="D26:G26">'TEUS nacional'!B35:E35</f>
        <v>177532.25</v>
      </c>
      <c r="E26" s="77">
        <v>191685.5</v>
      </c>
      <c r="F26" s="77">
        <v>520986</v>
      </c>
      <c r="G26" s="77">
        <v>513873.25</v>
      </c>
      <c r="H26" s="78">
        <f t="shared" si="4"/>
        <v>-7112.75</v>
      </c>
      <c r="I26" s="79">
        <f t="shared" si="1"/>
        <v>-1.3652478185594248</v>
      </c>
      <c r="J26" s="27"/>
      <c r="K26" s="27"/>
      <c r="L26" s="27"/>
      <c r="M26" s="27"/>
    </row>
    <row r="27" spans="1:14" ht="15" customHeight="1">
      <c r="A27" s="5"/>
      <c r="B27" s="9"/>
      <c r="C27" s="49" t="s">
        <v>170</v>
      </c>
      <c r="D27" s="77" cm="1">
        <f t="array" ref="D27:G27">'TEUS exterior'!B35:E35</f>
        <v>553393.75</v>
      </c>
      <c r="E27" s="77">
        <v>600466</v>
      </c>
      <c r="F27" s="77">
        <v>1587956</v>
      </c>
      <c r="G27" s="77">
        <v>1612530</v>
      </c>
      <c r="H27" s="78">
        <f t="shared" si="4"/>
        <v>24574</v>
      </c>
      <c r="I27" s="79">
        <f t="shared" si="1"/>
        <v>1.5475239868107167</v>
      </c>
      <c r="J27" s="27"/>
      <c r="K27" s="27"/>
      <c r="L27" s="27"/>
      <c r="M27" s="27"/>
    </row>
    <row r="28" spans="1:14" ht="15" customHeight="1">
      <c r="A28" s="5"/>
      <c r="B28" s="9" t="s">
        <v>37</v>
      </c>
      <c r="C28" s="56" t="s">
        <v>41</v>
      </c>
      <c r="D28" s="67" cm="1">
        <f t="array" ref="D28:G28">'Buques número'!B35:E35</f>
        <v>12364</v>
      </c>
      <c r="E28" s="67">
        <v>12046</v>
      </c>
      <c r="F28" s="67">
        <v>36019</v>
      </c>
      <c r="G28" s="67">
        <v>33802</v>
      </c>
      <c r="H28" s="75">
        <f t="shared" si="4"/>
        <v>-2217</v>
      </c>
      <c r="I28" s="76">
        <f t="shared" si="1"/>
        <v>-6.1550848163469283</v>
      </c>
      <c r="J28" s="27"/>
      <c r="K28" s="27"/>
      <c r="L28" s="27"/>
      <c r="M28" s="27"/>
    </row>
    <row r="29" spans="1:14" ht="15" customHeight="1">
      <c r="A29" s="5"/>
      <c r="B29" s="9"/>
      <c r="C29" s="56" t="s">
        <v>42</v>
      </c>
      <c r="D29" s="67" cm="1">
        <f t="array" ref="D29:G29">'Buques GT'!B35:E35</f>
        <v>217312886</v>
      </c>
      <c r="E29" s="67">
        <v>218880419</v>
      </c>
      <c r="F29" s="67">
        <v>608712118</v>
      </c>
      <c r="G29" s="67">
        <v>603042614</v>
      </c>
      <c r="H29" s="75">
        <f t="shared" si="4"/>
        <v>-5669504</v>
      </c>
      <c r="I29" s="76">
        <f t="shared" si="1"/>
        <v>-0.9313933191650392</v>
      </c>
      <c r="J29" s="27"/>
      <c r="K29" s="27"/>
      <c r="L29" s="27"/>
      <c r="M29" s="27"/>
    </row>
    <row r="30" spans="1:14" ht="15" customHeight="1">
      <c r="A30" s="5"/>
      <c r="B30" s="9"/>
      <c r="C30" s="49" t="s">
        <v>43</v>
      </c>
      <c r="D30" s="77" cm="1">
        <f t="array" ref="D30:G30">Cruceros!B35:E35</f>
        <v>373</v>
      </c>
      <c r="E30" s="77">
        <v>392</v>
      </c>
      <c r="F30" s="77">
        <v>897</v>
      </c>
      <c r="G30" s="77">
        <v>989</v>
      </c>
      <c r="H30" s="78">
        <f t="shared" si="4"/>
        <v>92</v>
      </c>
      <c r="I30" s="79">
        <f t="shared" si="1"/>
        <v>10.256410256410263</v>
      </c>
      <c r="J30" s="27"/>
      <c r="K30" s="27"/>
      <c r="L30" s="27"/>
      <c r="M30" s="27"/>
    </row>
    <row r="31" spans="1:14" ht="15" customHeight="1">
      <c r="A31" s="5"/>
      <c r="B31" s="9" t="s">
        <v>38</v>
      </c>
      <c r="C31" s="56" t="s">
        <v>2</v>
      </c>
      <c r="D31" s="67" cm="1">
        <f t="array" ref="D31:G31">'Pasajeros total'!B35:E35</f>
        <v>2426885</v>
      </c>
      <c r="E31" s="67">
        <v>2708279</v>
      </c>
      <c r="F31" s="67">
        <v>6902001</v>
      </c>
      <c r="G31" s="67">
        <v>7187578</v>
      </c>
      <c r="H31" s="75">
        <f>G31-F31</f>
        <v>285577</v>
      </c>
      <c r="I31" s="76">
        <f>((G31*100/F31)-100)</f>
        <v>4.1375971982617727</v>
      </c>
      <c r="J31" s="27"/>
      <c r="K31" s="27"/>
      <c r="L31" s="27"/>
      <c r="M31" s="27"/>
    </row>
    <row r="32" spans="1:14" ht="15" customHeight="1">
      <c r="A32" s="5"/>
      <c r="B32" s="9"/>
      <c r="C32" s="49" t="s">
        <v>44</v>
      </c>
      <c r="D32" s="77" cm="1">
        <f t="array" ref="D32:G32">'Pasajeros regulares'!B35:E35</f>
        <v>1517640</v>
      </c>
      <c r="E32" s="77">
        <v>1626334</v>
      </c>
      <c r="F32" s="77">
        <v>4530631</v>
      </c>
      <c r="G32" s="77">
        <v>4443487</v>
      </c>
      <c r="H32" s="78">
        <f>G32-F32</f>
        <v>-87144</v>
      </c>
      <c r="I32" s="79">
        <f>((G32*100/F32)-100)</f>
        <v>-1.9234406862973401</v>
      </c>
      <c r="J32" s="27"/>
      <c r="K32" s="27"/>
      <c r="L32" s="27"/>
      <c r="M32" s="27"/>
    </row>
    <row r="33" spans="1:13" ht="15" customHeight="1">
      <c r="A33" s="5"/>
      <c r="B33" s="9"/>
      <c r="C33" s="49" t="s">
        <v>45</v>
      </c>
      <c r="D33" s="77" cm="1">
        <f t="array" ref="D33:G33">'Pasajeros crucero'!B35:E35</f>
        <v>909245</v>
      </c>
      <c r="E33" s="77">
        <v>1081945</v>
      </c>
      <c r="F33" s="77">
        <v>2371370</v>
      </c>
      <c r="G33" s="77">
        <v>2744091</v>
      </c>
      <c r="H33" s="78">
        <f>G33-F33</f>
        <v>372721</v>
      </c>
      <c r="I33" s="79">
        <f>((G33*100/F33)-100)</f>
        <v>15.717538806681375</v>
      </c>
      <c r="J33" s="27"/>
      <c r="K33" s="27"/>
      <c r="L33" s="27"/>
      <c r="M33" s="27"/>
    </row>
    <row r="34" spans="1:13" ht="15" customHeight="1">
      <c r="A34" s="5"/>
      <c r="B34" s="9" t="s">
        <v>39</v>
      </c>
      <c r="C34" s="56" t="s">
        <v>46</v>
      </c>
      <c r="D34" s="67" cm="1">
        <f t="array" ref="D34:G34">'Automóviles régimen pasaje'!B35:E35</f>
        <v>419702</v>
      </c>
      <c r="E34" s="67">
        <v>446360</v>
      </c>
      <c r="F34" s="67">
        <v>1269665</v>
      </c>
      <c r="G34" s="67">
        <v>1252730</v>
      </c>
      <c r="H34" s="75">
        <f>G34-F34</f>
        <v>-16935</v>
      </c>
      <c r="I34" s="76">
        <f>((G34*100/F34)-100)</f>
        <v>-1.3338164003890824</v>
      </c>
      <c r="J34" s="27"/>
      <c r="K34" s="27"/>
      <c r="L34" s="27"/>
      <c r="M34" s="27"/>
    </row>
    <row r="35" spans="1:13" ht="15" customHeight="1">
      <c r="A35" s="5"/>
      <c r="B35" s="9"/>
      <c r="C35" s="56" t="s">
        <v>164</v>
      </c>
      <c r="D35" s="67" cm="1">
        <f t="array" ref="D35:G35">'Automóviles régimen mercancía'!B35:E35</f>
        <v>387346</v>
      </c>
      <c r="E35" s="67">
        <v>370590</v>
      </c>
      <c r="F35" s="67">
        <v>898316</v>
      </c>
      <c r="G35" s="67">
        <v>872892</v>
      </c>
      <c r="H35" s="75">
        <f>G35-F35</f>
        <v>-25424</v>
      </c>
      <c r="I35" s="76">
        <f>((G35*100/F35)-100)</f>
        <v>-2.8301844785131323</v>
      </c>
      <c r="J35" s="27"/>
      <c r="K35" s="27"/>
      <c r="L35" s="27"/>
      <c r="M35" s="27"/>
    </row>
    <row r="36" spans="1:13" ht="15" customHeight="1">
      <c r="A36" s="87" t="s">
        <v>49</v>
      </c>
      <c r="J36" s="27"/>
      <c r="K36" s="27"/>
      <c r="L36" s="27"/>
      <c r="M36" s="27"/>
    </row>
    <row r="37" spans="1:13">
      <c r="A37" s="60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</row>
    <row r="38" spans="1:13">
      <c r="B38" s="27"/>
      <c r="C38" s="27"/>
      <c r="D38" s="27"/>
      <c r="E38" s="27"/>
      <c r="F38" s="27"/>
      <c r="G38" s="27"/>
      <c r="H38" s="27"/>
      <c r="I38" s="27"/>
      <c r="J38" s="27"/>
      <c r="K38" s="27"/>
    </row>
    <row r="39" spans="1:13">
      <c r="J39" s="27"/>
      <c r="K39" s="27"/>
    </row>
  </sheetData>
  <mergeCells count="16">
    <mergeCell ref="B24:B27"/>
    <mergeCell ref="B28:B30"/>
    <mergeCell ref="B31:B33"/>
    <mergeCell ref="A20:A35"/>
    <mergeCell ref="B34:B35"/>
    <mergeCell ref="B14:B15"/>
    <mergeCell ref="A13:A17"/>
    <mergeCell ref="A18:C18"/>
    <mergeCell ref="B20:B21"/>
    <mergeCell ref="B22:B23"/>
    <mergeCell ref="D5:E5"/>
    <mergeCell ref="F5:G5"/>
    <mergeCell ref="H5:I5"/>
    <mergeCell ref="A5:C6"/>
    <mergeCell ref="B9:B11"/>
    <mergeCell ref="A7:A12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505EA-F834-4FE5-BD2E-80600B5E66B3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3907</v>
      </c>
      <c r="C8" s="203">
        <v>5179</v>
      </c>
      <c r="D8" s="203">
        <v>13090</v>
      </c>
      <c r="E8" s="203">
        <v>16875</v>
      </c>
      <c r="F8" s="204">
        <v>28.915202444614209</v>
      </c>
      <c r="G8" s="20"/>
    </row>
    <row r="9" spans="1:14" ht="15.6" customHeight="1">
      <c r="A9" s="202" t="s">
        <v>8</v>
      </c>
      <c r="B9" s="203">
        <v>6704</v>
      </c>
      <c r="C9" s="203">
        <v>9198</v>
      </c>
      <c r="D9" s="203">
        <v>27928</v>
      </c>
      <c r="E9" s="203">
        <v>27885</v>
      </c>
      <c r="F9" s="204">
        <v>-0.15396734460040309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59151</v>
      </c>
      <c r="C11" s="203">
        <v>73715</v>
      </c>
      <c r="D11" s="203">
        <v>224657</v>
      </c>
      <c r="E11" s="203">
        <v>218143</v>
      </c>
      <c r="F11" s="204">
        <v>-2.899531285470744</v>
      </c>
    </row>
    <row r="12" spans="1:14" ht="15.6" customHeight="1">
      <c r="A12" s="202" t="s">
        <v>6</v>
      </c>
      <c r="B12" s="203">
        <v>1848</v>
      </c>
      <c r="C12" s="203">
        <v>1947</v>
      </c>
      <c r="D12" s="203">
        <v>5200</v>
      </c>
      <c r="E12" s="203">
        <v>5300</v>
      </c>
      <c r="F12" s="204">
        <v>1.92307692307692</v>
      </c>
    </row>
    <row r="13" spans="1:14" ht="15.6" customHeight="1">
      <c r="A13" s="202" t="s">
        <v>175</v>
      </c>
      <c r="B13" s="203">
        <v>75024</v>
      </c>
      <c r="C13" s="203">
        <v>79490</v>
      </c>
      <c r="D13" s="203">
        <v>199109</v>
      </c>
      <c r="E13" s="203">
        <v>194820</v>
      </c>
      <c r="F13" s="204">
        <v>-2.1540964999070842</v>
      </c>
    </row>
    <row r="14" spans="1:14" ht="15.6" customHeight="1">
      <c r="A14" s="202" t="s">
        <v>148</v>
      </c>
      <c r="B14" s="203">
        <v>24763</v>
      </c>
      <c r="C14" s="203">
        <v>28791</v>
      </c>
      <c r="D14" s="203">
        <v>67991</v>
      </c>
      <c r="E14" s="203">
        <v>73633</v>
      </c>
      <c r="F14" s="204">
        <v>8.2981571090291339</v>
      </c>
    </row>
    <row r="15" spans="1:14" ht="15.6" customHeight="1">
      <c r="A15" s="202" t="s">
        <v>145</v>
      </c>
      <c r="B15" s="203">
        <v>3434</v>
      </c>
      <c r="C15" s="203">
        <v>3500</v>
      </c>
      <c r="D15" s="203">
        <v>7446</v>
      </c>
      <c r="E15" s="203">
        <v>6949</v>
      </c>
      <c r="F15" s="204">
        <v>-6.6747246843943069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29787</v>
      </c>
      <c r="C18" s="203">
        <v>31638</v>
      </c>
      <c r="D18" s="203">
        <v>102012</v>
      </c>
      <c r="E18" s="203">
        <v>85473</v>
      </c>
      <c r="F18" s="204">
        <v>-16.212798494294791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2152</v>
      </c>
      <c r="C21" s="203">
        <v>2206</v>
      </c>
      <c r="D21" s="203">
        <v>5511</v>
      </c>
      <c r="E21" s="203">
        <v>5586</v>
      </c>
      <c r="F21" s="204">
        <v>1.3609145345672291</v>
      </c>
    </row>
    <row r="22" spans="1:7" ht="15.6" customHeight="1">
      <c r="A22" s="202" t="s">
        <v>146</v>
      </c>
      <c r="B22" s="203">
        <v>44806</v>
      </c>
      <c r="C22" s="203">
        <v>43240</v>
      </c>
      <c r="D22" s="203">
        <v>128874</v>
      </c>
      <c r="E22" s="203">
        <v>123474</v>
      </c>
      <c r="F22" s="204">
        <v>-4.1901392057358322</v>
      </c>
    </row>
    <row r="23" spans="1:7" ht="15.6" customHeight="1">
      <c r="A23" s="202" t="s">
        <v>165</v>
      </c>
      <c r="B23" s="203">
        <v>3557</v>
      </c>
      <c r="C23" s="203">
        <v>5712</v>
      </c>
      <c r="D23" s="203">
        <v>13359</v>
      </c>
      <c r="E23" s="203">
        <v>15887</v>
      </c>
      <c r="F23" s="204">
        <v>18.923572123661959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6209</v>
      </c>
      <c r="C25" s="203">
        <v>10911</v>
      </c>
      <c r="D25" s="203">
        <v>23613</v>
      </c>
      <c r="E25" s="203">
        <v>30671</v>
      </c>
      <c r="F25" s="204">
        <v>29.890314657180369</v>
      </c>
    </row>
    <row r="26" spans="1:7" ht="15.6" customHeight="1">
      <c r="A26" s="202" t="s">
        <v>152</v>
      </c>
      <c r="B26" s="203">
        <v>1243</v>
      </c>
      <c r="C26" s="203">
        <v>2188</v>
      </c>
      <c r="D26" s="203">
        <v>4879</v>
      </c>
      <c r="E26" s="203">
        <v>6912</v>
      </c>
      <c r="F26" s="204">
        <v>41.66837466693994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140360</v>
      </c>
      <c r="C28" s="203">
        <v>129650</v>
      </c>
      <c r="D28" s="203">
        <v>397143</v>
      </c>
      <c r="E28" s="203">
        <v>387145</v>
      </c>
      <c r="F28" s="204">
        <v>-2.517481108819752</v>
      </c>
    </row>
    <row r="29" spans="1:7" ht="15.6" customHeight="1">
      <c r="A29" s="202" t="s">
        <v>178</v>
      </c>
      <c r="B29" s="203">
        <v>3630</v>
      </c>
      <c r="C29" s="203">
        <v>3185</v>
      </c>
      <c r="D29" s="203">
        <v>9734</v>
      </c>
      <c r="E29" s="203">
        <v>9133</v>
      </c>
      <c r="F29" s="204">
        <v>-6.1742346414629168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13127</v>
      </c>
      <c r="C32" s="203">
        <v>15810</v>
      </c>
      <c r="D32" s="203">
        <v>39119</v>
      </c>
      <c r="E32" s="203">
        <v>44844</v>
      </c>
      <c r="F32" s="204">
        <v>14.634832178736669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419702</v>
      </c>
      <c r="C35" s="91">
        <f>SUM(C7:C34)</f>
        <v>446360</v>
      </c>
      <c r="D35" s="192">
        <f>SUM(D7:D34)</f>
        <v>1269665</v>
      </c>
      <c r="E35" s="192">
        <f>SUM(E7:E34)</f>
        <v>1252730</v>
      </c>
      <c r="F35" s="154">
        <f>E35*100/D35-100</f>
        <v>-1.3338164003890824</v>
      </c>
    </row>
    <row r="36" spans="1:6" ht="15.6" customHeight="1">
      <c r="A36" s="87" t="s">
        <v>85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C2AFB-1440-4551-A295-BF56F1A47618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157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710</v>
      </c>
      <c r="C8" s="203">
        <v>6928</v>
      </c>
      <c r="D8" s="203">
        <v>2079</v>
      </c>
      <c r="E8" s="203">
        <v>7865</v>
      </c>
      <c r="F8" s="204">
        <v>278.30687830687827</v>
      </c>
      <c r="G8" s="20"/>
    </row>
    <row r="9" spans="1:14" ht="15.6" customHeight="1">
      <c r="A9" s="202" t="s">
        <v>8</v>
      </c>
      <c r="B9" s="203">
        <v>644</v>
      </c>
      <c r="C9" s="203">
        <v>742</v>
      </c>
      <c r="D9" s="203">
        <v>1565</v>
      </c>
      <c r="E9" s="203">
        <v>1831</v>
      </c>
      <c r="F9" s="204">
        <v>16.996805111821089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502</v>
      </c>
      <c r="C11" s="203">
        <v>600</v>
      </c>
      <c r="D11" s="203">
        <v>1526</v>
      </c>
      <c r="E11" s="203">
        <v>1638</v>
      </c>
      <c r="F11" s="204">
        <v>7.3394495412844094</v>
      </c>
    </row>
    <row r="12" spans="1:14" ht="15.6" customHeight="1">
      <c r="A12" s="202" t="s">
        <v>6</v>
      </c>
      <c r="B12" s="203">
        <v>1808</v>
      </c>
      <c r="C12" s="203">
        <v>2743</v>
      </c>
      <c r="D12" s="203">
        <v>7105</v>
      </c>
      <c r="E12" s="203">
        <v>7379</v>
      </c>
      <c r="F12" s="204">
        <v>3.8564391273750829</v>
      </c>
    </row>
    <row r="13" spans="1:14" ht="15.6" customHeight="1">
      <c r="A13" s="202" t="s">
        <v>175</v>
      </c>
      <c r="B13" s="203">
        <v>14852</v>
      </c>
      <c r="C13" s="203">
        <v>13924</v>
      </c>
      <c r="D13" s="203">
        <v>27081</v>
      </c>
      <c r="E13" s="203">
        <v>28186</v>
      </c>
      <c r="F13" s="204">
        <v>4.0803515379786566</v>
      </c>
    </row>
    <row r="14" spans="1:14" ht="15.6" customHeight="1">
      <c r="A14" s="202" t="s">
        <v>148</v>
      </c>
      <c r="B14" s="203">
        <v>74087</v>
      </c>
      <c r="C14" s="203">
        <v>83926</v>
      </c>
      <c r="D14" s="203">
        <v>168446</v>
      </c>
      <c r="E14" s="203">
        <v>177409</v>
      </c>
      <c r="F14" s="204">
        <v>5.32099307790034</v>
      </c>
    </row>
    <row r="15" spans="1:14" ht="15.6" customHeight="1">
      <c r="A15" s="202" t="s">
        <v>145</v>
      </c>
      <c r="B15" s="203">
        <v>2132</v>
      </c>
      <c r="C15" s="203">
        <v>2459</v>
      </c>
      <c r="D15" s="203">
        <v>4317</v>
      </c>
      <c r="E15" s="203">
        <v>4262</v>
      </c>
      <c r="F15" s="204">
        <v>-1.2740328932128759</v>
      </c>
    </row>
    <row r="16" spans="1:14" ht="15.6" customHeight="1">
      <c r="A16" s="202" t="s">
        <v>144</v>
      </c>
      <c r="B16" s="203">
        <v>288</v>
      </c>
      <c r="C16" s="203">
        <v>143</v>
      </c>
      <c r="D16" s="203">
        <v>288</v>
      </c>
      <c r="E16" s="203">
        <v>143</v>
      </c>
      <c r="F16" s="204">
        <v>-50.347222222222221</v>
      </c>
      <c r="G16" s="15"/>
    </row>
    <row r="17" spans="1:7" ht="15.6" customHeight="1">
      <c r="A17" s="202" t="s">
        <v>150</v>
      </c>
      <c r="B17" s="203">
        <v>24</v>
      </c>
      <c r="C17" s="203">
        <v>1428</v>
      </c>
      <c r="D17" s="203">
        <v>50</v>
      </c>
      <c r="E17" s="203">
        <v>7526</v>
      </c>
      <c r="F17" s="204">
        <v>14952</v>
      </c>
      <c r="G17" s="16"/>
    </row>
    <row r="18" spans="1:7" ht="15.6" customHeight="1">
      <c r="A18" s="202" t="s">
        <v>147</v>
      </c>
      <c r="B18" s="203">
        <v>100</v>
      </c>
      <c r="C18" s="203">
        <v>215</v>
      </c>
      <c r="D18" s="203">
        <v>326</v>
      </c>
      <c r="E18" s="203">
        <v>811</v>
      </c>
      <c r="F18" s="204">
        <v>148.77300613496931</v>
      </c>
    </row>
    <row r="19" spans="1:7" ht="15.6" customHeight="1">
      <c r="A19" s="202" t="s">
        <v>143</v>
      </c>
      <c r="B19" s="203">
        <v>1</v>
      </c>
      <c r="C19" s="203">
        <v>0</v>
      </c>
      <c r="D19" s="203">
        <v>1</v>
      </c>
      <c r="E19" s="203">
        <v>0</v>
      </c>
      <c r="F19" s="204">
        <v>-100</v>
      </c>
    </row>
    <row r="20" spans="1:7" ht="15.6" customHeight="1">
      <c r="A20" s="202" t="s">
        <v>142</v>
      </c>
      <c r="B20" s="203">
        <v>81</v>
      </c>
      <c r="C20" s="203">
        <v>531</v>
      </c>
      <c r="D20" s="203">
        <v>105</v>
      </c>
      <c r="E20" s="203">
        <v>536</v>
      </c>
      <c r="F20" s="204">
        <v>410.47619047619048</v>
      </c>
    </row>
    <row r="21" spans="1:7" ht="15.6" customHeight="1">
      <c r="A21" s="202" t="s">
        <v>149</v>
      </c>
      <c r="B21" s="203">
        <v>1587</v>
      </c>
      <c r="C21" s="203">
        <v>8134</v>
      </c>
      <c r="D21" s="203">
        <v>3893</v>
      </c>
      <c r="E21" s="203">
        <v>17025</v>
      </c>
      <c r="F21" s="204">
        <v>337.32340097611097</v>
      </c>
    </row>
    <row r="22" spans="1:7" ht="15.6" customHeight="1">
      <c r="A22" s="202" t="s">
        <v>146</v>
      </c>
      <c r="B22" s="203">
        <v>58059</v>
      </c>
      <c r="C22" s="203">
        <v>32825</v>
      </c>
      <c r="D22" s="203">
        <v>129164</v>
      </c>
      <c r="E22" s="203">
        <v>84103</v>
      </c>
      <c r="F22" s="204">
        <v>-34.886655724505268</v>
      </c>
    </row>
    <row r="23" spans="1:7" ht="15.6" customHeight="1">
      <c r="A23" s="202" t="s">
        <v>165</v>
      </c>
      <c r="B23" s="203">
        <v>21113</v>
      </c>
      <c r="C23" s="203">
        <v>8815</v>
      </c>
      <c r="D23" s="203">
        <v>37232</v>
      </c>
      <c r="E23" s="203">
        <v>22634</v>
      </c>
      <c r="F23" s="204">
        <v>-39.208207993124191</v>
      </c>
    </row>
    <row r="24" spans="1:7" ht="15.6" customHeight="1">
      <c r="A24" s="202" t="s">
        <v>141</v>
      </c>
      <c r="B24" s="203">
        <v>9</v>
      </c>
      <c r="C24" s="203">
        <v>0</v>
      </c>
      <c r="D24" s="203">
        <v>24</v>
      </c>
      <c r="E24" s="203">
        <v>280</v>
      </c>
      <c r="F24" s="204">
        <v>1066.666666666667</v>
      </c>
    </row>
    <row r="25" spans="1:7" ht="15.6" customHeight="1">
      <c r="A25" s="202" t="s">
        <v>140</v>
      </c>
      <c r="B25" s="203">
        <v>168</v>
      </c>
      <c r="C25" s="203">
        <v>202</v>
      </c>
      <c r="D25" s="203">
        <v>514</v>
      </c>
      <c r="E25" s="203">
        <v>548</v>
      </c>
      <c r="F25" s="204">
        <v>6.6147859922179038</v>
      </c>
    </row>
    <row r="26" spans="1:7" ht="15.6" customHeight="1">
      <c r="A26" s="202" t="s">
        <v>152</v>
      </c>
      <c r="B26" s="203">
        <v>20</v>
      </c>
      <c r="C26" s="203">
        <v>1992</v>
      </c>
      <c r="D26" s="203">
        <v>25</v>
      </c>
      <c r="E26" s="203">
        <v>1993</v>
      </c>
      <c r="F26" s="204">
        <v>7872</v>
      </c>
    </row>
    <row r="27" spans="1:7" ht="15.6" customHeight="1">
      <c r="A27" s="202" t="s">
        <v>173</v>
      </c>
      <c r="B27" s="203">
        <v>19660</v>
      </c>
      <c r="C27" s="203">
        <v>19107</v>
      </c>
      <c r="D27" s="203">
        <v>49080</v>
      </c>
      <c r="E27" s="203">
        <v>44321</v>
      </c>
      <c r="F27" s="204">
        <v>-9.6964140179299108</v>
      </c>
    </row>
    <row r="28" spans="1:7" ht="15.6" customHeight="1">
      <c r="A28" s="202" t="s">
        <v>177</v>
      </c>
      <c r="B28" s="203">
        <v>8277</v>
      </c>
      <c r="C28" s="203">
        <v>8180</v>
      </c>
      <c r="D28" s="203">
        <v>21550</v>
      </c>
      <c r="E28" s="203">
        <v>22626</v>
      </c>
      <c r="F28" s="204">
        <v>4.9930394431554532</v>
      </c>
    </row>
    <row r="29" spans="1:7" ht="15.6" customHeight="1">
      <c r="A29" s="202" t="s">
        <v>178</v>
      </c>
      <c r="B29" s="203">
        <v>41637</v>
      </c>
      <c r="C29" s="203">
        <v>42072</v>
      </c>
      <c r="D29" s="203">
        <v>91558</v>
      </c>
      <c r="E29" s="203">
        <v>91418</v>
      </c>
      <c r="F29" s="204">
        <v>-0.15290853884968669</v>
      </c>
    </row>
    <row r="30" spans="1:7" ht="15.6" customHeight="1">
      <c r="A30" s="202" t="s">
        <v>179</v>
      </c>
      <c r="B30" s="203">
        <v>5873</v>
      </c>
      <c r="C30" s="203">
        <v>388</v>
      </c>
      <c r="D30" s="203">
        <v>6682</v>
      </c>
      <c r="E30" s="203">
        <v>2713</v>
      </c>
      <c r="F30" s="204">
        <v>-59.398383717449867</v>
      </c>
    </row>
    <row r="31" spans="1:7" ht="15.6" customHeight="1">
      <c r="A31" s="202" t="s">
        <v>180</v>
      </c>
      <c r="B31" s="203">
        <v>23621</v>
      </c>
      <c r="C31" s="203">
        <v>21618</v>
      </c>
      <c r="D31" s="203">
        <v>66857</v>
      </c>
      <c r="E31" s="203">
        <v>57283</v>
      </c>
      <c r="F31" s="204">
        <v>-14.32011606862407</v>
      </c>
    </row>
    <row r="32" spans="1:7" ht="15.6" customHeight="1">
      <c r="A32" s="202" t="s">
        <v>181</v>
      </c>
      <c r="B32" s="203">
        <v>43032</v>
      </c>
      <c r="C32" s="203">
        <v>50000</v>
      </c>
      <c r="D32" s="203">
        <v>116216</v>
      </c>
      <c r="E32" s="203">
        <v>130950</v>
      </c>
      <c r="F32" s="204">
        <v>12.678116610449511</v>
      </c>
    </row>
    <row r="33" spans="1:6" ht="15.6" customHeight="1">
      <c r="A33" s="202" t="s">
        <v>182</v>
      </c>
      <c r="B33" s="203">
        <v>69055</v>
      </c>
      <c r="C33" s="203">
        <v>63594</v>
      </c>
      <c r="D33" s="203">
        <v>162621</v>
      </c>
      <c r="E33" s="203">
        <v>159352</v>
      </c>
      <c r="F33" s="204">
        <v>-2.010195485207944</v>
      </c>
    </row>
    <row r="34" spans="1:6" ht="15.6" customHeight="1">
      <c r="A34" s="202" t="s">
        <v>183</v>
      </c>
      <c r="B34" s="203">
        <v>6</v>
      </c>
      <c r="C34" s="203">
        <v>24</v>
      </c>
      <c r="D34" s="203">
        <v>11</v>
      </c>
      <c r="E34" s="203">
        <v>60</v>
      </c>
      <c r="F34" s="204">
        <v>445.4545454545455</v>
      </c>
    </row>
    <row r="35" spans="1:6" ht="15.6" customHeight="1">
      <c r="A35" s="170" t="s">
        <v>153</v>
      </c>
      <c r="B35" s="90">
        <f>SUM(B7:B34)</f>
        <v>387346</v>
      </c>
      <c r="C35" s="91">
        <f>SUM(C7:C34)</f>
        <v>370590</v>
      </c>
      <c r="D35" s="90">
        <f>SUM(D7:D34)</f>
        <v>898316</v>
      </c>
      <c r="E35" s="92">
        <f>SUM(E7:E34)</f>
        <v>872892</v>
      </c>
      <c r="F35" s="154">
        <f>E35*100/D35-100</f>
        <v>-2.8301844785131323</v>
      </c>
    </row>
    <row r="36" spans="1:6" ht="15.6" customHeight="1">
      <c r="A36" s="87" t="s">
        <v>158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ECD3D-5F62-4BB8-AD11-0C3698726373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1987B-8109-408E-9746-2B8157906043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46" t="s">
        <v>184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2026</v>
      </c>
    </row>
    <row r="2" spans="1:27" ht="15.6" customHeight="1">
      <c r="H2" s="17"/>
      <c r="I2" s="17"/>
      <c r="J2" s="17"/>
      <c r="K2" s="17"/>
      <c r="L2" s="17"/>
      <c r="M2" s="17"/>
      <c r="AA2" s="53" t="str">
        <f>"Acumulado "&amp;D6</f>
        <v>Acumulado 2025</v>
      </c>
    </row>
    <row r="3" spans="1:27" ht="15.6" customHeight="1">
      <c r="H3" s="17"/>
      <c r="I3" s="17"/>
      <c r="J3" s="17"/>
      <c r="K3" s="17"/>
      <c r="L3" s="17"/>
      <c r="M3" s="17"/>
    </row>
    <row r="4" spans="1:27" ht="15.6" customHeight="1">
      <c r="A4" s="45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27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27" ht="15.6" customHeight="1">
      <c r="A7" s="236" t="s">
        <v>18</v>
      </c>
      <c r="B7" s="237">
        <v>733265</v>
      </c>
      <c r="C7" s="237">
        <v>613937</v>
      </c>
      <c r="D7" s="237">
        <v>2048223</v>
      </c>
      <c r="E7" s="237">
        <v>1842455</v>
      </c>
      <c r="F7" s="238">
        <v>-10.046171730324289</v>
      </c>
      <c r="G7" s="20"/>
    </row>
    <row r="8" spans="1:27" s="47" customFormat="1" ht="15.6" customHeight="1">
      <c r="A8" s="236" t="s">
        <v>11</v>
      </c>
      <c r="B8" s="237">
        <v>73449</v>
      </c>
      <c r="C8" s="237">
        <v>43469</v>
      </c>
      <c r="D8" s="237">
        <v>198619</v>
      </c>
      <c r="E8" s="237">
        <v>136822</v>
      </c>
      <c r="F8" s="238">
        <v>-31.113337596101079</v>
      </c>
      <c r="G8" s="239"/>
    </row>
    <row r="9" spans="1:27" ht="15.6" customHeight="1">
      <c r="A9" s="236" t="s">
        <v>8</v>
      </c>
      <c r="B9" s="237">
        <v>73558</v>
      </c>
      <c r="C9" s="237">
        <v>76999</v>
      </c>
      <c r="D9" s="237">
        <v>220893</v>
      </c>
      <c r="E9" s="237">
        <v>200587</v>
      </c>
      <c r="F9" s="238">
        <v>-9.1926860516177555</v>
      </c>
      <c r="G9" s="20"/>
    </row>
    <row r="10" spans="1:27" ht="15.6" customHeight="1">
      <c r="A10" s="236" t="s">
        <v>10</v>
      </c>
      <c r="B10" s="237">
        <v>206746</v>
      </c>
      <c r="C10" s="237">
        <v>75396</v>
      </c>
      <c r="D10" s="237">
        <v>483076</v>
      </c>
      <c r="E10" s="237">
        <v>495860</v>
      </c>
      <c r="F10" s="238">
        <v>2.646374483518116</v>
      </c>
    </row>
    <row r="11" spans="1:27" ht="15.6" customHeight="1">
      <c r="A11" s="236" t="s">
        <v>9</v>
      </c>
      <c r="B11" s="237">
        <v>1590078</v>
      </c>
      <c r="C11" s="237">
        <v>1810959</v>
      </c>
      <c r="D11" s="237">
        <v>4443437</v>
      </c>
      <c r="E11" s="237">
        <v>4251075</v>
      </c>
      <c r="F11" s="238">
        <v>-4.3291263047051132</v>
      </c>
    </row>
    <row r="12" spans="1:27" ht="15.6" customHeight="1">
      <c r="A12" s="236" t="s">
        <v>6</v>
      </c>
      <c r="B12" s="237">
        <v>69157</v>
      </c>
      <c r="C12" s="237">
        <v>121738</v>
      </c>
      <c r="D12" s="237">
        <v>256241</v>
      </c>
      <c r="E12" s="237">
        <v>331135</v>
      </c>
      <c r="F12" s="238">
        <v>29.22795337202086</v>
      </c>
    </row>
    <row r="13" spans="1:27" ht="15.6" customHeight="1">
      <c r="A13" s="236" t="s">
        <v>175</v>
      </c>
      <c r="B13" s="237">
        <v>31672</v>
      </c>
      <c r="C13" s="237">
        <v>6972</v>
      </c>
      <c r="D13" s="237">
        <v>53019</v>
      </c>
      <c r="E13" s="237">
        <v>18057</v>
      </c>
      <c r="F13" s="238">
        <v>-65.942398008261193</v>
      </c>
    </row>
    <row r="14" spans="1:27" ht="15.6" customHeight="1">
      <c r="A14" s="236" t="s">
        <v>148</v>
      </c>
      <c r="B14" s="237">
        <v>1770506</v>
      </c>
      <c r="C14" s="237">
        <v>1907884</v>
      </c>
      <c r="D14" s="237">
        <v>4225430</v>
      </c>
      <c r="E14" s="237">
        <v>4619961</v>
      </c>
      <c r="F14" s="238">
        <v>9.3370615534986996</v>
      </c>
    </row>
    <row r="15" spans="1:27" ht="15.6" customHeight="1">
      <c r="A15" s="236" t="s">
        <v>145</v>
      </c>
      <c r="B15" s="237">
        <v>1778971</v>
      </c>
      <c r="C15" s="237">
        <v>2147506</v>
      </c>
      <c r="D15" s="237">
        <v>5430405</v>
      </c>
      <c r="E15" s="237">
        <v>5645563</v>
      </c>
      <c r="F15" s="238">
        <v>3.9620985911732158</v>
      </c>
    </row>
    <row r="16" spans="1:27" ht="15.6" customHeight="1">
      <c r="A16" s="236" t="s">
        <v>144</v>
      </c>
      <c r="B16" s="237">
        <v>2331748</v>
      </c>
      <c r="C16" s="237">
        <v>1950953</v>
      </c>
      <c r="D16" s="237">
        <v>6337000</v>
      </c>
      <c r="E16" s="237">
        <v>6167463</v>
      </c>
      <c r="F16" s="238">
        <v>-2.675351112513809</v>
      </c>
      <c r="G16" s="15"/>
    </row>
    <row r="17" spans="1:7" ht="15.6" customHeight="1">
      <c r="A17" s="236" t="s">
        <v>150</v>
      </c>
      <c r="B17" s="237">
        <v>1067136</v>
      </c>
      <c r="C17" s="237">
        <v>816462</v>
      </c>
      <c r="D17" s="237">
        <v>3166881</v>
      </c>
      <c r="E17" s="237">
        <v>3029115</v>
      </c>
      <c r="F17" s="238">
        <v>-4.3502108225727483</v>
      </c>
      <c r="G17" s="16"/>
    </row>
    <row r="18" spans="1:7" ht="15.6" customHeight="1">
      <c r="A18" s="236" t="s">
        <v>147</v>
      </c>
      <c r="B18" s="237">
        <v>16978</v>
      </c>
      <c r="C18" s="237">
        <v>86036</v>
      </c>
      <c r="D18" s="237">
        <v>73773</v>
      </c>
      <c r="E18" s="237">
        <v>169704</v>
      </c>
      <c r="F18" s="238">
        <v>130.0353787971209</v>
      </c>
    </row>
    <row r="19" spans="1:7" ht="15.6" customHeight="1">
      <c r="A19" s="236" t="s">
        <v>143</v>
      </c>
      <c r="B19" s="237">
        <v>429095</v>
      </c>
      <c r="C19" s="237">
        <v>377224</v>
      </c>
      <c r="D19" s="237">
        <v>972221</v>
      </c>
      <c r="E19" s="237">
        <v>1318778</v>
      </c>
      <c r="F19" s="238">
        <v>35.645907669141081</v>
      </c>
    </row>
    <row r="20" spans="1:7" ht="15.6" customHeight="1">
      <c r="A20" s="236" t="s">
        <v>142</v>
      </c>
      <c r="B20" s="237">
        <v>1094849</v>
      </c>
      <c r="C20" s="237">
        <v>565018</v>
      </c>
      <c r="D20" s="237">
        <v>2939580</v>
      </c>
      <c r="E20" s="237">
        <v>2063396</v>
      </c>
      <c r="F20" s="238">
        <v>-29.806434932881579</v>
      </c>
    </row>
    <row r="21" spans="1:7" ht="15.6" customHeight="1">
      <c r="A21" s="236" t="s">
        <v>149</v>
      </c>
      <c r="B21" s="237">
        <v>1147476</v>
      </c>
      <c r="C21" s="237">
        <v>823804</v>
      </c>
      <c r="D21" s="237">
        <v>3775551</v>
      </c>
      <c r="E21" s="237">
        <v>3619395</v>
      </c>
      <c r="F21" s="238">
        <v>-4.135979092852935</v>
      </c>
    </row>
    <row r="22" spans="1:7" ht="15.6" customHeight="1">
      <c r="A22" s="236" t="s">
        <v>146</v>
      </c>
      <c r="B22" s="237">
        <v>181909</v>
      </c>
      <c r="C22" s="237">
        <v>212707</v>
      </c>
      <c r="D22" s="237">
        <v>446250</v>
      </c>
      <c r="E22" s="237">
        <v>543201</v>
      </c>
      <c r="F22" s="238">
        <v>21.72571428571429</v>
      </c>
    </row>
    <row r="23" spans="1:7" ht="15.6" customHeight="1">
      <c r="A23" s="236" t="s">
        <v>165</v>
      </c>
      <c r="B23" s="237">
        <v>77616</v>
      </c>
      <c r="C23" s="237">
        <v>101033</v>
      </c>
      <c r="D23" s="237">
        <v>279114</v>
      </c>
      <c r="E23" s="237">
        <v>263871</v>
      </c>
      <c r="F23" s="238">
        <v>-5.4612093983103733</v>
      </c>
    </row>
    <row r="24" spans="1:7" ht="15.6" customHeight="1">
      <c r="A24" s="236" t="s">
        <v>141</v>
      </c>
      <c r="B24" s="237">
        <v>120745</v>
      </c>
      <c r="C24" s="237">
        <v>120784</v>
      </c>
      <c r="D24" s="237">
        <v>416580</v>
      </c>
      <c r="E24" s="237">
        <v>305946</v>
      </c>
      <c r="F24" s="238">
        <v>-26.557683998271639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115835</v>
      </c>
      <c r="C26" s="237">
        <v>99158</v>
      </c>
      <c r="D26" s="237">
        <v>306319</v>
      </c>
      <c r="E26" s="237">
        <v>230852</v>
      </c>
      <c r="F26" s="238">
        <v>-24.636734907074</v>
      </c>
    </row>
    <row r="27" spans="1:7" ht="15.6" customHeight="1">
      <c r="A27" s="236" t="s">
        <v>173</v>
      </c>
      <c r="B27" s="237">
        <v>189120</v>
      </c>
      <c r="C27" s="237">
        <v>196545</v>
      </c>
      <c r="D27" s="237">
        <v>570933</v>
      </c>
      <c r="E27" s="237">
        <v>555129</v>
      </c>
      <c r="F27" s="238">
        <v>-2.768100635275943</v>
      </c>
    </row>
    <row r="28" spans="1:7" ht="15.6" customHeight="1">
      <c r="A28" s="236" t="s">
        <v>177</v>
      </c>
      <c r="B28" s="237">
        <v>95787</v>
      </c>
      <c r="C28" s="237">
        <v>107792</v>
      </c>
      <c r="D28" s="237">
        <v>276081</v>
      </c>
      <c r="E28" s="237">
        <v>327056</v>
      </c>
      <c r="F28" s="238">
        <v>18.463784179280719</v>
      </c>
    </row>
    <row r="29" spans="1:7" ht="15.6" customHeight="1">
      <c r="A29" s="236" t="s">
        <v>178</v>
      </c>
      <c r="B29" s="237">
        <v>349545</v>
      </c>
      <c r="C29" s="237">
        <v>212720</v>
      </c>
      <c r="D29" s="237">
        <v>746673</v>
      </c>
      <c r="E29" s="237">
        <v>733970</v>
      </c>
      <c r="F29" s="238">
        <v>-1.701280212355343</v>
      </c>
    </row>
    <row r="30" spans="1:7" ht="15.6" customHeight="1">
      <c r="A30" s="236" t="s">
        <v>179</v>
      </c>
      <c r="B30" s="237">
        <v>202090</v>
      </c>
      <c r="C30" s="237">
        <v>207250</v>
      </c>
      <c r="D30" s="237">
        <v>534359</v>
      </c>
      <c r="E30" s="237">
        <v>483295</v>
      </c>
      <c r="F30" s="238">
        <v>-9.5561223821438404</v>
      </c>
    </row>
    <row r="31" spans="1:7" ht="15.6" customHeight="1">
      <c r="A31" s="236" t="s">
        <v>180</v>
      </c>
      <c r="B31" s="237">
        <v>1691160</v>
      </c>
      <c r="C31" s="237">
        <v>1623866</v>
      </c>
      <c r="D31" s="237">
        <v>5216046</v>
      </c>
      <c r="E31" s="237">
        <v>5212273</v>
      </c>
      <c r="F31" s="238">
        <v>-7.2334484780228081E-2</v>
      </c>
    </row>
    <row r="32" spans="1:7" ht="15.6" customHeight="1">
      <c r="A32" s="236" t="s">
        <v>181</v>
      </c>
      <c r="B32" s="237">
        <v>1537560</v>
      </c>
      <c r="C32" s="237">
        <v>1759048</v>
      </c>
      <c r="D32" s="237">
        <v>4173992</v>
      </c>
      <c r="E32" s="237">
        <v>4392399</v>
      </c>
      <c r="F32" s="238">
        <v>5.2325687255749358</v>
      </c>
    </row>
    <row r="33" spans="1:6" ht="15.6" customHeight="1">
      <c r="A33" s="236" t="s">
        <v>182</v>
      </c>
      <c r="B33" s="237">
        <v>156075</v>
      </c>
      <c r="C33" s="237">
        <v>152000</v>
      </c>
      <c r="D33" s="237">
        <v>415948</v>
      </c>
      <c r="E33" s="237">
        <v>420748</v>
      </c>
      <c r="F33" s="238">
        <v>1.1539904026464849</v>
      </c>
    </row>
    <row r="34" spans="1:6" ht="15.6" customHeight="1">
      <c r="A34" s="236" t="s">
        <v>183</v>
      </c>
      <c r="B34" s="237">
        <v>42916</v>
      </c>
      <c r="C34" s="237">
        <v>71120</v>
      </c>
      <c r="D34" s="237">
        <v>183497</v>
      </c>
      <c r="E34" s="237">
        <v>207473</v>
      </c>
      <c r="F34" s="238">
        <v>13.06615367008725</v>
      </c>
    </row>
    <row r="35" spans="1:6" ht="15.6" customHeight="1">
      <c r="A35" s="240" t="s">
        <v>153</v>
      </c>
      <c r="B35" s="241">
        <f>SUM(B7:B34)</f>
        <v>17175042</v>
      </c>
      <c r="C35" s="241">
        <f>SUM(C7:C34)</f>
        <v>16288380</v>
      </c>
      <c r="D35" s="241">
        <f>SUM(D7:D34)</f>
        <v>48190141</v>
      </c>
      <c r="E35" s="241">
        <f>SUM(E7:E34)</f>
        <v>47585579</v>
      </c>
      <c r="F35" s="242">
        <f>E35*100/D35-100</f>
        <v>-1.2545346152857348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327E2-3DAE-448C-B2D6-6459785D6FFC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188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>
      <c r="A7" s="236" t="s">
        <v>18</v>
      </c>
      <c r="B7" s="237">
        <v>451084</v>
      </c>
      <c r="C7" s="237">
        <v>456406</v>
      </c>
      <c r="D7" s="237">
        <v>1342949</v>
      </c>
      <c r="E7" s="237">
        <v>1229210</v>
      </c>
      <c r="F7" s="238">
        <v>-8.4693461925955518</v>
      </c>
      <c r="G7" s="20"/>
    </row>
    <row r="8" spans="1:14" s="47" customFormat="1" ht="15.6" customHeight="1">
      <c r="A8" s="236" t="s">
        <v>11</v>
      </c>
      <c r="B8" s="237">
        <v>0</v>
      </c>
      <c r="C8" s="237">
        <v>0</v>
      </c>
      <c r="D8" s="237">
        <v>0</v>
      </c>
      <c r="E8" s="237">
        <v>2100</v>
      </c>
      <c r="F8" s="238"/>
    </row>
    <row r="9" spans="1:14" ht="15.6" customHeight="1">
      <c r="A9" s="236" t="s">
        <v>8</v>
      </c>
      <c r="B9" s="237">
        <v>6032</v>
      </c>
      <c r="C9" s="237">
        <v>0</v>
      </c>
      <c r="D9" s="237">
        <v>12032</v>
      </c>
      <c r="E9" s="237">
        <v>16902</v>
      </c>
      <c r="F9" s="238">
        <v>40.475398936170222</v>
      </c>
      <c r="G9" s="20"/>
    </row>
    <row r="10" spans="1:14" ht="15.6" customHeight="1">
      <c r="A10" s="236" t="s">
        <v>10</v>
      </c>
      <c r="B10" s="237">
        <v>24114</v>
      </c>
      <c r="C10" s="237">
        <v>14052</v>
      </c>
      <c r="D10" s="237">
        <v>81801</v>
      </c>
      <c r="E10" s="237">
        <v>43280</v>
      </c>
      <c r="F10" s="238">
        <v>-47.091111355606898</v>
      </c>
    </row>
    <row r="11" spans="1:14" ht="15.6" customHeight="1">
      <c r="A11" s="236" t="s">
        <v>9</v>
      </c>
      <c r="B11" s="237">
        <v>1077035</v>
      </c>
      <c r="C11" s="237">
        <v>1246622</v>
      </c>
      <c r="D11" s="237">
        <v>2920941</v>
      </c>
      <c r="E11" s="237">
        <v>2770110</v>
      </c>
      <c r="F11" s="238">
        <v>-5.1637811239597076</v>
      </c>
    </row>
    <row r="12" spans="1:14" ht="15.6" customHeight="1">
      <c r="A12" s="236" t="s">
        <v>6</v>
      </c>
      <c r="B12" s="237">
        <v>5852</v>
      </c>
      <c r="C12" s="237">
        <v>0</v>
      </c>
      <c r="D12" s="237">
        <v>17456</v>
      </c>
      <c r="E12" s="237">
        <v>10197</v>
      </c>
      <c r="F12" s="238">
        <v>-41.584555453712191</v>
      </c>
    </row>
    <row r="13" spans="1:14" ht="15.6" customHeight="1">
      <c r="A13" s="236" t="s">
        <v>175</v>
      </c>
      <c r="B13" s="237">
        <v>21500</v>
      </c>
      <c r="C13" s="237">
        <v>0</v>
      </c>
      <c r="D13" s="237">
        <v>30992</v>
      </c>
      <c r="E13" s="237">
        <v>0</v>
      </c>
      <c r="F13" s="238">
        <v>-100</v>
      </c>
    </row>
    <row r="14" spans="1:14" ht="15.6" customHeight="1">
      <c r="A14" s="236" t="s">
        <v>148</v>
      </c>
      <c r="B14" s="237">
        <v>740812</v>
      </c>
      <c r="C14" s="237">
        <v>962766</v>
      </c>
      <c r="D14" s="237">
        <v>1558767</v>
      </c>
      <c r="E14" s="237">
        <v>2091462</v>
      </c>
      <c r="F14" s="238">
        <v>34.174126088119642</v>
      </c>
    </row>
    <row r="15" spans="1:14" ht="15.6" customHeight="1">
      <c r="A15" s="236" t="s">
        <v>145</v>
      </c>
      <c r="B15" s="237">
        <v>1216101</v>
      </c>
      <c r="C15" s="237">
        <v>1614278</v>
      </c>
      <c r="D15" s="237">
        <v>3969716</v>
      </c>
      <c r="E15" s="237">
        <v>4139834</v>
      </c>
      <c r="F15" s="238">
        <v>4.2853947234512484</v>
      </c>
    </row>
    <row r="16" spans="1:14" ht="15.6" customHeight="1">
      <c r="A16" s="236" t="s">
        <v>144</v>
      </c>
      <c r="B16" s="237">
        <v>1762127</v>
      </c>
      <c r="C16" s="237">
        <v>1515348</v>
      </c>
      <c r="D16" s="237">
        <v>4865500</v>
      </c>
      <c r="E16" s="237">
        <v>4868862</v>
      </c>
      <c r="F16" s="238">
        <v>6.9098756551227325E-2</v>
      </c>
      <c r="G16" s="15"/>
    </row>
    <row r="17" spans="1:7" ht="15.6" customHeight="1">
      <c r="A17" s="236" t="s">
        <v>150</v>
      </c>
      <c r="B17" s="237">
        <v>480482</v>
      </c>
      <c r="C17" s="237">
        <v>403242</v>
      </c>
      <c r="D17" s="237">
        <v>1587755</v>
      </c>
      <c r="E17" s="237">
        <v>1516784</v>
      </c>
      <c r="F17" s="238">
        <v>-4.4698961741578529</v>
      </c>
      <c r="G17" s="16"/>
    </row>
    <row r="18" spans="1:7" ht="15.6" customHeight="1">
      <c r="A18" s="236" t="s">
        <v>147</v>
      </c>
      <c r="B18" s="237">
        <v>16780</v>
      </c>
      <c r="C18" s="237">
        <v>85874</v>
      </c>
      <c r="D18" s="237">
        <v>73375</v>
      </c>
      <c r="E18" s="237">
        <v>169294</v>
      </c>
      <c r="F18" s="238">
        <v>130.72436115843271</v>
      </c>
    </row>
    <row r="19" spans="1:7" ht="15.6" customHeight="1">
      <c r="A19" s="236" t="s">
        <v>143</v>
      </c>
      <c r="B19" s="237">
        <v>232074</v>
      </c>
      <c r="C19" s="237">
        <v>211332</v>
      </c>
      <c r="D19" s="237">
        <v>490776</v>
      </c>
      <c r="E19" s="237">
        <v>664666</v>
      </c>
      <c r="F19" s="238">
        <v>35.431642949125461</v>
      </c>
    </row>
    <row r="20" spans="1:7" ht="15.6" customHeight="1">
      <c r="A20" s="236" t="s">
        <v>142</v>
      </c>
      <c r="B20" s="237">
        <v>101080</v>
      </c>
      <c r="C20" s="237">
        <v>91320</v>
      </c>
      <c r="D20" s="237">
        <v>294631</v>
      </c>
      <c r="E20" s="237">
        <v>264114</v>
      </c>
      <c r="F20" s="238">
        <v>-10.357701667509531</v>
      </c>
    </row>
    <row r="21" spans="1:7" ht="15.6" customHeight="1">
      <c r="A21" s="236" t="s">
        <v>149</v>
      </c>
      <c r="B21" s="237">
        <v>921828</v>
      </c>
      <c r="C21" s="237">
        <v>659839</v>
      </c>
      <c r="D21" s="237">
        <v>3053242</v>
      </c>
      <c r="E21" s="237">
        <v>2988963</v>
      </c>
      <c r="F21" s="238">
        <v>-2.1052703978263172</v>
      </c>
    </row>
    <row r="22" spans="1:7" ht="15.6" customHeight="1">
      <c r="A22" s="236" t="s">
        <v>146</v>
      </c>
      <c r="B22" s="237">
        <v>100955</v>
      </c>
      <c r="C22" s="237">
        <v>133022</v>
      </c>
      <c r="D22" s="237">
        <v>253305</v>
      </c>
      <c r="E22" s="237">
        <v>329762</v>
      </c>
      <c r="F22" s="238">
        <v>30.183770553285569</v>
      </c>
    </row>
    <row r="23" spans="1:7" ht="15.6" customHeight="1">
      <c r="A23" s="236" t="s">
        <v>165</v>
      </c>
      <c r="B23" s="237">
        <v>6283</v>
      </c>
      <c r="C23" s="237">
        <v>1995</v>
      </c>
      <c r="D23" s="237">
        <v>12659</v>
      </c>
      <c r="E23" s="237">
        <v>21648</v>
      </c>
      <c r="F23" s="238">
        <v>71.008768465123637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77655</v>
      </c>
      <c r="C26" s="237">
        <v>76765</v>
      </c>
      <c r="D26" s="237">
        <v>179962</v>
      </c>
      <c r="E26" s="237">
        <v>173610</v>
      </c>
      <c r="F26" s="238">
        <v>-3.5296340338515928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30128</v>
      </c>
      <c r="C28" s="237">
        <v>57244</v>
      </c>
      <c r="D28" s="237">
        <v>98433</v>
      </c>
      <c r="E28" s="237">
        <v>202950</v>
      </c>
      <c r="F28" s="238">
        <v>106.18085398189631</v>
      </c>
    </row>
    <row r="29" spans="1:7" ht="15.6" customHeight="1">
      <c r="A29" s="236" t="s">
        <v>178</v>
      </c>
      <c r="B29" s="237">
        <v>16228</v>
      </c>
      <c r="C29" s="237">
        <v>15472</v>
      </c>
      <c r="D29" s="237">
        <v>51120</v>
      </c>
      <c r="E29" s="237">
        <v>36481</v>
      </c>
      <c r="F29" s="238">
        <v>-28.63654147104852</v>
      </c>
    </row>
    <row r="30" spans="1:7" ht="15.6" customHeight="1">
      <c r="A30" s="236" t="s">
        <v>179</v>
      </c>
      <c r="B30" s="237">
        <v>22237</v>
      </c>
      <c r="C30" s="237">
        <v>83838</v>
      </c>
      <c r="D30" s="237">
        <v>82461</v>
      </c>
      <c r="E30" s="237">
        <v>182673</v>
      </c>
      <c r="F30" s="238">
        <v>121.52653981882339</v>
      </c>
    </row>
    <row r="31" spans="1:7" ht="15.6" customHeight="1">
      <c r="A31" s="236" t="s">
        <v>180</v>
      </c>
      <c r="B31" s="237">
        <v>1027850</v>
      </c>
      <c r="C31" s="237">
        <v>1048040</v>
      </c>
      <c r="D31" s="237">
        <v>3247848</v>
      </c>
      <c r="E31" s="237">
        <v>3303837</v>
      </c>
      <c r="F31" s="238">
        <v>1.723879935267902</v>
      </c>
    </row>
    <row r="32" spans="1:7" ht="15.6" customHeight="1">
      <c r="A32" s="236" t="s">
        <v>181</v>
      </c>
      <c r="B32" s="237">
        <v>366220</v>
      </c>
      <c r="C32" s="237">
        <v>363112</v>
      </c>
      <c r="D32" s="237">
        <v>774392</v>
      </c>
      <c r="E32" s="237">
        <v>868654</v>
      </c>
      <c r="F32" s="238">
        <v>12.17238814450563</v>
      </c>
    </row>
    <row r="33" spans="1:6" ht="15.6" customHeight="1">
      <c r="A33" s="236" t="s">
        <v>182</v>
      </c>
      <c r="B33" s="237">
        <v>0</v>
      </c>
      <c r="C33" s="237">
        <v>2367</v>
      </c>
      <c r="D33" s="237">
        <v>2986</v>
      </c>
      <c r="E33" s="237">
        <v>8266</v>
      </c>
      <c r="F33" s="238">
        <v>176.8251841929002</v>
      </c>
    </row>
    <row r="34" spans="1:6" ht="15.6" customHeight="1">
      <c r="A34" s="236" t="s">
        <v>183</v>
      </c>
      <c r="B34" s="237">
        <v>14807</v>
      </c>
      <c r="C34" s="237">
        <v>16977</v>
      </c>
      <c r="D34" s="237">
        <v>68645</v>
      </c>
      <c r="E34" s="237">
        <v>67298</v>
      </c>
      <c r="F34" s="238">
        <v>-1.96226964818996</v>
      </c>
    </row>
    <row r="35" spans="1:6" ht="15.6" customHeight="1">
      <c r="A35" s="240" t="s">
        <v>153</v>
      </c>
      <c r="B35" s="241">
        <f>SUM(B7:B34)</f>
        <v>8719264</v>
      </c>
      <c r="C35" s="241">
        <f>SUM(C7:C34)</f>
        <v>9059911</v>
      </c>
      <c r="D35" s="241">
        <f>SUM(D7:D34)</f>
        <v>25071744</v>
      </c>
      <c r="E35" s="241">
        <f>SUM(E7:E34)</f>
        <v>25970957</v>
      </c>
      <c r="F35" s="242">
        <f>E35*100/D35-100</f>
        <v>3.5865594351952552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D3055-A645-46DE-B22C-7FFFA8FD2BD8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189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>
      <c r="A7" s="236" t="s">
        <v>18</v>
      </c>
      <c r="B7" s="237">
        <v>238948</v>
      </c>
      <c r="C7" s="237">
        <v>128420</v>
      </c>
      <c r="D7" s="237">
        <v>638976</v>
      </c>
      <c r="E7" s="237">
        <v>534841</v>
      </c>
      <c r="F7" s="238">
        <v>-16.297169220753201</v>
      </c>
      <c r="G7" s="20"/>
    </row>
    <row r="8" spans="1:14" ht="15.6" customHeight="1">
      <c r="A8" s="236" t="s">
        <v>11</v>
      </c>
      <c r="B8" s="237">
        <v>58910</v>
      </c>
      <c r="C8" s="237">
        <v>23918</v>
      </c>
      <c r="D8" s="237">
        <v>140703</v>
      </c>
      <c r="E8" s="237">
        <v>85706</v>
      </c>
      <c r="F8" s="238">
        <v>-39.087297356843848</v>
      </c>
    </row>
    <row r="9" spans="1:14" ht="15.6" customHeight="1">
      <c r="A9" s="236" t="s">
        <v>8</v>
      </c>
      <c r="B9" s="237">
        <v>9328</v>
      </c>
      <c r="C9" s="237">
        <v>12062</v>
      </c>
      <c r="D9" s="237">
        <v>50774</v>
      </c>
      <c r="E9" s="237">
        <v>43362</v>
      </c>
      <c r="F9" s="238">
        <v>-14.598022609997241</v>
      </c>
    </row>
    <row r="10" spans="1:14" ht="15.6" customHeight="1">
      <c r="A10" s="236" t="s">
        <v>10</v>
      </c>
      <c r="B10" s="237">
        <v>182000</v>
      </c>
      <c r="C10" s="237">
        <v>42053</v>
      </c>
      <c r="D10" s="237">
        <v>385293</v>
      </c>
      <c r="E10" s="237">
        <v>296570</v>
      </c>
      <c r="F10" s="238">
        <v>-23.027410308518451</v>
      </c>
    </row>
    <row r="11" spans="1:14" ht="15.6" customHeight="1">
      <c r="A11" s="236" t="s">
        <v>9</v>
      </c>
      <c r="B11" s="237">
        <v>12581</v>
      </c>
      <c r="C11" s="237">
        <v>18577</v>
      </c>
      <c r="D11" s="237">
        <v>40896</v>
      </c>
      <c r="E11" s="237">
        <v>46320</v>
      </c>
      <c r="F11" s="238">
        <v>13.262910798122061</v>
      </c>
    </row>
    <row r="12" spans="1:14" ht="15.6" customHeight="1">
      <c r="A12" s="236" t="s">
        <v>6</v>
      </c>
      <c r="B12" s="237">
        <v>59757</v>
      </c>
      <c r="C12" s="237">
        <v>116921</v>
      </c>
      <c r="D12" s="237">
        <v>223769</v>
      </c>
      <c r="E12" s="237">
        <v>300386</v>
      </c>
      <c r="F12" s="238">
        <v>34.239327163280002</v>
      </c>
    </row>
    <row r="13" spans="1:14" ht="15.6" customHeight="1">
      <c r="A13" s="236" t="s">
        <v>175</v>
      </c>
      <c r="B13" s="237">
        <v>9800</v>
      </c>
      <c r="C13" s="237">
        <v>4102</v>
      </c>
      <c r="D13" s="237">
        <v>21340</v>
      </c>
      <c r="E13" s="237">
        <v>14171</v>
      </c>
      <c r="F13" s="238">
        <v>-33.594189315838797</v>
      </c>
    </row>
    <row r="14" spans="1:14" ht="15.6" customHeight="1">
      <c r="A14" s="236" t="s">
        <v>148</v>
      </c>
      <c r="B14" s="237">
        <v>325851</v>
      </c>
      <c r="C14" s="237">
        <v>158982</v>
      </c>
      <c r="D14" s="237">
        <v>650324</v>
      </c>
      <c r="E14" s="237">
        <v>504183</v>
      </c>
      <c r="F14" s="238">
        <v>-22.472029326920119</v>
      </c>
    </row>
    <row r="15" spans="1:14" ht="15.6" customHeight="1">
      <c r="A15" s="236" t="s">
        <v>145</v>
      </c>
      <c r="B15" s="237">
        <v>250950</v>
      </c>
      <c r="C15" s="237">
        <v>156413</v>
      </c>
      <c r="D15" s="237">
        <v>520774</v>
      </c>
      <c r="E15" s="237">
        <v>529564</v>
      </c>
      <c r="F15" s="238">
        <v>1.68787228241041</v>
      </c>
    </row>
    <row r="16" spans="1:14" ht="15.6" customHeight="1">
      <c r="A16" s="236" t="s">
        <v>144</v>
      </c>
      <c r="B16" s="237">
        <v>524143</v>
      </c>
      <c r="C16" s="237">
        <v>376100</v>
      </c>
      <c r="D16" s="237">
        <v>1350603</v>
      </c>
      <c r="E16" s="237">
        <v>1185248</v>
      </c>
      <c r="F16" s="238">
        <v>-12.243049956204739</v>
      </c>
      <c r="G16" s="15"/>
    </row>
    <row r="17" spans="1:7" ht="15.6" customHeight="1">
      <c r="A17" s="236" t="s">
        <v>150</v>
      </c>
      <c r="B17" s="237">
        <v>576283</v>
      </c>
      <c r="C17" s="237">
        <v>406074</v>
      </c>
      <c r="D17" s="237">
        <v>1556819</v>
      </c>
      <c r="E17" s="237">
        <v>1481705</v>
      </c>
      <c r="F17" s="238">
        <v>-4.82483834023094</v>
      </c>
      <c r="G17" s="16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192592</v>
      </c>
      <c r="C19" s="237">
        <v>153061</v>
      </c>
      <c r="D19" s="237">
        <v>469581</v>
      </c>
      <c r="E19" s="237">
        <v>617795</v>
      </c>
      <c r="F19" s="238">
        <v>31.563031724026299</v>
      </c>
    </row>
    <row r="20" spans="1:7" ht="15.6" customHeight="1">
      <c r="A20" s="236" t="s">
        <v>142</v>
      </c>
      <c r="B20" s="237">
        <v>942844</v>
      </c>
      <c r="C20" s="237">
        <v>384517</v>
      </c>
      <c r="D20" s="237">
        <v>2520854</v>
      </c>
      <c r="E20" s="237">
        <v>1583395</v>
      </c>
      <c r="F20" s="238">
        <v>-37.188151316974327</v>
      </c>
    </row>
    <row r="21" spans="1:7" ht="15.6" customHeight="1">
      <c r="A21" s="236" t="s">
        <v>149</v>
      </c>
      <c r="B21" s="237">
        <v>216533</v>
      </c>
      <c r="C21" s="237">
        <v>129601</v>
      </c>
      <c r="D21" s="237">
        <v>711057</v>
      </c>
      <c r="E21" s="237">
        <v>555881</v>
      </c>
      <c r="F21" s="238">
        <v>-21.823285615639819</v>
      </c>
    </row>
    <row r="22" spans="1:7" ht="15.6" customHeight="1">
      <c r="A22" s="236" t="s">
        <v>146</v>
      </c>
      <c r="B22" s="237">
        <v>42354</v>
      </c>
      <c r="C22" s="237">
        <v>24761</v>
      </c>
      <c r="D22" s="237">
        <v>88606</v>
      </c>
      <c r="E22" s="237">
        <v>73706</v>
      </c>
      <c r="F22" s="238">
        <v>-16.816016974019821</v>
      </c>
    </row>
    <row r="23" spans="1:7" ht="15.6" customHeight="1">
      <c r="A23" s="236" t="s">
        <v>165</v>
      </c>
      <c r="B23" s="237">
        <v>53943</v>
      </c>
      <c r="C23" s="237">
        <v>75179</v>
      </c>
      <c r="D23" s="237">
        <v>229554</v>
      </c>
      <c r="E23" s="237">
        <v>185677</v>
      </c>
      <c r="F23" s="238">
        <v>-19.11402110178868</v>
      </c>
    </row>
    <row r="24" spans="1:7" ht="15.6" customHeight="1">
      <c r="A24" s="236" t="s">
        <v>141</v>
      </c>
      <c r="B24" s="237">
        <v>88332</v>
      </c>
      <c r="C24" s="237">
        <v>75074</v>
      </c>
      <c r="D24" s="237">
        <v>314205</v>
      </c>
      <c r="E24" s="237">
        <v>184055</v>
      </c>
      <c r="F24" s="238">
        <v>-41.422001559491413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5333</v>
      </c>
      <c r="C26" s="237">
        <v>17605</v>
      </c>
      <c r="D26" s="237">
        <v>38223</v>
      </c>
      <c r="E26" s="237">
        <v>43351</v>
      </c>
      <c r="F26" s="238">
        <v>13.416006069643929</v>
      </c>
    </row>
    <row r="27" spans="1:7" ht="15.6" customHeight="1">
      <c r="A27" s="236" t="s">
        <v>173</v>
      </c>
      <c r="B27" s="237">
        <v>77902</v>
      </c>
      <c r="C27" s="237">
        <v>43086</v>
      </c>
      <c r="D27" s="237">
        <v>242828</v>
      </c>
      <c r="E27" s="237">
        <v>164831</v>
      </c>
      <c r="F27" s="238">
        <v>-32.120266196649482</v>
      </c>
    </row>
    <row r="28" spans="1:7" ht="15.6" customHeight="1">
      <c r="A28" s="236" t="s">
        <v>177</v>
      </c>
      <c r="B28" s="237">
        <v>11721</v>
      </c>
      <c r="C28" s="237">
        <v>20684</v>
      </c>
      <c r="D28" s="237">
        <v>41677</v>
      </c>
      <c r="E28" s="237">
        <v>42013</v>
      </c>
      <c r="F28" s="238">
        <v>0.80620006238453346</v>
      </c>
    </row>
    <row r="29" spans="1:7" ht="15.6" customHeight="1">
      <c r="A29" s="236" t="s">
        <v>178</v>
      </c>
      <c r="B29" s="237">
        <v>238602</v>
      </c>
      <c r="C29" s="237">
        <v>120406</v>
      </c>
      <c r="D29" s="237">
        <v>466514</v>
      </c>
      <c r="E29" s="237">
        <v>503852</v>
      </c>
      <c r="F29" s="238">
        <v>8.003618326566837</v>
      </c>
    </row>
    <row r="30" spans="1:7" ht="15.6" customHeight="1">
      <c r="A30" s="236" t="s">
        <v>179</v>
      </c>
      <c r="B30" s="237">
        <v>157488</v>
      </c>
      <c r="C30" s="237">
        <v>110760</v>
      </c>
      <c r="D30" s="237">
        <v>422649</v>
      </c>
      <c r="E30" s="237">
        <v>279702</v>
      </c>
      <c r="F30" s="238">
        <v>-33.821681821085583</v>
      </c>
    </row>
    <row r="31" spans="1:7" ht="15.6" customHeight="1">
      <c r="A31" s="236" t="s">
        <v>180</v>
      </c>
      <c r="B31" s="237">
        <v>580178</v>
      </c>
      <c r="C31" s="237">
        <v>472378</v>
      </c>
      <c r="D31" s="237">
        <v>1727836</v>
      </c>
      <c r="E31" s="237">
        <v>1647560</v>
      </c>
      <c r="F31" s="238">
        <v>-4.6460427957282917</v>
      </c>
    </row>
    <row r="32" spans="1:7" ht="15.6" customHeight="1">
      <c r="A32" s="236" t="s">
        <v>181</v>
      </c>
      <c r="B32" s="237">
        <v>169566</v>
      </c>
      <c r="C32" s="237">
        <v>182403</v>
      </c>
      <c r="D32" s="237">
        <v>460207</v>
      </c>
      <c r="E32" s="237">
        <v>432794</v>
      </c>
      <c r="F32" s="238">
        <v>-5.9566673257903489</v>
      </c>
    </row>
    <row r="33" spans="1:7" ht="15.6" customHeight="1">
      <c r="A33" s="236" t="s">
        <v>182</v>
      </c>
      <c r="B33" s="237">
        <v>5121</v>
      </c>
      <c r="C33" s="237">
        <v>10026</v>
      </c>
      <c r="D33" s="237">
        <v>13887</v>
      </c>
      <c r="E33" s="237">
        <v>12444</v>
      </c>
      <c r="F33" s="238">
        <v>-10.391013177792169</v>
      </c>
    </row>
    <row r="34" spans="1:7" ht="15.6" customHeight="1">
      <c r="A34" s="236" t="s">
        <v>183</v>
      </c>
      <c r="B34" s="237">
        <v>5457</v>
      </c>
      <c r="C34" s="237">
        <v>29187</v>
      </c>
      <c r="D34" s="237">
        <v>42229</v>
      </c>
      <c r="E34" s="237">
        <v>69175</v>
      </c>
      <c r="F34" s="238">
        <v>63.809230623505186</v>
      </c>
    </row>
    <row r="35" spans="1:7" s="47" customFormat="1" ht="15.6" customHeight="1">
      <c r="A35" s="240" t="s">
        <v>153</v>
      </c>
      <c r="B35" s="241">
        <f>SUM(B7:B34)</f>
        <v>5036517</v>
      </c>
      <c r="C35" s="241">
        <f>SUM(C7:C34)</f>
        <v>3292350</v>
      </c>
      <c r="D35" s="241">
        <f>SUM(D7:D34)</f>
        <v>13370178</v>
      </c>
      <c r="E35" s="241">
        <f>SUM(E7:E34)</f>
        <v>11418287</v>
      </c>
      <c r="F35" s="242">
        <f>E35*100/D35-100</f>
        <v>-14.598840793293846</v>
      </c>
      <c r="G35" s="239"/>
    </row>
    <row r="36" spans="1:7" ht="15.6" customHeight="1">
      <c r="A36" s="60" t="s">
        <v>187</v>
      </c>
      <c r="B36" s="165"/>
      <c r="C36" s="165"/>
      <c r="D36" s="165"/>
      <c r="E36" s="165"/>
      <c r="F36" s="165"/>
      <c r="G36" s="20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8C2BF-B550-4AE3-9B45-8A151C4A2D6C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190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>
      <c r="A7" s="236" t="s">
        <v>18</v>
      </c>
      <c r="B7" s="237">
        <v>43233</v>
      </c>
      <c r="C7" s="237">
        <v>29111</v>
      </c>
      <c r="D7" s="237">
        <v>66298</v>
      </c>
      <c r="E7" s="237">
        <v>78404</v>
      </c>
      <c r="F7" s="238">
        <v>18.25997767655133</v>
      </c>
      <c r="G7" s="20"/>
    </row>
    <row r="8" spans="1:14" s="47" customFormat="1" ht="15.6" customHeight="1">
      <c r="A8" s="236" t="s">
        <v>11</v>
      </c>
      <c r="B8" s="237">
        <v>14539</v>
      </c>
      <c r="C8" s="237">
        <v>19551</v>
      </c>
      <c r="D8" s="237">
        <v>57916</v>
      </c>
      <c r="E8" s="237">
        <v>49016</v>
      </c>
      <c r="F8" s="238">
        <v>-15.36708336211065</v>
      </c>
      <c r="G8" s="239"/>
    </row>
    <row r="9" spans="1:14" ht="15.6" customHeight="1">
      <c r="A9" s="236" t="s">
        <v>8</v>
      </c>
      <c r="B9" s="237">
        <v>58198</v>
      </c>
      <c r="C9" s="237">
        <v>64937</v>
      </c>
      <c r="D9" s="237">
        <v>158087</v>
      </c>
      <c r="E9" s="237">
        <v>140323</v>
      </c>
      <c r="F9" s="238">
        <v>-11.236850594925579</v>
      </c>
      <c r="G9" s="243"/>
    </row>
    <row r="10" spans="1:14" ht="15.6" customHeight="1">
      <c r="A10" s="236" t="s">
        <v>10</v>
      </c>
      <c r="B10" s="237">
        <v>632</v>
      </c>
      <c r="C10" s="237">
        <v>19291</v>
      </c>
      <c r="D10" s="237">
        <v>15982</v>
      </c>
      <c r="E10" s="237">
        <v>156010</v>
      </c>
      <c r="F10" s="238">
        <v>876.16068076586168</v>
      </c>
      <c r="G10" s="244"/>
    </row>
    <row r="11" spans="1:14" ht="15.6" customHeight="1">
      <c r="A11" s="236" t="s">
        <v>9</v>
      </c>
      <c r="B11" s="237">
        <v>500462</v>
      </c>
      <c r="C11" s="237">
        <v>545760</v>
      </c>
      <c r="D11" s="237">
        <v>1481600</v>
      </c>
      <c r="E11" s="237">
        <v>1434645</v>
      </c>
      <c r="F11" s="238">
        <v>-3.1692089632829412</v>
      </c>
    </row>
    <row r="12" spans="1:14" ht="15.6" customHeight="1">
      <c r="A12" s="236" t="s">
        <v>6</v>
      </c>
      <c r="B12" s="237">
        <v>3548</v>
      </c>
      <c r="C12" s="237">
        <v>4817</v>
      </c>
      <c r="D12" s="237">
        <v>15016</v>
      </c>
      <c r="E12" s="237">
        <v>20552</v>
      </c>
      <c r="F12" s="238">
        <v>36.867341502397437</v>
      </c>
    </row>
    <row r="13" spans="1:14" ht="15.6" customHeight="1">
      <c r="A13" s="236" t="s">
        <v>175</v>
      </c>
      <c r="B13" s="237">
        <v>372</v>
      </c>
      <c r="C13" s="237">
        <v>2870</v>
      </c>
      <c r="D13" s="237">
        <v>687</v>
      </c>
      <c r="E13" s="237">
        <v>3886</v>
      </c>
      <c r="F13" s="238">
        <v>465.64774381368278</v>
      </c>
    </row>
    <row r="14" spans="1:14" ht="15.6" customHeight="1">
      <c r="A14" s="236" t="s">
        <v>148</v>
      </c>
      <c r="B14" s="237">
        <v>703843</v>
      </c>
      <c r="C14" s="237">
        <v>786136</v>
      </c>
      <c r="D14" s="237">
        <v>2016339</v>
      </c>
      <c r="E14" s="237">
        <v>2024316</v>
      </c>
      <c r="F14" s="238">
        <v>0.3956179987591355</v>
      </c>
    </row>
    <row r="15" spans="1:14" ht="15.6" customHeight="1">
      <c r="A15" s="236" t="s">
        <v>145</v>
      </c>
      <c r="B15" s="237">
        <v>311920</v>
      </c>
      <c r="C15" s="237">
        <v>376815</v>
      </c>
      <c r="D15" s="237">
        <v>939915</v>
      </c>
      <c r="E15" s="237">
        <v>976165</v>
      </c>
      <c r="F15" s="238">
        <v>3.856731725741156</v>
      </c>
    </row>
    <row r="16" spans="1:14" ht="15.6" customHeight="1">
      <c r="A16" s="236" t="s">
        <v>144</v>
      </c>
      <c r="B16" s="237">
        <v>45478</v>
      </c>
      <c r="C16" s="237">
        <v>59505</v>
      </c>
      <c r="D16" s="237">
        <v>120897</v>
      </c>
      <c r="E16" s="237">
        <v>113353</v>
      </c>
      <c r="F16" s="238">
        <v>-6.2400224984904478</v>
      </c>
      <c r="G16" s="15"/>
    </row>
    <row r="17" spans="1:7" ht="15.6" customHeight="1">
      <c r="A17" s="236" t="s">
        <v>150</v>
      </c>
      <c r="B17" s="237">
        <v>10371</v>
      </c>
      <c r="C17" s="237">
        <v>7146</v>
      </c>
      <c r="D17" s="237">
        <v>22307</v>
      </c>
      <c r="E17" s="237">
        <v>30626</v>
      </c>
      <c r="F17" s="238">
        <v>37.293226341507143</v>
      </c>
      <c r="G17" s="16"/>
    </row>
    <row r="18" spans="1:7" ht="15.6" customHeight="1">
      <c r="A18" s="236" t="s">
        <v>147</v>
      </c>
      <c r="B18" s="237">
        <v>198</v>
      </c>
      <c r="C18" s="237">
        <v>162</v>
      </c>
      <c r="D18" s="237">
        <v>398</v>
      </c>
      <c r="E18" s="237">
        <v>410</v>
      </c>
      <c r="F18" s="238">
        <v>3.015075376884425</v>
      </c>
    </row>
    <row r="19" spans="1:7" ht="15.6" customHeight="1">
      <c r="A19" s="236" t="s">
        <v>143</v>
      </c>
      <c r="B19" s="237">
        <v>4429</v>
      </c>
      <c r="C19" s="237">
        <v>12831</v>
      </c>
      <c r="D19" s="237">
        <v>11864</v>
      </c>
      <c r="E19" s="237">
        <v>36317</v>
      </c>
      <c r="F19" s="238">
        <v>206.1109238031018</v>
      </c>
    </row>
    <row r="20" spans="1:7" ht="15.6" customHeight="1">
      <c r="A20" s="236" t="s">
        <v>142</v>
      </c>
      <c r="B20" s="237">
        <v>50925</v>
      </c>
      <c r="C20" s="237">
        <v>89181</v>
      </c>
      <c r="D20" s="237">
        <v>124095</v>
      </c>
      <c r="E20" s="237">
        <v>215887</v>
      </c>
      <c r="F20" s="238">
        <v>73.969136548611942</v>
      </c>
    </row>
    <row r="21" spans="1:7" ht="15.6" customHeight="1">
      <c r="A21" s="236" t="s">
        <v>149</v>
      </c>
      <c r="B21" s="237">
        <v>9115</v>
      </c>
      <c r="C21" s="237">
        <v>34364</v>
      </c>
      <c r="D21" s="237">
        <v>11252</v>
      </c>
      <c r="E21" s="237">
        <v>74551</v>
      </c>
      <c r="F21" s="238">
        <v>562.55776750799862</v>
      </c>
    </row>
    <row r="22" spans="1:7" ht="15.6" customHeight="1">
      <c r="A22" s="236" t="s">
        <v>146</v>
      </c>
      <c r="B22" s="237">
        <v>38600</v>
      </c>
      <c r="C22" s="237">
        <v>54924</v>
      </c>
      <c r="D22" s="237">
        <v>104339</v>
      </c>
      <c r="E22" s="237">
        <v>139733</v>
      </c>
      <c r="F22" s="238">
        <v>33.922119245919561</v>
      </c>
    </row>
    <row r="23" spans="1:7" ht="15.6" customHeight="1">
      <c r="A23" s="236" t="s">
        <v>165</v>
      </c>
      <c r="B23" s="237">
        <v>17390</v>
      </c>
      <c r="C23" s="237">
        <v>23859</v>
      </c>
      <c r="D23" s="237">
        <v>36901</v>
      </c>
      <c r="E23" s="237">
        <v>56546</v>
      </c>
      <c r="F23" s="238">
        <v>53.237039646622037</v>
      </c>
    </row>
    <row r="24" spans="1:7" ht="15.6" customHeight="1">
      <c r="A24" s="236" t="s">
        <v>141</v>
      </c>
      <c r="B24" s="237">
        <v>32413</v>
      </c>
      <c r="C24" s="237">
        <v>45710</v>
      </c>
      <c r="D24" s="237">
        <v>102375</v>
      </c>
      <c r="E24" s="237">
        <v>121891</v>
      </c>
      <c r="F24" s="238">
        <v>19.06324786324787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 t="s">
        <v>191</v>
      </c>
    </row>
    <row r="26" spans="1:7" ht="15.6" customHeight="1">
      <c r="A26" s="236" t="s">
        <v>152</v>
      </c>
      <c r="B26" s="237">
        <v>32847</v>
      </c>
      <c r="C26" s="237">
        <v>4788</v>
      </c>
      <c r="D26" s="237">
        <v>88134</v>
      </c>
      <c r="E26" s="237">
        <v>13891</v>
      </c>
      <c r="F26" s="238">
        <v>-84.238772777815598</v>
      </c>
    </row>
    <row r="27" spans="1:7" ht="15.6" customHeight="1">
      <c r="A27" s="236" t="s">
        <v>173</v>
      </c>
      <c r="B27" s="237">
        <v>111218</v>
      </c>
      <c r="C27" s="237">
        <v>153459</v>
      </c>
      <c r="D27" s="237">
        <v>328105</v>
      </c>
      <c r="E27" s="237">
        <v>390298</v>
      </c>
      <c r="F27" s="238">
        <v>18.955212508190979</v>
      </c>
    </row>
    <row r="28" spans="1:7" ht="15.6" customHeight="1">
      <c r="A28" s="236" t="s">
        <v>177</v>
      </c>
      <c r="B28" s="237">
        <v>53938</v>
      </c>
      <c r="C28" s="237">
        <v>29864</v>
      </c>
      <c r="D28" s="237">
        <v>135971</v>
      </c>
      <c r="E28" s="237">
        <v>82093</v>
      </c>
      <c r="F28" s="238">
        <v>-39.62462583933339</v>
      </c>
    </row>
    <row r="29" spans="1:7" ht="15.6" customHeight="1">
      <c r="A29" s="236" t="s">
        <v>178</v>
      </c>
      <c r="B29" s="237">
        <v>94715</v>
      </c>
      <c r="C29" s="237">
        <v>76842</v>
      </c>
      <c r="D29" s="237">
        <v>229039</v>
      </c>
      <c r="E29" s="237">
        <v>193637</v>
      </c>
      <c r="F29" s="238">
        <v>-15.45675627294915</v>
      </c>
    </row>
    <row r="30" spans="1:7" ht="15.6" customHeight="1">
      <c r="A30" s="236" t="s">
        <v>179</v>
      </c>
      <c r="B30" s="237">
        <v>22365</v>
      </c>
      <c r="C30" s="237">
        <v>12652</v>
      </c>
      <c r="D30" s="237">
        <v>29249</v>
      </c>
      <c r="E30" s="237">
        <v>20920</v>
      </c>
      <c r="F30" s="238">
        <v>-28.4761872200759</v>
      </c>
    </row>
    <row r="31" spans="1:7" ht="15.6" customHeight="1">
      <c r="A31" s="236" t="s">
        <v>180</v>
      </c>
      <c r="B31" s="237">
        <v>83132</v>
      </c>
      <c r="C31" s="237">
        <v>103448</v>
      </c>
      <c r="D31" s="237">
        <v>240362</v>
      </c>
      <c r="E31" s="237">
        <v>260876</v>
      </c>
      <c r="F31" s="238">
        <v>8.5346269377022992</v>
      </c>
    </row>
    <row r="32" spans="1:7" ht="15.6" customHeight="1">
      <c r="A32" s="236" t="s">
        <v>181</v>
      </c>
      <c r="B32" s="237">
        <v>1001774</v>
      </c>
      <c r="C32" s="237">
        <v>1213533</v>
      </c>
      <c r="D32" s="237">
        <v>2939393</v>
      </c>
      <c r="E32" s="237">
        <v>3090951</v>
      </c>
      <c r="F32" s="238">
        <v>5.1560985550418081</v>
      </c>
    </row>
    <row r="33" spans="1:6" ht="15.6" customHeight="1">
      <c r="A33" s="236" t="s">
        <v>182</v>
      </c>
      <c r="B33" s="237">
        <v>150954</v>
      </c>
      <c r="C33" s="237">
        <v>139607</v>
      </c>
      <c r="D33" s="237">
        <v>399075</v>
      </c>
      <c r="E33" s="237">
        <v>400038</v>
      </c>
      <c r="F33" s="238">
        <v>0.24130802480736691</v>
      </c>
    </row>
    <row r="34" spans="1:6" ht="15.6" customHeight="1">
      <c r="A34" s="236" t="s">
        <v>183</v>
      </c>
      <c r="B34" s="237">
        <v>22652</v>
      </c>
      <c r="C34" s="237">
        <v>24956</v>
      </c>
      <c r="D34" s="237">
        <v>72623</v>
      </c>
      <c r="E34" s="237">
        <v>71000</v>
      </c>
      <c r="F34" s="238">
        <v>-2.23482918634592</v>
      </c>
    </row>
    <row r="35" spans="1:6" ht="15.6" customHeight="1">
      <c r="A35" s="240" t="s">
        <v>153</v>
      </c>
      <c r="B35" s="241">
        <f>SUM(B7:B34)</f>
        <v>3419261</v>
      </c>
      <c r="C35" s="241">
        <f>SUM(C7:C34)</f>
        <v>3936119</v>
      </c>
      <c r="D35" s="241">
        <f>SUM(D7:D34)</f>
        <v>9748219</v>
      </c>
      <c r="E35" s="241">
        <f>SUM(E7:E34)</f>
        <v>10196335</v>
      </c>
      <c r="F35" s="242">
        <f>E35*100/D35-100</f>
        <v>4.5969012390878845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B5398-75A2-472A-898B-65D4AD5379F3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192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>
      <c r="A7" s="236" t="s">
        <v>18</v>
      </c>
      <c r="B7" s="237">
        <v>266275</v>
      </c>
      <c r="C7" s="237">
        <v>118002</v>
      </c>
      <c r="D7" s="237">
        <v>594282</v>
      </c>
      <c r="E7" s="237">
        <v>480064</v>
      </c>
      <c r="F7" s="238">
        <v>-19.21949512184452</v>
      </c>
      <c r="G7" s="20"/>
    </row>
    <row r="8" spans="1:14" s="47" customFormat="1" ht="15.6" customHeight="1">
      <c r="A8" s="236" t="s">
        <v>11</v>
      </c>
      <c r="B8" s="237">
        <v>56830</v>
      </c>
      <c r="C8" s="237">
        <v>89432</v>
      </c>
      <c r="D8" s="237">
        <v>124716</v>
      </c>
      <c r="E8" s="237">
        <v>191978</v>
      </c>
      <c r="F8" s="238">
        <v>53.932133808011798</v>
      </c>
      <c r="G8" s="239"/>
    </row>
    <row r="9" spans="1:14" ht="15.6" customHeight="1">
      <c r="A9" s="236" t="s">
        <v>8</v>
      </c>
      <c r="B9" s="237">
        <v>267554</v>
      </c>
      <c r="C9" s="237">
        <v>379717</v>
      </c>
      <c r="D9" s="237">
        <v>864463</v>
      </c>
      <c r="E9" s="237">
        <v>1000030</v>
      </c>
      <c r="F9" s="238">
        <v>15.682221217102409</v>
      </c>
      <c r="G9" s="20"/>
    </row>
    <row r="10" spans="1:14" ht="15.6" customHeight="1">
      <c r="A10" s="236" t="s">
        <v>10</v>
      </c>
      <c r="B10" s="237">
        <v>125330</v>
      </c>
      <c r="C10" s="237">
        <v>114515</v>
      </c>
      <c r="D10" s="237">
        <v>581168</v>
      </c>
      <c r="E10" s="237">
        <v>338889</v>
      </c>
      <c r="F10" s="238">
        <v>-41.688289788839029</v>
      </c>
    </row>
    <row r="11" spans="1:14" ht="15.6" customHeight="1">
      <c r="A11" s="236" t="s">
        <v>9</v>
      </c>
      <c r="B11" s="237">
        <v>845983</v>
      </c>
      <c r="C11" s="237">
        <v>853793</v>
      </c>
      <c r="D11" s="237">
        <v>2187105</v>
      </c>
      <c r="E11" s="237">
        <v>2082689</v>
      </c>
      <c r="F11" s="238">
        <v>-4.7741649349253947</v>
      </c>
    </row>
    <row r="12" spans="1:14" ht="15.6" customHeight="1">
      <c r="A12" s="236" t="s">
        <v>6</v>
      </c>
      <c r="B12" s="237">
        <v>95865</v>
      </c>
      <c r="C12" s="237">
        <v>93651</v>
      </c>
      <c r="D12" s="237">
        <v>264537</v>
      </c>
      <c r="E12" s="237">
        <v>220143</v>
      </c>
      <c r="F12" s="238">
        <v>-16.78177343812018</v>
      </c>
    </row>
    <row r="13" spans="1:14" ht="15.6" customHeight="1">
      <c r="A13" s="236" t="s">
        <v>175</v>
      </c>
      <c r="B13" s="237">
        <v>334</v>
      </c>
      <c r="C13" s="237">
        <v>144</v>
      </c>
      <c r="D13" s="237">
        <v>1066</v>
      </c>
      <c r="E13" s="237">
        <v>391</v>
      </c>
      <c r="F13" s="238">
        <v>-63.320825515947469</v>
      </c>
    </row>
    <row r="14" spans="1:14" ht="15.6" customHeight="1">
      <c r="A14" s="236" t="s">
        <v>148</v>
      </c>
      <c r="B14" s="237">
        <v>1133070</v>
      </c>
      <c r="C14" s="237">
        <v>938075</v>
      </c>
      <c r="D14" s="237">
        <v>2915978</v>
      </c>
      <c r="E14" s="237">
        <v>2713898</v>
      </c>
      <c r="F14" s="238">
        <v>-6.9300934369189378</v>
      </c>
    </row>
    <row r="15" spans="1:14" ht="15.6" customHeight="1">
      <c r="A15" s="236" t="s">
        <v>145</v>
      </c>
      <c r="B15" s="237">
        <v>833361</v>
      </c>
      <c r="C15" s="237">
        <v>603682</v>
      </c>
      <c r="D15" s="237">
        <v>2035834</v>
      </c>
      <c r="E15" s="237">
        <v>1683080</v>
      </c>
      <c r="F15" s="238">
        <v>-17.32724770290702</v>
      </c>
    </row>
    <row r="16" spans="1:14" ht="15.6" customHeight="1">
      <c r="A16" s="236" t="s">
        <v>144</v>
      </c>
      <c r="B16" s="237">
        <v>623341</v>
      </c>
      <c r="C16" s="237">
        <v>594704</v>
      </c>
      <c r="D16" s="237">
        <v>1726451</v>
      </c>
      <c r="E16" s="237">
        <v>1840658</v>
      </c>
      <c r="F16" s="238">
        <v>6.6151312721878526</v>
      </c>
      <c r="G16" s="15"/>
    </row>
    <row r="17" spans="1:7" ht="15.6" customHeight="1">
      <c r="A17" s="236" t="s">
        <v>150</v>
      </c>
      <c r="B17" s="237">
        <v>248525</v>
      </c>
      <c r="C17" s="237">
        <v>256042</v>
      </c>
      <c r="D17" s="237">
        <v>722636</v>
      </c>
      <c r="E17" s="237">
        <v>830411</v>
      </c>
      <c r="F17" s="238">
        <v>14.91414764833193</v>
      </c>
      <c r="G17" s="16"/>
    </row>
    <row r="18" spans="1:7" ht="15.6" customHeight="1">
      <c r="A18" s="236" t="s">
        <v>147</v>
      </c>
      <c r="B18" s="237">
        <v>1501</v>
      </c>
      <c r="C18" s="237">
        <v>0</v>
      </c>
      <c r="D18" s="237">
        <v>4537</v>
      </c>
      <c r="E18" s="237">
        <v>10608</v>
      </c>
      <c r="F18" s="238">
        <v>133.810888252149</v>
      </c>
    </row>
    <row r="19" spans="1:7" ht="15.6" customHeight="1">
      <c r="A19" s="236" t="s">
        <v>143</v>
      </c>
      <c r="B19" s="237">
        <v>124723</v>
      </c>
      <c r="C19" s="237">
        <v>107119</v>
      </c>
      <c r="D19" s="237">
        <v>386702</v>
      </c>
      <c r="E19" s="237">
        <v>424266</v>
      </c>
      <c r="F19" s="238">
        <v>9.713939933075082</v>
      </c>
    </row>
    <row r="20" spans="1:7" ht="15.6" customHeight="1">
      <c r="A20" s="236" t="s">
        <v>142</v>
      </c>
      <c r="B20" s="237">
        <v>332157</v>
      </c>
      <c r="C20" s="237">
        <v>268069</v>
      </c>
      <c r="D20" s="237">
        <v>870770</v>
      </c>
      <c r="E20" s="237">
        <v>673260</v>
      </c>
      <c r="F20" s="238">
        <v>-22.682223778954249</v>
      </c>
    </row>
    <row r="21" spans="1:7" ht="15.6" customHeight="1">
      <c r="A21" s="236" t="s">
        <v>149</v>
      </c>
      <c r="B21" s="237">
        <v>407447</v>
      </c>
      <c r="C21" s="237">
        <v>371252</v>
      </c>
      <c r="D21" s="237">
        <v>1346008</v>
      </c>
      <c r="E21" s="237">
        <v>982844</v>
      </c>
      <c r="F21" s="238">
        <v>-26.980820322018889</v>
      </c>
    </row>
    <row r="22" spans="1:7" ht="15.6" customHeight="1">
      <c r="A22" s="236" t="s">
        <v>146</v>
      </c>
      <c r="B22" s="237">
        <v>26055</v>
      </c>
      <c r="C22" s="237">
        <v>47878</v>
      </c>
      <c r="D22" s="237">
        <v>102369</v>
      </c>
      <c r="E22" s="237">
        <v>138802</v>
      </c>
      <c r="F22" s="238">
        <v>35.589875841319163</v>
      </c>
    </row>
    <row r="23" spans="1:7" ht="15.6" customHeight="1">
      <c r="A23" s="236" t="s">
        <v>165</v>
      </c>
      <c r="B23" s="237">
        <v>46125</v>
      </c>
      <c r="C23" s="237">
        <v>64306</v>
      </c>
      <c r="D23" s="237">
        <v>104882</v>
      </c>
      <c r="E23" s="237">
        <v>195450</v>
      </c>
      <c r="F23" s="238">
        <v>86.352281611716023</v>
      </c>
    </row>
    <row r="24" spans="1:7" ht="15.6" customHeight="1">
      <c r="A24" s="236" t="s">
        <v>141</v>
      </c>
      <c r="B24" s="237">
        <v>52756</v>
      </c>
      <c r="C24" s="237">
        <v>52944</v>
      </c>
      <c r="D24" s="237">
        <v>143597</v>
      </c>
      <c r="E24" s="237">
        <v>149444</v>
      </c>
      <c r="F24" s="238">
        <v>4.0718120852106949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75020</v>
      </c>
      <c r="C26" s="237">
        <v>70856</v>
      </c>
      <c r="D26" s="237">
        <v>130436</v>
      </c>
      <c r="E26" s="237">
        <v>191337</v>
      </c>
      <c r="F26" s="238">
        <v>46.690330890245043</v>
      </c>
    </row>
    <row r="27" spans="1:7" ht="15.6" customHeight="1">
      <c r="A27" s="236" t="s">
        <v>173</v>
      </c>
      <c r="B27" s="237">
        <v>122731</v>
      </c>
      <c r="C27" s="237">
        <v>132095</v>
      </c>
      <c r="D27" s="237">
        <v>267107</v>
      </c>
      <c r="E27" s="237">
        <v>276632</v>
      </c>
      <c r="F27" s="238">
        <v>3.5659866645202101</v>
      </c>
    </row>
    <row r="28" spans="1:7" ht="15.6" customHeight="1">
      <c r="A28" s="236" t="s">
        <v>177</v>
      </c>
      <c r="B28" s="237">
        <v>35219</v>
      </c>
      <c r="C28" s="237">
        <v>12666</v>
      </c>
      <c r="D28" s="237">
        <v>79004</v>
      </c>
      <c r="E28" s="237">
        <v>60619</v>
      </c>
      <c r="F28" s="238">
        <v>-23.27097362158878</v>
      </c>
    </row>
    <row r="29" spans="1:7" ht="15.6" customHeight="1">
      <c r="A29" s="236" t="s">
        <v>178</v>
      </c>
      <c r="B29" s="237">
        <v>287488</v>
      </c>
      <c r="C29" s="237">
        <v>259789</v>
      </c>
      <c r="D29" s="237">
        <v>708870</v>
      </c>
      <c r="E29" s="237">
        <v>645278</v>
      </c>
      <c r="F29" s="238">
        <v>-8.9708973436596295</v>
      </c>
    </row>
    <row r="30" spans="1:7" ht="15.6" customHeight="1">
      <c r="A30" s="236" t="s">
        <v>179</v>
      </c>
      <c r="B30" s="237">
        <v>51029</v>
      </c>
      <c r="C30" s="237">
        <v>55572</v>
      </c>
      <c r="D30" s="237">
        <v>189073</v>
      </c>
      <c r="E30" s="237">
        <v>158228</v>
      </c>
      <c r="F30" s="238">
        <v>-16.313804720927891</v>
      </c>
    </row>
    <row r="31" spans="1:7" ht="15.6" customHeight="1">
      <c r="A31" s="236" t="s">
        <v>180</v>
      </c>
      <c r="B31" s="237">
        <v>239343</v>
      </c>
      <c r="C31" s="237">
        <v>262672</v>
      </c>
      <c r="D31" s="237">
        <v>838984</v>
      </c>
      <c r="E31" s="237">
        <v>617692</v>
      </c>
      <c r="F31" s="238">
        <v>-26.376188342089961</v>
      </c>
    </row>
    <row r="32" spans="1:7" ht="15.6" customHeight="1">
      <c r="A32" s="236" t="s">
        <v>181</v>
      </c>
      <c r="B32" s="237">
        <v>1264931</v>
      </c>
      <c r="C32" s="237">
        <v>1194017</v>
      </c>
      <c r="D32" s="237">
        <v>3698639</v>
      </c>
      <c r="E32" s="237">
        <v>3422201</v>
      </c>
      <c r="F32" s="238">
        <v>-7.4740465344144127</v>
      </c>
    </row>
    <row r="33" spans="1:6" ht="15.6" customHeight="1">
      <c r="A33" s="236" t="s">
        <v>182</v>
      </c>
      <c r="B33" s="237">
        <v>178333</v>
      </c>
      <c r="C33" s="237">
        <v>183982</v>
      </c>
      <c r="D33" s="237">
        <v>457951</v>
      </c>
      <c r="E33" s="237">
        <v>450497</v>
      </c>
      <c r="F33" s="238">
        <v>-1.6276850580083959</v>
      </c>
    </row>
    <row r="34" spans="1:6" ht="15.6" customHeight="1">
      <c r="A34" s="236" t="s">
        <v>183</v>
      </c>
      <c r="B34" s="237">
        <v>29029</v>
      </c>
      <c r="C34" s="237">
        <v>29056</v>
      </c>
      <c r="D34" s="237">
        <v>80674</v>
      </c>
      <c r="E34" s="237">
        <v>85329</v>
      </c>
      <c r="F34" s="238">
        <v>5.7701365991521394</v>
      </c>
    </row>
    <row r="35" spans="1:6" ht="15.6" customHeight="1">
      <c r="A35" s="240" t="s">
        <v>153</v>
      </c>
      <c r="B35" s="241">
        <f>SUM(B7:B34)</f>
        <v>7770355</v>
      </c>
      <c r="C35" s="241">
        <f>SUM(C7:C34)</f>
        <v>7154030</v>
      </c>
      <c r="D35" s="241">
        <f>SUM(D7:D34)</f>
        <v>21427839</v>
      </c>
      <c r="E35" s="241">
        <f>SUM(E7:E34)</f>
        <v>19864718</v>
      </c>
      <c r="F35" s="242">
        <f>E35*100/D35-100</f>
        <v>-7.2948140034093001</v>
      </c>
    </row>
    <row r="36" spans="1:6" ht="15.6" customHeight="1">
      <c r="A36" s="60" t="s">
        <v>193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14290-97EF-404F-8641-8218688BBC97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194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>
      <c r="A7" s="236" t="s">
        <v>18</v>
      </c>
      <c r="B7" s="237">
        <v>159623</v>
      </c>
      <c r="C7" s="237">
        <v>83249</v>
      </c>
      <c r="D7" s="237">
        <v>381384</v>
      </c>
      <c r="E7" s="237">
        <v>306470</v>
      </c>
      <c r="F7" s="238">
        <v>-19.642669855054219</v>
      </c>
      <c r="G7" s="20"/>
    </row>
    <row r="8" spans="1:14" s="47" customFormat="1" ht="15.6" customHeight="1">
      <c r="A8" s="236" t="s">
        <v>11</v>
      </c>
      <c r="B8" s="237">
        <v>3</v>
      </c>
      <c r="C8" s="237">
        <v>46</v>
      </c>
      <c r="D8" s="237">
        <v>3</v>
      </c>
      <c r="E8" s="237">
        <v>161</v>
      </c>
      <c r="F8" s="238">
        <v>5266.666666666667</v>
      </c>
      <c r="G8" s="245"/>
    </row>
    <row r="9" spans="1:14" ht="15.6" customHeight="1">
      <c r="A9" s="236" t="s">
        <v>8</v>
      </c>
      <c r="B9" s="237">
        <v>7140</v>
      </c>
      <c r="C9" s="237">
        <v>9003</v>
      </c>
      <c r="D9" s="237">
        <v>14231</v>
      </c>
      <c r="E9" s="237">
        <v>25005</v>
      </c>
      <c r="F9" s="238">
        <v>75.707961492516347</v>
      </c>
      <c r="G9" s="246"/>
    </row>
    <row r="10" spans="1:14" ht="15.6" customHeight="1">
      <c r="A10" s="236" t="s">
        <v>10</v>
      </c>
      <c r="B10" s="237">
        <v>23577</v>
      </c>
      <c r="C10" s="237">
        <v>1506</v>
      </c>
      <c r="D10" s="237">
        <v>43409</v>
      </c>
      <c r="E10" s="237">
        <v>48075</v>
      </c>
      <c r="F10" s="238">
        <v>10.74892303439378</v>
      </c>
    </row>
    <row r="11" spans="1:14" ht="15.6" customHeight="1">
      <c r="A11" s="236" t="s">
        <v>9</v>
      </c>
      <c r="B11" s="237">
        <v>317044</v>
      </c>
      <c r="C11" s="237">
        <v>313650</v>
      </c>
      <c r="D11" s="237">
        <v>742704</v>
      </c>
      <c r="E11" s="237">
        <v>736894</v>
      </c>
      <c r="F11" s="238">
        <v>-0.78227665395635881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4009</v>
      </c>
      <c r="E12" s="237">
        <v>428</v>
      </c>
      <c r="F12" s="238">
        <v>-89.324020952856074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19547</v>
      </c>
      <c r="C14" s="237">
        <v>34845</v>
      </c>
      <c r="D14" s="237">
        <v>65541</v>
      </c>
      <c r="E14" s="237">
        <v>162106</v>
      </c>
      <c r="F14" s="238">
        <v>147.33525579408311</v>
      </c>
    </row>
    <row r="15" spans="1:14" ht="15.6" customHeight="1">
      <c r="A15" s="236" t="s">
        <v>145</v>
      </c>
      <c r="B15" s="237">
        <v>334277</v>
      </c>
      <c r="C15" s="237">
        <v>240182</v>
      </c>
      <c r="D15" s="237">
        <v>742938</v>
      </c>
      <c r="E15" s="237">
        <v>605999</v>
      </c>
      <c r="F15" s="238">
        <v>-18.432089891754089</v>
      </c>
    </row>
    <row r="16" spans="1:14" ht="15.6" customHeight="1">
      <c r="A16" s="236" t="s">
        <v>144</v>
      </c>
      <c r="B16" s="237">
        <v>411335</v>
      </c>
      <c r="C16" s="237">
        <v>308949</v>
      </c>
      <c r="D16" s="237">
        <v>1125211</v>
      </c>
      <c r="E16" s="237">
        <v>1081285</v>
      </c>
      <c r="F16" s="238">
        <v>-3.9038011537391668</v>
      </c>
      <c r="G16" s="15"/>
    </row>
    <row r="17" spans="1:10" ht="15.6" customHeight="1">
      <c r="A17" s="236" t="s">
        <v>150</v>
      </c>
      <c r="B17" s="237">
        <v>106273</v>
      </c>
      <c r="C17" s="237">
        <v>125333</v>
      </c>
      <c r="D17" s="237">
        <v>262777</v>
      </c>
      <c r="E17" s="237">
        <v>418246</v>
      </c>
      <c r="F17" s="238">
        <v>59.16385376193503</v>
      </c>
      <c r="G17" s="16"/>
    </row>
    <row r="18" spans="1:10" ht="15.6" customHeight="1">
      <c r="A18" s="236" t="s">
        <v>147</v>
      </c>
      <c r="B18" s="237">
        <v>1501</v>
      </c>
      <c r="C18" s="237">
        <v>0</v>
      </c>
      <c r="D18" s="237">
        <v>4537</v>
      </c>
      <c r="E18" s="237">
        <v>10608</v>
      </c>
      <c r="F18" s="238">
        <v>133.810888252149</v>
      </c>
    </row>
    <row r="19" spans="1:10" ht="15.6" customHeight="1">
      <c r="A19" s="236" t="s">
        <v>143</v>
      </c>
      <c r="B19" s="237">
        <v>1385</v>
      </c>
      <c r="C19" s="237">
        <v>0</v>
      </c>
      <c r="D19" s="237">
        <v>26405</v>
      </c>
      <c r="E19" s="237">
        <v>135388</v>
      </c>
      <c r="F19" s="238">
        <v>412.73622419996218</v>
      </c>
    </row>
    <row r="20" spans="1:10" ht="15.6" customHeight="1">
      <c r="A20" s="236" t="s">
        <v>142</v>
      </c>
      <c r="B20" s="237">
        <v>7638</v>
      </c>
      <c r="C20" s="237">
        <v>3410</v>
      </c>
      <c r="D20" s="237">
        <v>17753</v>
      </c>
      <c r="E20" s="237">
        <v>15952</v>
      </c>
      <c r="F20" s="238">
        <v>-10.14476426519461</v>
      </c>
      <c r="J20" s="247"/>
    </row>
    <row r="21" spans="1:10" ht="15.6" customHeight="1">
      <c r="A21" s="236" t="s">
        <v>149</v>
      </c>
      <c r="B21" s="237">
        <v>266072</v>
      </c>
      <c r="C21" s="237">
        <v>191922</v>
      </c>
      <c r="D21" s="237">
        <v>844511</v>
      </c>
      <c r="E21" s="237">
        <v>615832</v>
      </c>
      <c r="F21" s="238">
        <v>-27.07827369921765</v>
      </c>
    </row>
    <row r="22" spans="1:10" ht="15.6" customHeight="1">
      <c r="A22" s="236" t="s">
        <v>146</v>
      </c>
      <c r="B22" s="237">
        <v>15381</v>
      </c>
      <c r="C22" s="237">
        <v>15719</v>
      </c>
      <c r="D22" s="237">
        <v>56432</v>
      </c>
      <c r="E22" s="237">
        <v>59967</v>
      </c>
      <c r="F22" s="238">
        <v>6.2641763538417914</v>
      </c>
    </row>
    <row r="23" spans="1:10" ht="15.6" customHeight="1">
      <c r="A23" s="236" t="s">
        <v>165</v>
      </c>
      <c r="B23" s="237">
        <v>6435</v>
      </c>
      <c r="C23" s="237">
        <v>2883</v>
      </c>
      <c r="D23" s="237">
        <v>9144</v>
      </c>
      <c r="E23" s="237">
        <v>7096</v>
      </c>
      <c r="F23" s="238">
        <v>-22.39720034995625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0</v>
      </c>
      <c r="E26" s="237">
        <v>0</v>
      </c>
      <c r="F26" s="238"/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9351</v>
      </c>
      <c r="C28" s="237">
        <v>8354</v>
      </c>
      <c r="D28" s="237">
        <v>29348</v>
      </c>
      <c r="E28" s="237">
        <v>43785</v>
      </c>
      <c r="F28" s="238">
        <v>49.192449229930503</v>
      </c>
    </row>
    <row r="29" spans="1:10" ht="15.6" customHeight="1">
      <c r="A29" s="236" t="s">
        <v>178</v>
      </c>
      <c r="B29" s="237">
        <v>0</v>
      </c>
      <c r="C29" s="237">
        <v>0</v>
      </c>
      <c r="D29" s="237">
        <v>2304</v>
      </c>
      <c r="E29" s="237">
        <v>0</v>
      </c>
      <c r="F29" s="238">
        <v>-100</v>
      </c>
    </row>
    <row r="30" spans="1:10" ht="15.6" customHeight="1">
      <c r="A30" s="236" t="s">
        <v>179</v>
      </c>
      <c r="B30" s="237">
        <v>0</v>
      </c>
      <c r="C30" s="237">
        <v>3142</v>
      </c>
      <c r="D30" s="237">
        <v>0</v>
      </c>
      <c r="E30" s="237">
        <v>3142</v>
      </c>
      <c r="F30" s="238"/>
    </row>
    <row r="31" spans="1:10" ht="15.6" customHeight="1">
      <c r="A31" s="236" t="s">
        <v>180</v>
      </c>
      <c r="B31" s="237">
        <v>159794</v>
      </c>
      <c r="C31" s="237">
        <v>196242</v>
      </c>
      <c r="D31" s="237">
        <v>642380</v>
      </c>
      <c r="E31" s="237">
        <v>441370</v>
      </c>
      <c r="F31" s="238">
        <v>-31.291447429870171</v>
      </c>
    </row>
    <row r="32" spans="1:10" ht="15.6" customHeight="1">
      <c r="A32" s="236" t="s">
        <v>181</v>
      </c>
      <c r="B32" s="237">
        <v>5591</v>
      </c>
      <c r="C32" s="237">
        <v>8169</v>
      </c>
      <c r="D32" s="237">
        <v>33786</v>
      </c>
      <c r="E32" s="237">
        <v>76843</v>
      </c>
      <c r="F32" s="238">
        <v>127.4403599123897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3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1851967</v>
      </c>
      <c r="C35" s="241">
        <f>SUM(C7:C34)</f>
        <v>1546604</v>
      </c>
      <c r="D35" s="241">
        <f>SUM(D7:D34)</f>
        <v>5048807</v>
      </c>
      <c r="E35" s="241">
        <f>SUM(E7:E34)</f>
        <v>4794655</v>
      </c>
      <c r="F35" s="242">
        <f>E35*100/D35-100</f>
        <v>-5.0339020683500024</v>
      </c>
    </row>
    <row r="36" spans="1:6" ht="15.6" customHeight="1">
      <c r="A36" s="60" t="s">
        <v>193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CA0FD-59E3-4257-B8EA-51FD1AD27640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195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>
      <c r="A7" s="236" t="s">
        <v>18</v>
      </c>
      <c r="B7" s="237">
        <v>97296</v>
      </c>
      <c r="C7" s="237">
        <v>22140</v>
      </c>
      <c r="D7" s="237">
        <v>193978</v>
      </c>
      <c r="E7" s="237">
        <v>138043</v>
      </c>
      <c r="F7" s="238">
        <v>-28.835744259658309</v>
      </c>
      <c r="G7" s="20"/>
    </row>
    <row r="8" spans="1:14" s="47" customFormat="1" ht="15.6" customHeight="1">
      <c r="A8" s="236" t="s">
        <v>11</v>
      </c>
      <c r="B8" s="237">
        <v>43994</v>
      </c>
      <c r="C8" s="237">
        <v>78389</v>
      </c>
      <c r="D8" s="237">
        <v>94768</v>
      </c>
      <c r="E8" s="237">
        <v>167218</v>
      </c>
      <c r="F8" s="238">
        <v>76.449856491642748</v>
      </c>
      <c r="G8" s="239"/>
    </row>
    <row r="9" spans="1:14" ht="15.6" customHeight="1">
      <c r="A9" s="236" t="s">
        <v>8</v>
      </c>
      <c r="B9" s="237">
        <v>220714</v>
      </c>
      <c r="C9" s="237">
        <v>344566</v>
      </c>
      <c r="D9" s="237">
        <v>729095</v>
      </c>
      <c r="E9" s="237">
        <v>882080</v>
      </c>
      <c r="F9" s="238">
        <v>20.982862315610451</v>
      </c>
      <c r="G9" s="20"/>
    </row>
    <row r="10" spans="1:14" ht="15.6" customHeight="1">
      <c r="A10" s="236" t="s">
        <v>10</v>
      </c>
      <c r="B10" s="237">
        <v>26918</v>
      </c>
      <c r="C10" s="237">
        <v>85778</v>
      </c>
      <c r="D10" s="237">
        <v>258463</v>
      </c>
      <c r="E10" s="237">
        <v>198800</v>
      </c>
      <c r="F10" s="238">
        <v>-23.083768276310341</v>
      </c>
    </row>
    <row r="11" spans="1:14" ht="15.6" customHeight="1">
      <c r="A11" s="236" t="s">
        <v>9</v>
      </c>
      <c r="B11" s="237">
        <v>0</v>
      </c>
      <c r="C11" s="237">
        <v>5398</v>
      </c>
      <c r="D11" s="237">
        <v>5140</v>
      </c>
      <c r="E11" s="237">
        <v>5404</v>
      </c>
      <c r="F11" s="238">
        <v>5.1361867704280124</v>
      </c>
    </row>
    <row r="12" spans="1:14" ht="15.6" customHeight="1">
      <c r="A12" s="236" t="s">
        <v>6</v>
      </c>
      <c r="B12" s="237">
        <v>41244</v>
      </c>
      <c r="C12" s="237">
        <v>69602</v>
      </c>
      <c r="D12" s="237">
        <v>171001</v>
      </c>
      <c r="E12" s="237">
        <v>171021</v>
      </c>
      <c r="F12" s="238">
        <v>1.169583803603302E-2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144368</v>
      </c>
      <c r="C14" s="237">
        <v>123249</v>
      </c>
      <c r="D14" s="237">
        <v>315633</v>
      </c>
      <c r="E14" s="237">
        <v>358190</v>
      </c>
      <c r="F14" s="238">
        <v>13.483064191640301</v>
      </c>
    </row>
    <row r="15" spans="1:14" ht="15.6" customHeight="1">
      <c r="A15" s="236" t="s">
        <v>145</v>
      </c>
      <c r="B15" s="237">
        <v>216766</v>
      </c>
      <c r="C15" s="237">
        <v>81997</v>
      </c>
      <c r="D15" s="237">
        <v>543710</v>
      </c>
      <c r="E15" s="237">
        <v>397807</v>
      </c>
      <c r="F15" s="238">
        <v>-26.834709679792539</v>
      </c>
    </row>
    <row r="16" spans="1:14" ht="15.6" customHeight="1">
      <c r="A16" s="236" t="s">
        <v>144</v>
      </c>
      <c r="B16" s="237">
        <v>185114</v>
      </c>
      <c r="C16" s="237">
        <v>267662</v>
      </c>
      <c r="D16" s="237">
        <v>518582</v>
      </c>
      <c r="E16" s="237">
        <v>711276</v>
      </c>
      <c r="F16" s="238">
        <v>37.157865101372579</v>
      </c>
      <c r="G16" s="15"/>
    </row>
    <row r="17" spans="1:7" ht="15.6" customHeight="1">
      <c r="A17" s="236" t="s">
        <v>150</v>
      </c>
      <c r="B17" s="237">
        <v>75723</v>
      </c>
      <c r="C17" s="237">
        <v>62432</v>
      </c>
      <c r="D17" s="237">
        <v>265140</v>
      </c>
      <c r="E17" s="237">
        <v>236034</v>
      </c>
      <c r="F17" s="238">
        <v>-10.9775967413442</v>
      </c>
      <c r="G17" s="16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75749</v>
      </c>
      <c r="C19" s="237">
        <v>49121</v>
      </c>
      <c r="D19" s="237">
        <v>227337</v>
      </c>
      <c r="E19" s="237">
        <v>148663</v>
      </c>
      <c r="F19" s="238">
        <v>-34.60677320453776</v>
      </c>
    </row>
    <row r="20" spans="1:7" ht="15.6" customHeight="1">
      <c r="A20" s="236" t="s">
        <v>142</v>
      </c>
      <c r="B20" s="237">
        <v>242007</v>
      </c>
      <c r="C20" s="237">
        <v>185053</v>
      </c>
      <c r="D20" s="237">
        <v>636056</v>
      </c>
      <c r="E20" s="237">
        <v>456992</v>
      </c>
      <c r="F20" s="238">
        <v>-28.1522381677085</v>
      </c>
    </row>
    <row r="21" spans="1:7" ht="15.6" customHeight="1">
      <c r="A21" s="236" t="s">
        <v>149</v>
      </c>
      <c r="B21" s="237">
        <v>121005</v>
      </c>
      <c r="C21" s="237">
        <v>174467</v>
      </c>
      <c r="D21" s="237">
        <v>443839</v>
      </c>
      <c r="E21" s="237">
        <v>343441</v>
      </c>
      <c r="F21" s="238">
        <v>-22.620364591664991</v>
      </c>
    </row>
    <row r="22" spans="1:7" ht="15.6" customHeight="1">
      <c r="A22" s="236" t="s">
        <v>146</v>
      </c>
      <c r="B22" s="237">
        <v>6</v>
      </c>
      <c r="C22" s="237">
        <v>2500</v>
      </c>
      <c r="D22" s="237">
        <v>9</v>
      </c>
      <c r="E22" s="237">
        <v>2500</v>
      </c>
      <c r="F22" s="238">
        <v>27677.777777777781</v>
      </c>
    </row>
    <row r="23" spans="1:7" ht="15.6" customHeight="1">
      <c r="A23" s="236" t="s">
        <v>165</v>
      </c>
      <c r="B23" s="237">
        <v>28636</v>
      </c>
      <c r="C23" s="237">
        <v>20270</v>
      </c>
      <c r="D23" s="237">
        <v>64463</v>
      </c>
      <c r="E23" s="237">
        <v>71558</v>
      </c>
      <c r="F23" s="238">
        <v>11.0063136993314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2596</v>
      </c>
      <c r="E24" s="237">
        <v>0</v>
      </c>
      <c r="F24" s="238">
        <v>-100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67829</v>
      </c>
      <c r="C26" s="237">
        <v>69529</v>
      </c>
      <c r="D26" s="237">
        <v>109821</v>
      </c>
      <c r="E26" s="237">
        <v>188265</v>
      </c>
      <c r="F26" s="238">
        <v>71.428961673996781</v>
      </c>
    </row>
    <row r="27" spans="1:7" ht="15.6" customHeight="1">
      <c r="A27" s="236" t="s">
        <v>173</v>
      </c>
      <c r="B27" s="237">
        <v>27501</v>
      </c>
      <c r="C27" s="237">
        <v>29300</v>
      </c>
      <c r="D27" s="237">
        <v>33329</v>
      </c>
      <c r="E27" s="237">
        <v>33109</v>
      </c>
      <c r="F27" s="238">
        <v>-0.66008581115545428</v>
      </c>
    </row>
    <row r="28" spans="1:7" ht="15.6" customHeight="1">
      <c r="A28" s="236" t="s">
        <v>177</v>
      </c>
      <c r="B28" s="237">
        <v>486</v>
      </c>
      <c r="C28" s="237">
        <v>0</v>
      </c>
      <c r="D28" s="237">
        <v>1869</v>
      </c>
      <c r="E28" s="237">
        <v>0</v>
      </c>
      <c r="F28" s="238">
        <v>-100</v>
      </c>
    </row>
    <row r="29" spans="1:7" ht="15.6" customHeight="1">
      <c r="A29" s="236" t="s">
        <v>178</v>
      </c>
      <c r="B29" s="237">
        <v>110620</v>
      </c>
      <c r="C29" s="237">
        <v>135333</v>
      </c>
      <c r="D29" s="237">
        <v>299562</v>
      </c>
      <c r="E29" s="237">
        <v>285194</v>
      </c>
      <c r="F29" s="238">
        <v>-4.7963359838697812</v>
      </c>
    </row>
    <row r="30" spans="1:7" ht="15.6" customHeight="1">
      <c r="A30" s="236" t="s">
        <v>179</v>
      </c>
      <c r="B30" s="237">
        <v>38420</v>
      </c>
      <c r="C30" s="237">
        <v>21161</v>
      </c>
      <c r="D30" s="237">
        <v>123876</v>
      </c>
      <c r="E30" s="237">
        <v>64649</v>
      </c>
      <c r="F30" s="238">
        <v>-47.811521198617967</v>
      </c>
    </row>
    <row r="31" spans="1:7" ht="15.6" customHeight="1">
      <c r="A31" s="236" t="s">
        <v>180</v>
      </c>
      <c r="B31" s="237">
        <v>303</v>
      </c>
      <c r="C31" s="237">
        <v>13741</v>
      </c>
      <c r="D31" s="237">
        <v>12299</v>
      </c>
      <c r="E31" s="237">
        <v>64577</v>
      </c>
      <c r="F31" s="238">
        <v>425.05894788194161</v>
      </c>
    </row>
    <row r="32" spans="1:7" ht="15.6" customHeight="1">
      <c r="A32" s="236" t="s">
        <v>181</v>
      </c>
      <c r="B32" s="237">
        <v>24892</v>
      </c>
      <c r="C32" s="237">
        <v>37606</v>
      </c>
      <c r="D32" s="237">
        <v>139990</v>
      </c>
      <c r="E32" s="237">
        <v>107408</v>
      </c>
      <c r="F32" s="238">
        <v>-23.274519608543471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5005</v>
      </c>
      <c r="C34" s="237">
        <v>4950</v>
      </c>
      <c r="D34" s="237">
        <v>14622</v>
      </c>
      <c r="E34" s="237">
        <v>13073</v>
      </c>
      <c r="F34" s="238">
        <v>-10.59362604294898</v>
      </c>
    </row>
    <row r="35" spans="1:6" ht="15.6" customHeight="1">
      <c r="A35" s="240" t="s">
        <v>153</v>
      </c>
      <c r="B35" s="241">
        <f>SUM(B7:B34)</f>
        <v>1794596</v>
      </c>
      <c r="C35" s="241">
        <f>SUM(C7:C34)</f>
        <v>1884244</v>
      </c>
      <c r="D35" s="241">
        <f>SUM(D7:D34)</f>
        <v>5205178</v>
      </c>
      <c r="E35" s="241">
        <f>SUM(E7:E34)</f>
        <v>5045302</v>
      </c>
      <c r="F35" s="242">
        <f>E35*100/D35-100</f>
        <v>-3.071479976285147</v>
      </c>
    </row>
    <row r="36" spans="1:6" ht="15.6" customHeight="1">
      <c r="A36" s="60" t="s">
        <v>193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BF56D-CF23-4DA5-BED2-FE1947F62FC2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21">
      <c r="A2" s="93"/>
      <c r="B2" s="93"/>
      <c r="C2" s="96"/>
    </row>
    <row r="3" spans="1:15" ht="21">
      <c r="A3" s="96"/>
      <c r="B3" s="96"/>
      <c r="C3" s="96"/>
    </row>
    <row r="4" spans="1:15">
      <c r="A4" s="97" t="s">
        <v>51</v>
      </c>
      <c r="B4" s="45"/>
      <c r="N4" s="127" t="s">
        <v>172</v>
      </c>
    </row>
    <row r="5" spans="1:15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>
      <c r="A6" s="1" t="s">
        <v>88</v>
      </c>
      <c r="B6" s="1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>
      <c r="A7" s="1"/>
      <c r="B7" s="1"/>
      <c r="C7" s="194">
        <v>2025</v>
      </c>
      <c r="D7" s="194">
        <v>2026</v>
      </c>
      <c r="E7" s="102" t="s">
        <v>13</v>
      </c>
      <c r="F7" s="102" t="s">
        <v>14</v>
      </c>
      <c r="G7" s="194">
        <v>2025</v>
      </c>
      <c r="H7" s="194">
        <v>2026</v>
      </c>
      <c r="I7" s="102" t="s">
        <v>13</v>
      </c>
      <c r="J7" s="102" t="s">
        <v>14</v>
      </c>
      <c r="K7" s="194">
        <v>2025</v>
      </c>
      <c r="L7" s="194">
        <v>2026</v>
      </c>
      <c r="M7" s="102" t="s">
        <v>13</v>
      </c>
      <c r="N7" s="102" t="s">
        <v>14</v>
      </c>
    </row>
    <row r="8" spans="1:15">
      <c r="A8" s="205" t="s">
        <v>90</v>
      </c>
      <c r="B8" s="116" t="s">
        <v>91</v>
      </c>
      <c r="C8" s="117"/>
      <c r="D8" s="106"/>
      <c r="E8" s="112">
        <f>D8-C8</f>
        <v>0</v>
      </c>
      <c r="F8" s="118" t="e">
        <f>((D8*100/C8)-100)</f>
        <v>#DIV/0!</v>
      </c>
      <c r="G8" s="105"/>
      <c r="H8" s="106"/>
      <c r="I8" s="112">
        <f>H8-G8</f>
        <v>0</v>
      </c>
      <c r="J8" s="118" t="e">
        <f>((H8*100/G8)-100)</f>
        <v>#DIV/0!</v>
      </c>
      <c r="K8" s="105"/>
      <c r="L8" s="106"/>
      <c r="M8" s="112">
        <f>L8-K8</f>
        <v>0</v>
      </c>
      <c r="N8" s="118" t="e">
        <f>((L8*100/K8)-100)</f>
        <v>#DIV/0!</v>
      </c>
      <c r="O8" s="146"/>
    </row>
    <row r="9" spans="1:15">
      <c r="A9" s="205"/>
      <c r="B9" s="130" t="s">
        <v>92</v>
      </c>
      <c r="C9" s="131"/>
      <c r="D9" s="129"/>
      <c r="E9" s="100">
        <f>D9-C9</f>
        <v>0</v>
      </c>
      <c r="F9" s="101" t="e">
        <f>((D9*100/C9)-100)</f>
        <v>#DIV/0!</v>
      </c>
      <c r="G9" s="142"/>
      <c r="H9" s="129"/>
      <c r="I9" s="100">
        <f>H9-G9</f>
        <v>0</v>
      </c>
      <c r="J9" s="101" t="e">
        <f>((H9*100/G9)-100)</f>
        <v>#DIV/0!</v>
      </c>
      <c r="K9" s="142"/>
      <c r="L9" s="129"/>
      <c r="M9" s="100">
        <f>L9-K9</f>
        <v>0</v>
      </c>
      <c r="N9" s="103" t="e">
        <f>((L9*100/K9)-100)</f>
        <v>#DIV/0!</v>
      </c>
    </row>
    <row r="10" spans="1:15">
      <c r="A10" s="205"/>
      <c r="B10" s="104" t="s">
        <v>93</v>
      </c>
      <c r="C10" s="107"/>
      <c r="D10" s="108"/>
      <c r="E10" s="100">
        <f t="shared" ref="E10:E15" si="0">D10-C10</f>
        <v>0</v>
      </c>
      <c r="F10" s="101" t="e">
        <f t="shared" ref="F10:F16" si="1">((D10*100/C10)-100)</f>
        <v>#DIV/0!</v>
      </c>
      <c r="G10" s="109"/>
      <c r="H10" s="108"/>
      <c r="I10" s="100">
        <f t="shared" ref="I10:I15" si="2">H10-G10</f>
        <v>0</v>
      </c>
      <c r="J10" s="101" t="e">
        <f t="shared" ref="J10:J16" si="3">((H10*100/G10)-100)</f>
        <v>#DIV/0!</v>
      </c>
      <c r="K10" s="109"/>
      <c r="L10" s="108"/>
      <c r="M10" s="100">
        <f t="shared" ref="M10:M15" si="4">L10-K10</f>
        <v>0</v>
      </c>
      <c r="N10" s="103" t="e">
        <f t="shared" ref="N10:N16" si="5">((L10*100/K10)-100)</f>
        <v>#DIV/0!</v>
      </c>
    </row>
    <row r="11" spans="1:15">
      <c r="A11" s="205"/>
      <c r="B11" s="130" t="s">
        <v>94</v>
      </c>
      <c r="C11" s="131"/>
      <c r="D11" s="129"/>
      <c r="E11" s="100">
        <f t="shared" si="0"/>
        <v>0</v>
      </c>
      <c r="F11" s="101" t="e">
        <f t="shared" si="1"/>
        <v>#DIV/0!</v>
      </c>
      <c r="G11" s="142"/>
      <c r="H11" s="129"/>
      <c r="I11" s="100">
        <f t="shared" si="2"/>
        <v>0</v>
      </c>
      <c r="J11" s="101" t="e">
        <f t="shared" si="3"/>
        <v>#DIV/0!</v>
      </c>
      <c r="K11" s="142"/>
      <c r="L11" s="129"/>
      <c r="M11" s="100">
        <f t="shared" si="4"/>
        <v>0</v>
      </c>
      <c r="N11" s="103" t="e">
        <f t="shared" si="5"/>
        <v>#DIV/0!</v>
      </c>
    </row>
    <row r="12" spans="1:15">
      <c r="A12" s="205"/>
      <c r="B12" s="104" t="s">
        <v>95</v>
      </c>
      <c r="C12" s="107"/>
      <c r="D12" s="108"/>
      <c r="E12" s="100">
        <f t="shared" si="0"/>
        <v>0</v>
      </c>
      <c r="F12" s="101" t="e">
        <f t="shared" si="1"/>
        <v>#DIV/0!</v>
      </c>
      <c r="G12" s="109"/>
      <c r="H12" s="108"/>
      <c r="I12" s="100">
        <f t="shared" si="2"/>
        <v>0</v>
      </c>
      <c r="J12" s="101" t="e">
        <f t="shared" si="3"/>
        <v>#DIV/0!</v>
      </c>
      <c r="K12" s="109"/>
      <c r="L12" s="108"/>
      <c r="M12" s="100">
        <f t="shared" si="4"/>
        <v>0</v>
      </c>
      <c r="N12" s="103" t="e">
        <f t="shared" si="5"/>
        <v>#DIV/0!</v>
      </c>
    </row>
    <row r="13" spans="1:15">
      <c r="A13" s="205"/>
      <c r="B13" s="130" t="s">
        <v>96</v>
      </c>
      <c r="C13" s="131"/>
      <c r="D13" s="129"/>
      <c r="E13" s="100">
        <f t="shared" si="0"/>
        <v>0</v>
      </c>
      <c r="F13" s="101" t="e">
        <f t="shared" si="1"/>
        <v>#DIV/0!</v>
      </c>
      <c r="G13" s="142"/>
      <c r="H13" s="129"/>
      <c r="I13" s="100">
        <f t="shared" si="2"/>
        <v>0</v>
      </c>
      <c r="J13" s="101" t="e">
        <f t="shared" si="3"/>
        <v>#DIV/0!</v>
      </c>
      <c r="K13" s="142"/>
      <c r="L13" s="129"/>
      <c r="M13" s="100">
        <f t="shared" si="4"/>
        <v>0</v>
      </c>
      <c r="N13" s="103" t="e">
        <f t="shared" si="5"/>
        <v>#DIV/0!</v>
      </c>
    </row>
    <row r="14" spans="1:15">
      <c r="A14" s="205"/>
      <c r="B14" s="104" t="s">
        <v>97</v>
      </c>
      <c r="C14" s="107"/>
      <c r="D14" s="108"/>
      <c r="E14" s="100">
        <f t="shared" si="0"/>
        <v>0</v>
      </c>
      <c r="F14" s="101" t="e">
        <f t="shared" si="1"/>
        <v>#DIV/0!</v>
      </c>
      <c r="G14" s="109"/>
      <c r="H14" s="108"/>
      <c r="I14" s="100">
        <f t="shared" si="2"/>
        <v>0</v>
      </c>
      <c r="J14" s="101" t="e">
        <f t="shared" si="3"/>
        <v>#DIV/0!</v>
      </c>
      <c r="K14" s="109"/>
      <c r="L14" s="108"/>
      <c r="M14" s="100">
        <f t="shared" si="4"/>
        <v>0</v>
      </c>
      <c r="N14" s="103" t="e">
        <f t="shared" si="5"/>
        <v>#DIV/0!</v>
      </c>
    </row>
    <row r="15" spans="1:15">
      <c r="A15" s="205"/>
      <c r="B15" s="130" t="s">
        <v>98</v>
      </c>
      <c r="C15" s="131"/>
      <c r="D15" s="129"/>
      <c r="E15" s="100">
        <f t="shared" si="0"/>
        <v>0</v>
      </c>
      <c r="F15" s="101" t="e">
        <f t="shared" si="1"/>
        <v>#DIV/0!</v>
      </c>
      <c r="G15" s="142"/>
      <c r="H15" s="129"/>
      <c r="I15" s="100">
        <f t="shared" si="2"/>
        <v>0</v>
      </c>
      <c r="J15" s="101" t="e">
        <f t="shared" si="3"/>
        <v>#DIV/0!</v>
      </c>
      <c r="K15" s="142"/>
      <c r="L15" s="129"/>
      <c r="M15" s="100">
        <f t="shared" si="4"/>
        <v>0</v>
      </c>
      <c r="N15" s="103" t="e">
        <f t="shared" si="5"/>
        <v>#DIV/0!</v>
      </c>
    </row>
    <row r="16" spans="1:15">
      <c r="A16" s="205"/>
      <c r="B16" s="119" t="s">
        <v>99</v>
      </c>
      <c r="C16" s="120"/>
      <c r="D16" s="111"/>
      <c r="E16" s="114">
        <f>D16-C16</f>
        <v>0</v>
      </c>
      <c r="F16" s="101" t="e">
        <f t="shared" si="1"/>
        <v>#DIV/0!</v>
      </c>
      <c r="G16" s="110"/>
      <c r="H16" s="111"/>
      <c r="I16" s="114">
        <f>H16-G16</f>
        <v>0</v>
      </c>
      <c r="J16" s="101" t="e">
        <f t="shared" si="3"/>
        <v>#DIV/0!</v>
      </c>
      <c r="K16" s="110"/>
      <c r="L16" s="111"/>
      <c r="M16" s="114">
        <f>L16-K16</f>
        <v>0</v>
      </c>
      <c r="N16" s="103" t="e">
        <f t="shared" si="5"/>
        <v>#DIV/0!</v>
      </c>
    </row>
    <row r="17" spans="1:14">
      <c r="A17" s="206" t="s">
        <v>100</v>
      </c>
      <c r="B17" s="132" t="s">
        <v>101</v>
      </c>
      <c r="C17" s="133"/>
      <c r="D17" s="134"/>
      <c r="E17" s="112">
        <f>D17-C17</f>
        <v>0</v>
      </c>
      <c r="F17" s="118" t="e">
        <f>((D17*100/C17)-100)</f>
        <v>#DIV/0!</v>
      </c>
      <c r="G17" s="143"/>
      <c r="H17" s="134"/>
      <c r="I17" s="112">
        <f>H17-G17</f>
        <v>0</v>
      </c>
      <c r="J17" s="118" t="e">
        <f>((H17*100/G17)-100)</f>
        <v>#DIV/0!</v>
      </c>
      <c r="K17" s="143"/>
      <c r="L17" s="134"/>
      <c r="M17" s="112">
        <f>L17-K17</f>
        <v>0</v>
      </c>
      <c r="N17" s="113" t="e">
        <f>((L17*100/K17)-100)</f>
        <v>#DIV/0!</v>
      </c>
    </row>
    <row r="18" spans="1:14">
      <c r="A18" s="206"/>
      <c r="B18" s="104" t="s">
        <v>102</v>
      </c>
      <c r="C18" s="107"/>
      <c r="D18" s="108"/>
      <c r="E18" s="100">
        <f>D18-C18</f>
        <v>0</v>
      </c>
      <c r="F18" s="101" t="e">
        <f>((D18*100/C18)-100)</f>
        <v>#DIV/0!</v>
      </c>
      <c r="G18" s="109"/>
      <c r="H18" s="108"/>
      <c r="I18" s="100">
        <f>H18-G18</f>
        <v>0</v>
      </c>
      <c r="J18" s="101" t="e">
        <f>((H18*100/G18)-100)</f>
        <v>#DIV/0!</v>
      </c>
      <c r="K18" s="109"/>
      <c r="L18" s="108"/>
      <c r="M18" s="100">
        <f>L18-K18</f>
        <v>0</v>
      </c>
      <c r="N18" s="103" t="e">
        <f>((L18*100/K18)-100)</f>
        <v>#DIV/0!</v>
      </c>
    </row>
    <row r="19" spans="1:14">
      <c r="A19" s="206"/>
      <c r="B19" s="130" t="s">
        <v>103</v>
      </c>
      <c r="C19" s="131"/>
      <c r="D19" s="129"/>
      <c r="E19" s="100">
        <f t="shared" ref="E19:E20" si="6">D19-C19</f>
        <v>0</v>
      </c>
      <c r="F19" s="101" t="e">
        <f t="shared" ref="F19:F20" si="7">((D19*100/C19)-100)</f>
        <v>#DIV/0!</v>
      </c>
      <c r="G19" s="142"/>
      <c r="H19" s="129"/>
      <c r="I19" s="100">
        <f t="shared" ref="I19:I20" si="8">H19-G19</f>
        <v>0</v>
      </c>
      <c r="J19" s="101" t="e">
        <f t="shared" ref="J19:J20" si="9">((H19*100/G19)-100)</f>
        <v>#DIV/0!</v>
      </c>
      <c r="K19" s="142"/>
      <c r="L19" s="129"/>
      <c r="M19" s="100">
        <f t="shared" ref="M19:M20" si="10">L19-K19</f>
        <v>0</v>
      </c>
      <c r="N19" s="103" t="e">
        <f t="shared" ref="N19:N20" si="11">((L19*100/K19)-100)</f>
        <v>#DIV/0!</v>
      </c>
    </row>
    <row r="20" spans="1:14">
      <c r="A20" s="206"/>
      <c r="B20" s="104" t="s">
        <v>104</v>
      </c>
      <c r="C20" s="107"/>
      <c r="D20" s="108"/>
      <c r="E20" s="100">
        <f t="shared" si="6"/>
        <v>0</v>
      </c>
      <c r="F20" s="101" t="e">
        <f t="shared" si="7"/>
        <v>#DIV/0!</v>
      </c>
      <c r="G20" s="109"/>
      <c r="H20" s="108"/>
      <c r="I20" s="100">
        <f t="shared" si="8"/>
        <v>0</v>
      </c>
      <c r="J20" s="101" t="e">
        <f t="shared" si="9"/>
        <v>#DIV/0!</v>
      </c>
      <c r="K20" s="109"/>
      <c r="L20" s="108"/>
      <c r="M20" s="100">
        <f t="shared" si="10"/>
        <v>0</v>
      </c>
      <c r="N20" s="103" t="e">
        <f t="shared" si="11"/>
        <v>#DIV/0!</v>
      </c>
    </row>
    <row r="21" spans="1:14">
      <c r="A21" s="206"/>
      <c r="B21" s="135" t="s">
        <v>105</v>
      </c>
      <c r="C21" s="136"/>
      <c r="D21" s="137"/>
      <c r="E21" s="114">
        <f t="shared" ref="E21:E32" si="12">D21-C21</f>
        <v>0</v>
      </c>
      <c r="F21" s="101" t="e">
        <f t="shared" ref="F21:F32" si="13">((D21*100/C21)-100)</f>
        <v>#DIV/0!</v>
      </c>
      <c r="G21" s="144"/>
      <c r="H21" s="137"/>
      <c r="I21" s="114">
        <f t="shared" ref="I21:I32" si="14">H21-G21</f>
        <v>0</v>
      </c>
      <c r="J21" s="101" t="e">
        <f t="shared" ref="J21:J32" si="15">((H21*100/G21)-100)</f>
        <v>#DIV/0!</v>
      </c>
      <c r="K21" s="144"/>
      <c r="L21" s="137"/>
      <c r="M21" s="114">
        <f t="shared" ref="M21:M32" si="16">L21-K21</f>
        <v>0</v>
      </c>
      <c r="N21" s="103" t="e">
        <f t="shared" ref="N21:N32" si="17">((L21*100/K21)-100)</f>
        <v>#DIV/0!</v>
      </c>
    </row>
    <row r="22" spans="1:14">
      <c r="A22" s="206" t="s">
        <v>106</v>
      </c>
      <c r="B22" s="116" t="s">
        <v>107</v>
      </c>
      <c r="C22" s="117"/>
      <c r="D22" s="106"/>
      <c r="E22" s="112">
        <f t="shared" si="12"/>
        <v>0</v>
      </c>
      <c r="F22" s="118" t="e">
        <f t="shared" si="13"/>
        <v>#DIV/0!</v>
      </c>
      <c r="G22" s="105"/>
      <c r="H22" s="106"/>
      <c r="I22" s="112">
        <f t="shared" si="14"/>
        <v>0</v>
      </c>
      <c r="J22" s="118" t="e">
        <f t="shared" si="15"/>
        <v>#DIV/0!</v>
      </c>
      <c r="K22" s="105"/>
      <c r="L22" s="106"/>
      <c r="M22" s="112">
        <f t="shared" si="16"/>
        <v>0</v>
      </c>
      <c r="N22" s="113" t="e">
        <f t="shared" si="17"/>
        <v>#DIV/0!</v>
      </c>
    </row>
    <row r="23" spans="1:14">
      <c r="A23" s="206"/>
      <c r="B23" s="135" t="s">
        <v>108</v>
      </c>
      <c r="C23" s="136"/>
      <c r="D23" s="137"/>
      <c r="E23" s="114">
        <f t="shared" si="12"/>
        <v>0</v>
      </c>
      <c r="F23" s="121" t="e">
        <f t="shared" si="13"/>
        <v>#DIV/0!</v>
      </c>
      <c r="G23" s="144"/>
      <c r="H23" s="137"/>
      <c r="I23" s="114">
        <f t="shared" si="14"/>
        <v>0</v>
      </c>
      <c r="J23" s="121" t="e">
        <f t="shared" si="15"/>
        <v>#DIV/0!</v>
      </c>
      <c r="K23" s="144"/>
      <c r="L23" s="137"/>
      <c r="M23" s="114">
        <f t="shared" si="16"/>
        <v>0</v>
      </c>
      <c r="N23" s="115" t="e">
        <f t="shared" si="17"/>
        <v>#DIV/0!</v>
      </c>
    </row>
    <row r="24" spans="1:14">
      <c r="A24" s="206" t="s">
        <v>109</v>
      </c>
      <c r="B24" s="116" t="s">
        <v>110</v>
      </c>
      <c r="C24" s="117"/>
      <c r="D24" s="106"/>
      <c r="E24" s="112">
        <f t="shared" si="12"/>
        <v>0</v>
      </c>
      <c r="F24" s="118" t="e">
        <f t="shared" si="13"/>
        <v>#DIV/0!</v>
      </c>
      <c r="G24" s="105"/>
      <c r="H24" s="106"/>
      <c r="I24" s="112">
        <f t="shared" si="14"/>
        <v>0</v>
      </c>
      <c r="J24" s="118" t="e">
        <f t="shared" si="15"/>
        <v>#DIV/0!</v>
      </c>
      <c r="K24" s="105"/>
      <c r="L24" s="106"/>
      <c r="M24" s="112">
        <f t="shared" si="16"/>
        <v>0</v>
      </c>
      <c r="N24" s="113" t="e">
        <f t="shared" si="17"/>
        <v>#DIV/0!</v>
      </c>
    </row>
    <row r="25" spans="1:14">
      <c r="A25" s="206"/>
      <c r="B25" s="130" t="s">
        <v>111</v>
      </c>
      <c r="C25" s="131"/>
      <c r="D25" s="129"/>
      <c r="E25" s="100">
        <f t="shared" si="12"/>
        <v>0</v>
      </c>
      <c r="F25" s="101" t="e">
        <f t="shared" si="13"/>
        <v>#DIV/0!</v>
      </c>
      <c r="G25" s="142"/>
      <c r="H25" s="129"/>
      <c r="I25" s="100">
        <f t="shared" si="14"/>
        <v>0</v>
      </c>
      <c r="J25" s="101" t="e">
        <f t="shared" si="15"/>
        <v>#DIV/0!</v>
      </c>
      <c r="K25" s="142"/>
      <c r="L25" s="129"/>
      <c r="M25" s="100">
        <f t="shared" si="16"/>
        <v>0</v>
      </c>
      <c r="N25" s="103" t="e">
        <f t="shared" si="17"/>
        <v>#DIV/0!</v>
      </c>
    </row>
    <row r="26" spans="1:14">
      <c r="A26" s="206"/>
      <c r="B26" s="122" t="s">
        <v>112</v>
      </c>
      <c r="C26" s="120"/>
      <c r="D26" s="111"/>
      <c r="E26" s="114">
        <f t="shared" si="12"/>
        <v>0</v>
      </c>
      <c r="F26" s="101" t="e">
        <f t="shared" si="13"/>
        <v>#DIV/0!</v>
      </c>
      <c r="G26" s="110"/>
      <c r="H26" s="111"/>
      <c r="I26" s="114">
        <f t="shared" si="14"/>
        <v>0</v>
      </c>
      <c r="J26" s="101" t="e">
        <f t="shared" si="15"/>
        <v>#DIV/0!</v>
      </c>
      <c r="K26" s="110"/>
      <c r="L26" s="111"/>
      <c r="M26" s="114">
        <f t="shared" si="16"/>
        <v>0</v>
      </c>
      <c r="N26" s="103" t="e">
        <f t="shared" si="17"/>
        <v>#DIV/0!</v>
      </c>
    </row>
    <row r="27" spans="1:14" ht="26.4">
      <c r="A27" s="126" t="s">
        <v>113</v>
      </c>
      <c r="B27" s="138" t="s">
        <v>114</v>
      </c>
      <c r="C27" s="139"/>
      <c r="D27" s="140"/>
      <c r="E27" s="123">
        <f t="shared" si="12"/>
        <v>0</v>
      </c>
      <c r="F27" s="124" t="e">
        <f t="shared" si="13"/>
        <v>#DIV/0!</v>
      </c>
      <c r="G27" s="145"/>
      <c r="H27" s="140"/>
      <c r="I27" s="123">
        <f t="shared" si="14"/>
        <v>0</v>
      </c>
      <c r="J27" s="124" t="e">
        <f t="shared" si="15"/>
        <v>#DIV/0!</v>
      </c>
      <c r="K27" s="145"/>
      <c r="L27" s="140"/>
      <c r="M27" s="123">
        <f t="shared" si="16"/>
        <v>0</v>
      </c>
      <c r="N27" s="125" t="e">
        <f t="shared" si="17"/>
        <v>#DIV/0!</v>
      </c>
    </row>
    <row r="28" spans="1:14">
      <c r="A28" s="206" t="s">
        <v>115</v>
      </c>
      <c r="B28" s="116" t="s">
        <v>116</v>
      </c>
      <c r="C28" s="117"/>
      <c r="D28" s="106"/>
      <c r="E28" s="100">
        <f t="shared" si="12"/>
        <v>0</v>
      </c>
      <c r="F28" s="118" t="e">
        <f t="shared" si="13"/>
        <v>#DIV/0!</v>
      </c>
      <c r="G28" s="105"/>
      <c r="H28" s="106"/>
      <c r="I28" s="100">
        <f t="shared" si="14"/>
        <v>0</v>
      </c>
      <c r="J28" s="118" t="e">
        <f t="shared" si="15"/>
        <v>#DIV/0!</v>
      </c>
      <c r="K28" s="105"/>
      <c r="L28" s="106"/>
      <c r="M28" s="100">
        <f t="shared" si="16"/>
        <v>0</v>
      </c>
      <c r="N28" s="113" t="e">
        <f t="shared" si="17"/>
        <v>#DIV/0!</v>
      </c>
    </row>
    <row r="29" spans="1:14">
      <c r="A29" s="206"/>
      <c r="B29" s="130" t="s">
        <v>117</v>
      </c>
      <c r="C29" s="131"/>
      <c r="D29" s="129"/>
      <c r="E29" s="100">
        <f t="shared" si="12"/>
        <v>0</v>
      </c>
      <c r="F29" s="101" t="e">
        <f t="shared" si="13"/>
        <v>#DIV/0!</v>
      </c>
      <c r="G29" s="142"/>
      <c r="H29" s="129"/>
      <c r="I29" s="100">
        <f t="shared" si="14"/>
        <v>0</v>
      </c>
      <c r="J29" s="101" t="e">
        <f t="shared" si="15"/>
        <v>#DIV/0!</v>
      </c>
      <c r="K29" s="142"/>
      <c r="L29" s="129"/>
      <c r="M29" s="100">
        <f t="shared" si="16"/>
        <v>0</v>
      </c>
      <c r="N29" s="103" t="e">
        <f t="shared" si="17"/>
        <v>#DIV/0!</v>
      </c>
    </row>
    <row r="30" spans="1:14">
      <c r="A30" s="206"/>
      <c r="B30" s="119" t="s">
        <v>118</v>
      </c>
      <c r="C30" s="120"/>
      <c r="D30" s="111"/>
      <c r="E30" s="114">
        <f t="shared" si="12"/>
        <v>0</v>
      </c>
      <c r="F30" s="121" t="e">
        <f t="shared" si="13"/>
        <v>#DIV/0!</v>
      </c>
      <c r="G30" s="110"/>
      <c r="H30" s="111"/>
      <c r="I30" s="114">
        <f t="shared" si="14"/>
        <v>0</v>
      </c>
      <c r="J30" s="121" t="e">
        <f t="shared" si="15"/>
        <v>#DIV/0!</v>
      </c>
      <c r="K30" s="110"/>
      <c r="L30" s="111"/>
      <c r="M30" s="114">
        <f t="shared" si="16"/>
        <v>0</v>
      </c>
      <c r="N30" s="115" t="e">
        <f t="shared" si="17"/>
        <v>#DIV/0!</v>
      </c>
    </row>
    <row r="31" spans="1:14">
      <c r="A31" s="206" t="s">
        <v>119</v>
      </c>
      <c r="B31" s="132" t="s">
        <v>120</v>
      </c>
      <c r="C31" s="133"/>
      <c r="D31" s="134"/>
      <c r="E31" s="100">
        <f t="shared" si="12"/>
        <v>0</v>
      </c>
      <c r="F31" s="118" t="e">
        <f t="shared" si="13"/>
        <v>#DIV/0!</v>
      </c>
      <c r="G31" s="143"/>
      <c r="H31" s="134"/>
      <c r="I31" s="100">
        <f t="shared" si="14"/>
        <v>0</v>
      </c>
      <c r="J31" s="118" t="e">
        <f t="shared" si="15"/>
        <v>#DIV/0!</v>
      </c>
      <c r="K31" s="143"/>
      <c r="L31" s="134"/>
      <c r="M31" s="100">
        <f t="shared" si="16"/>
        <v>0</v>
      </c>
      <c r="N31" s="113" t="e">
        <f t="shared" si="17"/>
        <v>#DIV/0!</v>
      </c>
    </row>
    <row r="32" spans="1:14">
      <c r="A32" s="206"/>
      <c r="B32" s="104" t="s">
        <v>121</v>
      </c>
      <c r="C32" s="107"/>
      <c r="D32" s="108"/>
      <c r="E32" s="100">
        <f t="shared" si="12"/>
        <v>0</v>
      </c>
      <c r="F32" s="101" t="e">
        <f t="shared" si="13"/>
        <v>#DIV/0!</v>
      </c>
      <c r="G32" s="109"/>
      <c r="H32" s="108"/>
      <c r="I32" s="100">
        <f t="shared" si="14"/>
        <v>0</v>
      </c>
      <c r="J32" s="101" t="e">
        <f t="shared" si="15"/>
        <v>#DIV/0!</v>
      </c>
      <c r="K32" s="109"/>
      <c r="L32" s="108"/>
      <c r="M32" s="100">
        <f t="shared" si="16"/>
        <v>0</v>
      </c>
      <c r="N32" s="103" t="e">
        <f t="shared" si="17"/>
        <v>#DIV/0!</v>
      </c>
    </row>
    <row r="33" spans="1:14">
      <c r="A33" s="206"/>
      <c r="B33" s="130" t="s">
        <v>122</v>
      </c>
      <c r="C33" s="131"/>
      <c r="D33" s="129"/>
      <c r="E33" s="100">
        <f t="shared" ref="E33:E39" si="18">D33-C33</f>
        <v>0</v>
      </c>
      <c r="F33" s="101" t="e">
        <f t="shared" ref="F33:F40" si="19">((D33*100/C33)-100)</f>
        <v>#DIV/0!</v>
      </c>
      <c r="G33" s="142"/>
      <c r="H33" s="129"/>
      <c r="I33" s="100">
        <f t="shared" ref="I33:I39" si="20">H33-G33</f>
        <v>0</v>
      </c>
      <c r="J33" s="101" t="e">
        <f t="shared" ref="J33:J40" si="21">((H33*100/G33)-100)</f>
        <v>#DIV/0!</v>
      </c>
      <c r="K33" s="142"/>
      <c r="L33" s="129"/>
      <c r="M33" s="100">
        <f t="shared" ref="M33:M39" si="22">L33-K33</f>
        <v>0</v>
      </c>
      <c r="N33" s="103" t="e">
        <f t="shared" ref="N33:N40" si="23">((L33*100/K33)-100)</f>
        <v>#DIV/0!</v>
      </c>
    </row>
    <row r="34" spans="1:14">
      <c r="A34" s="206"/>
      <c r="B34" s="104" t="s">
        <v>123</v>
      </c>
      <c r="C34" s="107"/>
      <c r="D34" s="108"/>
      <c r="E34" s="100">
        <f t="shared" si="18"/>
        <v>0</v>
      </c>
      <c r="F34" s="101" t="e">
        <f>((D34*100/C34)-100)</f>
        <v>#DIV/0!</v>
      </c>
      <c r="G34" s="109"/>
      <c r="H34" s="108"/>
      <c r="I34" s="100">
        <f t="shared" si="20"/>
        <v>0</v>
      </c>
      <c r="J34" s="101" t="e">
        <f>((H34*100/G34)-100)</f>
        <v>#DIV/0!</v>
      </c>
      <c r="K34" s="109"/>
      <c r="L34" s="108"/>
      <c r="M34" s="100">
        <f t="shared" si="22"/>
        <v>0</v>
      </c>
      <c r="N34" s="103" t="e">
        <f>((L34*100/K34)-100)</f>
        <v>#DIV/0!</v>
      </c>
    </row>
    <row r="35" spans="1:14">
      <c r="A35" s="206"/>
      <c r="B35" s="130" t="s">
        <v>124</v>
      </c>
      <c r="C35" s="131"/>
      <c r="D35" s="129"/>
      <c r="E35" s="100">
        <f t="shared" si="18"/>
        <v>0</v>
      </c>
      <c r="F35" s="101" t="e">
        <f t="shared" si="19"/>
        <v>#DIV/0!</v>
      </c>
      <c r="G35" s="142"/>
      <c r="H35" s="129"/>
      <c r="I35" s="100">
        <f t="shared" si="20"/>
        <v>0</v>
      </c>
      <c r="J35" s="101" t="e">
        <f t="shared" si="21"/>
        <v>#DIV/0!</v>
      </c>
      <c r="K35" s="142"/>
      <c r="L35" s="129"/>
      <c r="M35" s="100">
        <f t="shared" si="22"/>
        <v>0</v>
      </c>
      <c r="N35" s="103" t="e">
        <f t="shared" si="23"/>
        <v>#DIV/0!</v>
      </c>
    </row>
    <row r="36" spans="1:14">
      <c r="A36" s="206"/>
      <c r="B36" s="104" t="s">
        <v>125</v>
      </c>
      <c r="C36" s="107"/>
      <c r="D36" s="108"/>
      <c r="E36" s="100">
        <f t="shared" si="18"/>
        <v>0</v>
      </c>
      <c r="F36" s="101" t="e">
        <f t="shared" si="19"/>
        <v>#DIV/0!</v>
      </c>
      <c r="G36" s="109"/>
      <c r="H36" s="108"/>
      <c r="I36" s="100">
        <f t="shared" si="20"/>
        <v>0</v>
      </c>
      <c r="J36" s="101" t="e">
        <f t="shared" si="21"/>
        <v>#DIV/0!</v>
      </c>
      <c r="K36" s="109"/>
      <c r="L36" s="108"/>
      <c r="M36" s="100">
        <f t="shared" si="22"/>
        <v>0</v>
      </c>
      <c r="N36" s="103" t="e">
        <f t="shared" si="23"/>
        <v>#DIV/0!</v>
      </c>
    </row>
    <row r="37" spans="1:14">
      <c r="A37" s="206"/>
      <c r="B37" s="141" t="s">
        <v>126</v>
      </c>
      <c r="C37" s="131"/>
      <c r="D37" s="129"/>
      <c r="E37" s="100">
        <f t="shared" si="18"/>
        <v>0</v>
      </c>
      <c r="F37" s="101" t="e">
        <f t="shared" si="19"/>
        <v>#DIV/0!</v>
      </c>
      <c r="G37" s="142"/>
      <c r="H37" s="129"/>
      <c r="I37" s="100">
        <f t="shared" si="20"/>
        <v>0</v>
      </c>
      <c r="J37" s="101" t="e">
        <f t="shared" si="21"/>
        <v>#DIV/0!</v>
      </c>
      <c r="K37" s="142"/>
      <c r="L37" s="129"/>
      <c r="M37" s="100">
        <f t="shared" si="22"/>
        <v>0</v>
      </c>
      <c r="N37" s="103" t="e">
        <f t="shared" si="23"/>
        <v>#DIV/0!</v>
      </c>
    </row>
    <row r="38" spans="1:14">
      <c r="A38" s="206"/>
      <c r="B38" s="104" t="s">
        <v>127</v>
      </c>
      <c r="C38" s="107"/>
      <c r="D38" s="108"/>
      <c r="E38" s="100">
        <f t="shared" si="18"/>
        <v>0</v>
      </c>
      <c r="F38" s="101" t="e">
        <f t="shared" si="19"/>
        <v>#DIV/0!</v>
      </c>
      <c r="G38" s="109"/>
      <c r="H38" s="108"/>
      <c r="I38" s="100">
        <f t="shared" si="20"/>
        <v>0</v>
      </c>
      <c r="J38" s="101" t="e">
        <f t="shared" si="21"/>
        <v>#DIV/0!</v>
      </c>
      <c r="K38" s="109"/>
      <c r="L38" s="108"/>
      <c r="M38" s="100">
        <f t="shared" si="22"/>
        <v>0</v>
      </c>
      <c r="N38" s="103" t="e">
        <f t="shared" si="23"/>
        <v>#DIV/0!</v>
      </c>
    </row>
    <row r="39" spans="1:14">
      <c r="A39" s="206"/>
      <c r="B39" s="130" t="s">
        <v>128</v>
      </c>
      <c r="C39" s="131"/>
      <c r="D39" s="129"/>
      <c r="E39" s="100">
        <f t="shared" si="18"/>
        <v>0</v>
      </c>
      <c r="F39" s="101" t="e">
        <f t="shared" si="19"/>
        <v>#DIV/0!</v>
      </c>
      <c r="G39" s="142"/>
      <c r="H39" s="129"/>
      <c r="I39" s="100">
        <f t="shared" si="20"/>
        <v>0</v>
      </c>
      <c r="J39" s="101" t="e">
        <f t="shared" si="21"/>
        <v>#DIV/0!</v>
      </c>
      <c r="K39" s="142"/>
      <c r="L39" s="129"/>
      <c r="M39" s="100">
        <f t="shared" si="22"/>
        <v>0</v>
      </c>
      <c r="N39" s="103" t="e">
        <f t="shared" si="23"/>
        <v>#DIV/0!</v>
      </c>
    </row>
    <row r="40" spans="1:14">
      <c r="A40" s="206"/>
      <c r="B40" s="119" t="s">
        <v>129</v>
      </c>
      <c r="C40" s="120"/>
      <c r="D40" s="111"/>
      <c r="E40" s="114">
        <f>D40-C40</f>
        <v>0</v>
      </c>
      <c r="F40" s="101" t="e">
        <f t="shared" si="19"/>
        <v>#DIV/0!</v>
      </c>
      <c r="G40" s="110"/>
      <c r="H40" s="111"/>
      <c r="I40" s="114">
        <f>H40-G40</f>
        <v>0</v>
      </c>
      <c r="J40" s="101" t="e">
        <f t="shared" si="21"/>
        <v>#DIV/0!</v>
      </c>
      <c r="K40" s="110"/>
      <c r="L40" s="111"/>
      <c r="M40" s="114">
        <f>L40-K40</f>
        <v>0</v>
      </c>
      <c r="N40" s="103" t="e">
        <f t="shared" si="23"/>
        <v>#DIV/0!</v>
      </c>
    </row>
    <row r="41" spans="1:14">
      <c r="A41" s="206" t="s">
        <v>130</v>
      </c>
      <c r="B41" s="132" t="s">
        <v>131</v>
      </c>
      <c r="C41" s="133"/>
      <c r="D41" s="134"/>
      <c r="E41" s="112">
        <f>D41-C41</f>
        <v>0</v>
      </c>
      <c r="F41" s="118" t="e">
        <f t="shared" ref="F41:F48" si="24">((D41*100/C41)-100)</f>
        <v>#DIV/0!</v>
      </c>
      <c r="G41" s="143"/>
      <c r="H41" s="134"/>
      <c r="I41" s="112">
        <f>H41-G41</f>
        <v>0</v>
      </c>
      <c r="J41" s="118" t="e">
        <f t="shared" ref="J41:J48" si="25">((H41*100/G41)-100)</f>
        <v>#DIV/0!</v>
      </c>
      <c r="K41" s="143"/>
      <c r="L41" s="134"/>
      <c r="M41" s="112">
        <f>L41-K41</f>
        <v>0</v>
      </c>
      <c r="N41" s="113" t="e">
        <f t="shared" ref="N41:N48" si="26">((L41*100/K41)-100)</f>
        <v>#DIV/0!</v>
      </c>
    </row>
    <row r="42" spans="1:14">
      <c r="A42" s="206"/>
      <c r="B42" s="104" t="s">
        <v>132</v>
      </c>
      <c r="C42" s="107"/>
      <c r="D42" s="108"/>
      <c r="E42" s="100">
        <f>D42-C42</f>
        <v>0</v>
      </c>
      <c r="F42" s="101" t="e">
        <f t="shared" si="24"/>
        <v>#DIV/0!</v>
      </c>
      <c r="G42" s="109"/>
      <c r="H42" s="108"/>
      <c r="I42" s="100">
        <f>H42-G42</f>
        <v>0</v>
      </c>
      <c r="J42" s="101" t="e">
        <f t="shared" si="25"/>
        <v>#DIV/0!</v>
      </c>
      <c r="K42" s="109"/>
      <c r="L42" s="108"/>
      <c r="M42" s="100">
        <f>L42-K42</f>
        <v>0</v>
      </c>
      <c r="N42" s="103" t="e">
        <f t="shared" si="26"/>
        <v>#DIV/0!</v>
      </c>
    </row>
    <row r="43" spans="1:14">
      <c r="A43" s="206"/>
      <c r="B43" s="130" t="s">
        <v>133</v>
      </c>
      <c r="C43" s="131"/>
      <c r="D43" s="129"/>
      <c r="E43" s="100">
        <f t="shared" ref="E43:E44" si="27">D43-C43</f>
        <v>0</v>
      </c>
      <c r="F43" s="101" t="e">
        <f t="shared" si="24"/>
        <v>#DIV/0!</v>
      </c>
      <c r="G43" s="142"/>
      <c r="H43" s="129"/>
      <c r="I43" s="100">
        <f t="shared" ref="I43:I44" si="28">H43-G43</f>
        <v>0</v>
      </c>
      <c r="J43" s="101" t="e">
        <f t="shared" si="25"/>
        <v>#DIV/0!</v>
      </c>
      <c r="K43" s="142"/>
      <c r="L43" s="129"/>
      <c r="M43" s="100">
        <f t="shared" ref="M43:M44" si="29">L43-K43</f>
        <v>0</v>
      </c>
      <c r="N43" s="103" t="e">
        <f t="shared" si="26"/>
        <v>#DIV/0!</v>
      </c>
    </row>
    <row r="44" spans="1:14">
      <c r="A44" s="206"/>
      <c r="B44" s="119" t="s">
        <v>134</v>
      </c>
      <c r="C44" s="120"/>
      <c r="D44" s="111"/>
      <c r="E44" s="100">
        <f t="shared" si="27"/>
        <v>0</v>
      </c>
      <c r="F44" s="121" t="e">
        <f t="shared" si="24"/>
        <v>#DIV/0!</v>
      </c>
      <c r="G44" s="110"/>
      <c r="H44" s="111"/>
      <c r="I44" s="100">
        <f t="shared" si="28"/>
        <v>0</v>
      </c>
      <c r="J44" s="121" t="e">
        <f t="shared" si="25"/>
        <v>#DIV/0!</v>
      </c>
      <c r="K44" s="110"/>
      <c r="L44" s="111"/>
      <c r="M44" s="100">
        <f t="shared" si="29"/>
        <v>0</v>
      </c>
      <c r="N44" s="115" t="e">
        <f t="shared" si="26"/>
        <v>#DIV/0!</v>
      </c>
    </row>
    <row r="45" spans="1:14">
      <c r="A45" s="207" t="s">
        <v>135</v>
      </c>
      <c r="B45" s="132" t="s">
        <v>136</v>
      </c>
      <c r="C45" s="133"/>
      <c r="D45" s="134"/>
      <c r="E45" s="112">
        <f>D45-C45</f>
        <v>0</v>
      </c>
      <c r="F45" s="118" t="e">
        <f t="shared" si="24"/>
        <v>#DIV/0!</v>
      </c>
      <c r="G45" s="143"/>
      <c r="H45" s="134"/>
      <c r="I45" s="112">
        <f>H45-G45</f>
        <v>0</v>
      </c>
      <c r="J45" s="118" t="e">
        <f t="shared" si="25"/>
        <v>#DIV/0!</v>
      </c>
      <c r="K45" s="143"/>
      <c r="L45" s="134"/>
      <c r="M45" s="112">
        <f>L45-K45</f>
        <v>0</v>
      </c>
      <c r="N45" s="113" t="e">
        <f t="shared" si="26"/>
        <v>#DIV/0!</v>
      </c>
    </row>
    <row r="46" spans="1:14">
      <c r="A46" s="207"/>
      <c r="B46" s="104" t="s">
        <v>137</v>
      </c>
      <c r="C46" s="107"/>
      <c r="D46" s="108"/>
      <c r="E46" s="100">
        <f>D46-C46</f>
        <v>0</v>
      </c>
      <c r="F46" s="101" t="e">
        <f t="shared" si="24"/>
        <v>#DIV/0!</v>
      </c>
      <c r="G46" s="109"/>
      <c r="H46" s="108"/>
      <c r="I46" s="100">
        <f>H46-G46</f>
        <v>0</v>
      </c>
      <c r="J46" s="101" t="e">
        <f t="shared" si="25"/>
        <v>#DIV/0!</v>
      </c>
      <c r="K46" s="109"/>
      <c r="L46" s="108"/>
      <c r="M46" s="100">
        <f>L46-K46</f>
        <v>0</v>
      </c>
      <c r="N46" s="103" t="e">
        <f t="shared" si="26"/>
        <v>#DIV/0!</v>
      </c>
    </row>
    <row r="47" spans="1:14">
      <c r="A47" s="207"/>
      <c r="B47" s="135" t="s">
        <v>138</v>
      </c>
      <c r="C47" s="136"/>
      <c r="D47" s="137"/>
      <c r="E47" s="114">
        <f>D47-C47</f>
        <v>0</v>
      </c>
      <c r="F47" s="121" t="e">
        <f t="shared" si="24"/>
        <v>#DIV/0!</v>
      </c>
      <c r="G47" s="144"/>
      <c r="H47" s="137"/>
      <c r="I47" s="114">
        <f>H47-G47</f>
        <v>0</v>
      </c>
      <c r="J47" s="121" t="e">
        <f t="shared" si="25"/>
        <v>#DIV/0!</v>
      </c>
      <c r="K47" s="144"/>
      <c r="L47" s="137"/>
      <c r="M47" s="114">
        <f>L47-K47</f>
        <v>0</v>
      </c>
      <c r="N47" s="115" t="e">
        <f t="shared" si="26"/>
        <v>#DIV/0!</v>
      </c>
    </row>
    <row r="48" spans="1:14">
      <c r="A48" s="208" t="s">
        <v>139</v>
      </c>
      <c r="B48" s="208"/>
      <c r="C48" s="98">
        <f>SUM(C8:C47)</f>
        <v>0</v>
      </c>
      <c r="D48" s="98">
        <f>SUM(D8:D47)</f>
        <v>0</v>
      </c>
      <c r="E48" s="98">
        <f>D48-C48</f>
        <v>0</v>
      </c>
      <c r="F48" s="99" t="e">
        <f t="shared" si="24"/>
        <v>#DIV/0!</v>
      </c>
      <c r="G48" s="98">
        <f>SUM(G8:G47)</f>
        <v>0</v>
      </c>
      <c r="H48" s="98">
        <f>SUM(H8:H47)</f>
        <v>0</v>
      </c>
      <c r="I48" s="98">
        <f>H48-G48</f>
        <v>0</v>
      </c>
      <c r="J48" s="99" t="e">
        <f t="shared" si="25"/>
        <v>#DIV/0!</v>
      </c>
      <c r="K48" s="98">
        <f>SUM(K8:K47)</f>
        <v>0</v>
      </c>
      <c r="L48" s="98">
        <f>SUM(L8:L47)</f>
        <v>0</v>
      </c>
      <c r="M48" s="98">
        <f>L48-K48</f>
        <v>0</v>
      </c>
      <c r="N48" s="99" t="e">
        <f t="shared" si="26"/>
        <v>#DIV/0!</v>
      </c>
    </row>
    <row r="49" spans="1:14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</sheetData>
  <mergeCells count="19">
    <mergeCell ref="A28:A30"/>
    <mergeCell ref="A31:A40"/>
    <mergeCell ref="A41:A44"/>
    <mergeCell ref="A45:A47"/>
    <mergeCell ref="A48:B48"/>
    <mergeCell ref="A6:B7"/>
    <mergeCell ref="A8:A16"/>
    <mergeCell ref="A17:A21"/>
    <mergeCell ref="A22:A23"/>
    <mergeCell ref="A24:A26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EAC33-2C7F-4E1E-A8F8-97A188E49FCA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196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>
      <c r="A7" s="236" t="s">
        <v>18</v>
      </c>
      <c r="B7" s="237">
        <v>9356</v>
      </c>
      <c r="C7" s="237">
        <v>12613</v>
      </c>
      <c r="D7" s="237">
        <v>18920</v>
      </c>
      <c r="E7" s="237">
        <v>35551</v>
      </c>
      <c r="F7" s="238">
        <v>87.901691331923899</v>
      </c>
      <c r="G7" s="20"/>
    </row>
    <row r="8" spans="1:14" s="47" customFormat="1" ht="15.6" customHeight="1">
      <c r="A8" s="236" t="s">
        <v>11</v>
      </c>
      <c r="B8" s="237">
        <v>12833</v>
      </c>
      <c r="C8" s="237">
        <v>10997</v>
      </c>
      <c r="D8" s="237">
        <v>29945</v>
      </c>
      <c r="E8" s="237">
        <v>24599</v>
      </c>
      <c r="F8" s="238">
        <v>-17.852730005009182</v>
      </c>
    </row>
    <row r="9" spans="1:14" ht="15.6" customHeight="1">
      <c r="A9" s="236" t="s">
        <v>8</v>
      </c>
      <c r="B9" s="237">
        <v>39700</v>
      </c>
      <c r="C9" s="237">
        <v>26148</v>
      </c>
      <c r="D9" s="237">
        <v>121137</v>
      </c>
      <c r="E9" s="237">
        <v>92945</v>
      </c>
      <c r="F9" s="238">
        <v>-23.27282333226017</v>
      </c>
      <c r="G9" s="20"/>
    </row>
    <row r="10" spans="1:14" ht="15.6" customHeight="1">
      <c r="A10" s="236" t="s">
        <v>10</v>
      </c>
      <c r="B10" s="237">
        <v>74835</v>
      </c>
      <c r="C10" s="237">
        <v>27231</v>
      </c>
      <c r="D10" s="237">
        <v>279296</v>
      </c>
      <c r="E10" s="237">
        <v>92014</v>
      </c>
      <c r="F10" s="238">
        <v>-67.055024060494958</v>
      </c>
    </row>
    <row r="11" spans="1:14" ht="15.6" customHeight="1">
      <c r="A11" s="236" t="s">
        <v>9</v>
      </c>
      <c r="B11" s="237">
        <v>528939</v>
      </c>
      <c r="C11" s="237">
        <v>534745</v>
      </c>
      <c r="D11" s="237">
        <v>1439261</v>
      </c>
      <c r="E11" s="237">
        <v>1340391</v>
      </c>
      <c r="F11" s="238">
        <v>-6.8694976102319174</v>
      </c>
    </row>
    <row r="12" spans="1:14" ht="15.6" customHeight="1">
      <c r="A12" s="236" t="s">
        <v>6</v>
      </c>
      <c r="B12" s="237">
        <v>54621</v>
      </c>
      <c r="C12" s="237">
        <v>24049</v>
      </c>
      <c r="D12" s="237">
        <v>89527</v>
      </c>
      <c r="E12" s="237">
        <v>48694</v>
      </c>
      <c r="F12" s="238">
        <v>-45.609704335005077</v>
      </c>
    </row>
    <row r="13" spans="1:14" ht="15.6" customHeight="1">
      <c r="A13" s="236" t="s">
        <v>175</v>
      </c>
      <c r="B13" s="237">
        <v>334</v>
      </c>
      <c r="C13" s="237">
        <v>144</v>
      </c>
      <c r="D13" s="237">
        <v>1066</v>
      </c>
      <c r="E13" s="237">
        <v>391</v>
      </c>
      <c r="F13" s="238">
        <v>-63.320825515947469</v>
      </c>
    </row>
    <row r="14" spans="1:14" ht="15.6" customHeight="1">
      <c r="A14" s="236" t="s">
        <v>148</v>
      </c>
      <c r="B14" s="237">
        <v>969155</v>
      </c>
      <c r="C14" s="237">
        <v>779981</v>
      </c>
      <c r="D14" s="237">
        <v>2534804</v>
      </c>
      <c r="E14" s="237">
        <v>2193602</v>
      </c>
      <c r="F14" s="238">
        <v>-13.460685717712289</v>
      </c>
    </row>
    <row r="15" spans="1:14" ht="15.6" customHeight="1">
      <c r="A15" s="236" t="s">
        <v>145</v>
      </c>
      <c r="B15" s="237">
        <v>282318</v>
      </c>
      <c r="C15" s="237">
        <v>281503</v>
      </c>
      <c r="D15" s="237">
        <v>749186</v>
      </c>
      <c r="E15" s="237">
        <v>679274</v>
      </c>
      <c r="F15" s="238">
        <v>-9.3317280354945211</v>
      </c>
    </row>
    <row r="16" spans="1:14" ht="15.6" customHeight="1">
      <c r="A16" s="236" t="s">
        <v>144</v>
      </c>
      <c r="B16" s="237">
        <v>26892</v>
      </c>
      <c r="C16" s="237">
        <v>18093</v>
      </c>
      <c r="D16" s="237">
        <v>82658</v>
      </c>
      <c r="E16" s="237">
        <v>48097</v>
      </c>
      <c r="F16" s="238">
        <v>-41.812044811149548</v>
      </c>
      <c r="G16" s="15"/>
    </row>
    <row r="17" spans="1:8" ht="15.6" customHeight="1">
      <c r="A17" s="236" t="s">
        <v>150</v>
      </c>
      <c r="B17" s="237">
        <v>66529</v>
      </c>
      <c r="C17" s="237">
        <v>68277</v>
      </c>
      <c r="D17" s="237">
        <v>194719</v>
      </c>
      <c r="E17" s="237">
        <v>176131</v>
      </c>
      <c r="F17" s="238">
        <v>-9.5460638150360211</v>
      </c>
      <c r="G17" s="16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8" ht="15.6" customHeight="1">
      <c r="A19" s="236" t="s">
        <v>143</v>
      </c>
      <c r="B19" s="237">
        <v>47589</v>
      </c>
      <c r="C19" s="237">
        <v>57998</v>
      </c>
      <c r="D19" s="237">
        <v>132960</v>
      </c>
      <c r="E19" s="237">
        <v>140215</v>
      </c>
      <c r="F19" s="238">
        <v>5.4565282791817111</v>
      </c>
      <c r="H19" s="248"/>
    </row>
    <row r="20" spans="1:8" ht="15.6" customHeight="1">
      <c r="A20" s="236" t="s">
        <v>142</v>
      </c>
      <c r="B20" s="237">
        <v>82512</v>
      </c>
      <c r="C20" s="237">
        <v>79606</v>
      </c>
      <c r="D20" s="237">
        <v>216961</v>
      </c>
      <c r="E20" s="237">
        <v>200316</v>
      </c>
      <c r="F20" s="238">
        <v>-7.6718857306151733</v>
      </c>
    </row>
    <row r="21" spans="1:8" ht="15.6" customHeight="1">
      <c r="A21" s="236" t="s">
        <v>149</v>
      </c>
      <c r="B21" s="237">
        <v>20370</v>
      </c>
      <c r="C21" s="237">
        <v>4863</v>
      </c>
      <c r="D21" s="237">
        <v>57658</v>
      </c>
      <c r="E21" s="237">
        <v>23571</v>
      </c>
      <c r="F21" s="238">
        <v>-59.119289604217968</v>
      </c>
    </row>
    <row r="22" spans="1:8" ht="15.6" customHeight="1">
      <c r="A22" s="236" t="s">
        <v>146</v>
      </c>
      <c r="B22" s="237">
        <v>10668</v>
      </c>
      <c r="C22" s="237">
        <v>29659</v>
      </c>
      <c r="D22" s="237">
        <v>45928</v>
      </c>
      <c r="E22" s="237">
        <v>76335</v>
      </c>
      <c r="F22" s="238">
        <v>66.205800383208498</v>
      </c>
    </row>
    <row r="23" spans="1:8" ht="15.6" customHeight="1">
      <c r="A23" s="236" t="s">
        <v>165</v>
      </c>
      <c r="B23" s="237">
        <v>11054</v>
      </c>
      <c r="C23" s="237">
        <v>41153</v>
      </c>
      <c r="D23" s="237">
        <v>31275</v>
      </c>
      <c r="E23" s="237">
        <v>116796</v>
      </c>
      <c r="F23" s="238">
        <v>273.44844124700239</v>
      </c>
    </row>
    <row r="24" spans="1:8" ht="15.6" customHeight="1">
      <c r="A24" s="236" t="s">
        <v>141</v>
      </c>
      <c r="B24" s="237">
        <v>52756</v>
      </c>
      <c r="C24" s="237">
        <v>52944</v>
      </c>
      <c r="D24" s="237">
        <v>141001</v>
      </c>
      <c r="E24" s="237">
        <v>149444</v>
      </c>
      <c r="F24" s="238">
        <v>5.987900795029816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7191</v>
      </c>
      <c r="C26" s="237">
        <v>1327</v>
      </c>
      <c r="D26" s="237">
        <v>20615</v>
      </c>
      <c r="E26" s="237">
        <v>3072</v>
      </c>
      <c r="F26" s="238">
        <v>-85.098229444579189</v>
      </c>
    </row>
    <row r="27" spans="1:8" ht="15.6" customHeight="1">
      <c r="A27" s="236" t="s">
        <v>173</v>
      </c>
      <c r="B27" s="237">
        <v>95230</v>
      </c>
      <c r="C27" s="237">
        <v>102795</v>
      </c>
      <c r="D27" s="237">
        <v>233778</v>
      </c>
      <c r="E27" s="237">
        <v>243523</v>
      </c>
      <c r="F27" s="238">
        <v>4.1684846307180274</v>
      </c>
    </row>
    <row r="28" spans="1:8" ht="15.6" customHeight="1">
      <c r="A28" s="236" t="s">
        <v>177</v>
      </c>
      <c r="B28" s="237">
        <v>25382</v>
      </c>
      <c r="C28" s="237">
        <v>4312</v>
      </c>
      <c r="D28" s="237">
        <v>47787</v>
      </c>
      <c r="E28" s="237">
        <v>16834</v>
      </c>
      <c r="F28" s="238">
        <v>-64.772846171552942</v>
      </c>
    </row>
    <row r="29" spans="1:8" ht="15.6" customHeight="1">
      <c r="A29" s="236" t="s">
        <v>178</v>
      </c>
      <c r="B29" s="237">
        <v>176868</v>
      </c>
      <c r="C29" s="237">
        <v>124456</v>
      </c>
      <c r="D29" s="237">
        <v>407004</v>
      </c>
      <c r="E29" s="237">
        <v>360084</v>
      </c>
      <c r="F29" s="238">
        <v>-11.5281422295604</v>
      </c>
    </row>
    <row r="30" spans="1:8" ht="15.6" customHeight="1">
      <c r="A30" s="236" t="s">
        <v>179</v>
      </c>
      <c r="B30" s="237">
        <v>12609</v>
      </c>
      <c r="C30" s="237">
        <v>31269</v>
      </c>
      <c r="D30" s="237">
        <v>65197</v>
      </c>
      <c r="E30" s="237">
        <v>90437</v>
      </c>
      <c r="F30" s="238">
        <v>38.713437734865103</v>
      </c>
    </row>
    <row r="31" spans="1:8" ht="15.6" customHeight="1">
      <c r="A31" s="236" t="s">
        <v>180</v>
      </c>
      <c r="B31" s="237">
        <v>79246</v>
      </c>
      <c r="C31" s="237">
        <v>52689</v>
      </c>
      <c r="D31" s="237">
        <v>184305</v>
      </c>
      <c r="E31" s="237">
        <v>111745</v>
      </c>
      <c r="F31" s="238">
        <v>-39.369523344456198</v>
      </c>
    </row>
    <row r="32" spans="1:8" ht="15.6" customHeight="1">
      <c r="A32" s="236" t="s">
        <v>181</v>
      </c>
      <c r="B32" s="237">
        <v>1234448</v>
      </c>
      <c r="C32" s="237">
        <v>1148242</v>
      </c>
      <c r="D32" s="237">
        <v>3524863</v>
      </c>
      <c r="E32" s="237">
        <v>3237950</v>
      </c>
      <c r="F32" s="238">
        <v>-8.1396922376841303</v>
      </c>
    </row>
    <row r="33" spans="1:6" ht="15.6" customHeight="1">
      <c r="A33" s="236" t="s">
        <v>182</v>
      </c>
      <c r="B33" s="237">
        <v>178333</v>
      </c>
      <c r="C33" s="237">
        <v>183982</v>
      </c>
      <c r="D33" s="237">
        <v>457951</v>
      </c>
      <c r="E33" s="237">
        <v>450494</v>
      </c>
      <c r="F33" s="238">
        <v>-1.628340149928704</v>
      </c>
    </row>
    <row r="34" spans="1:6" ht="15.6" customHeight="1">
      <c r="A34" s="236" t="s">
        <v>183</v>
      </c>
      <c r="B34" s="237">
        <v>24024</v>
      </c>
      <c r="C34" s="237">
        <v>24106</v>
      </c>
      <c r="D34" s="237">
        <v>66052</v>
      </c>
      <c r="E34" s="237">
        <v>72256</v>
      </c>
      <c r="F34" s="238">
        <v>9.3925997698782737</v>
      </c>
    </row>
    <row r="35" spans="1:6" ht="15.6" customHeight="1">
      <c r="A35" s="240" t="s">
        <v>153</v>
      </c>
      <c r="B35" s="241">
        <f>SUM(B7:B34)</f>
        <v>4123792</v>
      </c>
      <c r="C35" s="241">
        <f>SUM(C7:C34)</f>
        <v>3723182</v>
      </c>
      <c r="D35" s="241">
        <f>SUM(D7:D34)</f>
        <v>11173854</v>
      </c>
      <c r="E35" s="241">
        <f>SUM(E7:E34)</f>
        <v>10024761</v>
      </c>
      <c r="F35" s="242">
        <f>E35*100/D35-100</f>
        <v>-10.283766013051533</v>
      </c>
    </row>
    <row r="36" spans="1:6" ht="15.6" customHeight="1">
      <c r="A36" s="60" t="s">
        <v>193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EC28A-E04B-4BB2-BC40-F1F65CD1FFB9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29"/>
      <c r="B1" s="30"/>
      <c r="C1" s="30"/>
      <c r="D1" s="31"/>
      <c r="E1" s="32"/>
      <c r="F1" s="31"/>
      <c r="H1" s="33"/>
      <c r="J1" s="33"/>
      <c r="K1" s="33"/>
    </row>
    <row r="2" spans="1:11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>
      <c r="A16" s="34"/>
      <c r="B16" s="31"/>
      <c r="C16" s="38"/>
      <c r="D16" s="41"/>
      <c r="E16" s="20"/>
      <c r="F16" s="31"/>
      <c r="H16" s="41"/>
      <c r="J16" s="41"/>
      <c r="K16" s="41"/>
    </row>
    <row r="17" spans="1:11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>
      <c r="A19" s="34"/>
      <c r="B19" s="31"/>
      <c r="C19" s="35"/>
      <c r="D19" s="30"/>
      <c r="E19" s="30"/>
      <c r="F19" s="41"/>
      <c r="H19" s="41"/>
      <c r="J19" s="41"/>
      <c r="K19" s="41"/>
    </row>
    <row r="20" spans="1:11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>
      <c r="A21" s="34"/>
      <c r="B21" s="31"/>
      <c r="C21" s="40"/>
      <c r="D21" s="41"/>
      <c r="E21" s="20"/>
      <c r="F21" s="41"/>
      <c r="H21" s="41"/>
      <c r="J21" s="41"/>
      <c r="K21" s="41"/>
    </row>
    <row r="22" spans="1:11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>
      <c r="A23" s="34"/>
      <c r="B23" s="31"/>
      <c r="C23" s="35"/>
      <c r="D23" s="41"/>
      <c r="E23" s="20"/>
      <c r="F23" s="41"/>
      <c r="H23" s="41"/>
      <c r="J23" s="41"/>
      <c r="K23" s="41"/>
    </row>
    <row r="24" spans="1:11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>
      <c r="A25" s="34"/>
      <c r="B25" s="31"/>
      <c r="C25" s="35"/>
      <c r="D25" s="41"/>
      <c r="E25" s="20"/>
      <c r="F25" s="41"/>
      <c r="H25" s="41"/>
      <c r="J25" s="41"/>
      <c r="K25" s="41"/>
    </row>
    <row r="26" spans="1:11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4.79999999999999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>
      <c r="A48" s="249"/>
      <c r="B48" s="250"/>
      <c r="C48" s="250"/>
      <c r="D48" s="39"/>
      <c r="E48" s="33"/>
      <c r="F48" s="33"/>
      <c r="G48" s="250"/>
      <c r="H48" s="250"/>
      <c r="I48" s="250"/>
      <c r="J48" s="250"/>
      <c r="K48" s="250"/>
    </row>
    <row r="51" spans="8:8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EA447-98A3-4C4E-8F83-4F4CA91151AB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65" customWidth="1"/>
    <col min="2" max="8" width="11.5546875" style="165" customWidth="1"/>
    <col min="9" max="9" width="3.6640625" style="165" customWidth="1"/>
    <col min="10" max="16" width="11.5546875" style="165" customWidth="1"/>
    <col min="17" max="17" width="3.6640625" style="165" customWidth="1"/>
    <col min="18" max="24" width="11.5546875" style="165" customWidth="1"/>
    <col min="25" max="25" width="11.44140625" style="253"/>
    <col min="26" max="45" width="12.88671875" style="253" customWidth="1"/>
    <col min="46" max="63" width="12.88671875" style="165" customWidth="1"/>
    <col min="64" max="16384" width="11.44140625" style="165"/>
  </cols>
  <sheetData>
    <row r="1" spans="1:42" ht="24.6">
      <c r="B1" s="251" t="s">
        <v>197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198</v>
      </c>
      <c r="AB1" s="53"/>
      <c r="AC1" s="254"/>
      <c r="AD1" s="53"/>
      <c r="AE1" s="53"/>
      <c r="AF1" s="254"/>
      <c r="AG1" s="53"/>
      <c r="AH1" s="53"/>
      <c r="AI1" s="254"/>
      <c r="AJ1" s="53"/>
      <c r="AK1" s="53"/>
      <c r="AL1" s="53"/>
      <c r="AM1" s="53"/>
      <c r="AN1" s="53"/>
      <c r="AO1" s="53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199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200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201</v>
      </c>
      <c r="AA6" s="257"/>
      <c r="AF6" s="257" t="s">
        <v>202</v>
      </c>
      <c r="AG6" s="257"/>
      <c r="AL6" s="257" t="s">
        <v>203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204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204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205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205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206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206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207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207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208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208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209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209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210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210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59">
        <v>42978437</v>
      </c>
      <c r="AC15" s="259">
        <v>48800280</v>
      </c>
      <c r="AD15" s="259"/>
      <c r="AF15" s="253" t="s">
        <v>211</v>
      </c>
      <c r="AG15" s="259">
        <v>17632595</v>
      </c>
      <c r="AH15" s="259">
        <v>14001773</v>
      </c>
      <c r="AI15" s="259">
        <v>16512152</v>
      </c>
      <c r="AJ15" s="259"/>
      <c r="AL15" s="253" t="s">
        <v>211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59">
        <v>43349327</v>
      </c>
      <c r="AC16" s="259">
        <v>45052533</v>
      </c>
      <c r="AD16" s="259"/>
      <c r="AF16" s="253" t="s">
        <v>212</v>
      </c>
      <c r="AG16" s="259">
        <v>15419568</v>
      </c>
      <c r="AH16" s="259">
        <v>13231512</v>
      </c>
      <c r="AI16" s="259">
        <v>14197332</v>
      </c>
      <c r="AJ16" s="259"/>
      <c r="AL16" s="253" t="s">
        <v>212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59">
        <v>45985008</v>
      </c>
      <c r="AC17" s="259">
        <v>46987477</v>
      </c>
      <c r="AD17" s="259"/>
      <c r="AF17" s="253" t="s">
        <v>213</v>
      </c>
      <c r="AG17" s="259">
        <v>15747355</v>
      </c>
      <c r="AH17" s="259">
        <v>13918205</v>
      </c>
      <c r="AI17" s="259">
        <v>15124052</v>
      </c>
      <c r="AJ17" s="259"/>
      <c r="AL17" s="253" t="s">
        <v>213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59">
        <v>43641437</v>
      </c>
      <c r="AC18" s="259">
        <v>45669918</v>
      </c>
      <c r="AD18" s="259"/>
      <c r="AF18" s="253" t="s">
        <v>214</v>
      </c>
      <c r="AG18" s="259">
        <v>13891905</v>
      </c>
      <c r="AH18" s="259">
        <v>12143165</v>
      </c>
      <c r="AI18" s="259">
        <v>14606259</v>
      </c>
      <c r="AJ18" s="259"/>
      <c r="AL18" s="253" t="s">
        <v>214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59">
        <v>43897248</v>
      </c>
      <c r="AC19" s="259">
        <v>46519669</v>
      </c>
      <c r="AD19" s="259"/>
      <c r="AF19" s="253" t="s">
        <v>215</v>
      </c>
      <c r="AG19" s="259">
        <v>15094063</v>
      </c>
      <c r="AH19" s="259">
        <v>13745088</v>
      </c>
      <c r="AI19" s="259">
        <v>14827296</v>
      </c>
      <c r="AJ19" s="259"/>
      <c r="AL19" s="253" t="s">
        <v>215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  <c r="AB33" s="257"/>
      <c r="AF33" s="257" t="s">
        <v>217</v>
      </c>
      <c r="AG33" s="257"/>
      <c r="AL33" s="257" t="s">
        <v>218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204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204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205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205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206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206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207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207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208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208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209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209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210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210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59">
        <v>21829983</v>
      </c>
      <c r="AC42" s="259">
        <v>23119760</v>
      </c>
      <c r="AD42" s="259"/>
      <c r="AF42" s="253" t="s">
        <v>211</v>
      </c>
      <c r="AG42" s="259">
        <v>16173912</v>
      </c>
      <c r="AH42" s="259">
        <v>16721585</v>
      </c>
      <c r="AI42" s="259">
        <v>16886911</v>
      </c>
      <c r="AJ42" s="259"/>
      <c r="AL42" s="253" t="s">
        <v>211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59">
        <v>21967773</v>
      </c>
      <c r="AC43" s="259">
        <v>22394269</v>
      </c>
      <c r="AD43" s="259"/>
      <c r="AF43" s="253" t="s">
        <v>212</v>
      </c>
      <c r="AG43" s="259">
        <v>15730480</v>
      </c>
      <c r="AH43" s="259">
        <v>16527782</v>
      </c>
      <c r="AI43" s="259">
        <v>15999030</v>
      </c>
      <c r="AJ43" s="259"/>
      <c r="AL43" s="253" t="s">
        <v>212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59">
        <v>23542586</v>
      </c>
      <c r="AC44" s="259">
        <v>23042069</v>
      </c>
      <c r="AD44" s="259"/>
      <c r="AF44" s="253" t="s">
        <v>213</v>
      </c>
      <c r="AG44" s="259">
        <v>16909291</v>
      </c>
      <c r="AH44" s="259">
        <v>17663441</v>
      </c>
      <c r="AI44" s="259">
        <v>16285920</v>
      </c>
      <c r="AJ44" s="259"/>
      <c r="AL44" s="253" t="s">
        <v>213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59">
        <v>23498333</v>
      </c>
      <c r="AC45" s="259">
        <v>23050267</v>
      </c>
      <c r="AD45" s="259"/>
      <c r="AF45" s="253" t="s">
        <v>214</v>
      </c>
      <c r="AG45" s="259">
        <v>15188037</v>
      </c>
      <c r="AH45" s="259">
        <v>17495635</v>
      </c>
      <c r="AI45" s="259">
        <v>16197439</v>
      </c>
      <c r="AJ45" s="259"/>
      <c r="AL45" s="253" t="s">
        <v>214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59">
        <v>23129018</v>
      </c>
      <c r="AC46" s="259">
        <v>23101926</v>
      </c>
      <c r="AD46" s="259"/>
      <c r="AF46" s="253" t="s">
        <v>215</v>
      </c>
      <c r="AG46" s="259">
        <v>15091336</v>
      </c>
      <c r="AH46" s="259">
        <v>17404768</v>
      </c>
      <c r="AI46" s="259">
        <v>16403302</v>
      </c>
      <c r="AJ46" s="259"/>
      <c r="AL46" s="253" t="s">
        <v>215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Z60" s="259"/>
      <c r="AA60" s="259"/>
    </row>
    <row r="61" spans="1:27" ht="15" customHeight="1">
      <c r="B61" s="147"/>
      <c r="H61" s="30"/>
      <c r="I61" s="31"/>
      <c r="J61" s="30"/>
      <c r="K61" s="30"/>
      <c r="L61" s="31"/>
      <c r="M61" s="31"/>
      <c r="N61" s="30"/>
      <c r="O61" s="30"/>
      <c r="P61" s="31"/>
      <c r="Q61" s="38"/>
      <c r="Z61" s="259"/>
      <c r="AA61" s="259"/>
    </row>
    <row r="62" spans="1:27" ht="15" customHeight="1">
      <c r="B62" s="147"/>
      <c r="H62"/>
      <c r="I62"/>
      <c r="J62" s="31"/>
      <c r="K62" s="31"/>
      <c r="L62" s="31"/>
      <c r="M62"/>
      <c r="N62" s="31"/>
      <c r="O62" s="31"/>
      <c r="P62" s="31"/>
      <c r="Q62" s="31"/>
      <c r="Z62" s="259"/>
      <c r="AA62" s="259"/>
    </row>
    <row r="63" spans="1:27" ht="15" customHeight="1">
      <c r="B63" s="147"/>
      <c r="H63"/>
      <c r="I63"/>
      <c r="J63" s="147"/>
      <c r="K63" s="147"/>
      <c r="L63" s="147"/>
      <c r="M63"/>
      <c r="N63" s="147"/>
      <c r="O63" s="147"/>
      <c r="P63" s="147"/>
      <c r="Q63" s="147"/>
      <c r="Z63" s="259"/>
      <c r="AA63" s="259"/>
    </row>
    <row r="64" spans="1:27" ht="15" customHeight="1">
      <c r="B64" s="147"/>
      <c r="C64" s="147"/>
      <c r="D64" s="147"/>
      <c r="E64" s="147"/>
      <c r="F64" s="147"/>
      <c r="G64" s="147"/>
      <c r="H64"/>
      <c r="I64" s="147"/>
      <c r="J64" s="147"/>
      <c r="K64" s="147"/>
      <c r="L64" s="147"/>
      <c r="M64" s="147"/>
      <c r="N64" s="147"/>
      <c r="O64" s="147"/>
      <c r="P64" s="147"/>
      <c r="Q64" s="147"/>
      <c r="Z64" s="259"/>
      <c r="AA64" s="259"/>
    </row>
    <row r="65" spans="2:27" ht="15" customHeight="1"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Z65" s="259"/>
      <c r="AA65" s="259"/>
    </row>
    <row r="66" spans="2:27" ht="15" customHeight="1">
      <c r="B66" s="147"/>
      <c r="C66" s="31"/>
      <c r="D66" s="30"/>
      <c r="E66" s="30"/>
      <c r="F66" s="31"/>
      <c r="G66" s="38"/>
      <c r="H66" s="30"/>
      <c r="I66" s="31"/>
      <c r="J66" s="30"/>
      <c r="K66" s="30"/>
      <c r="L66" s="31"/>
      <c r="M66" s="31"/>
      <c r="N66" s="30"/>
      <c r="O66" s="30"/>
      <c r="P66" s="31"/>
      <c r="Q66" s="38"/>
    </row>
    <row r="67" spans="2:27" ht="15" customHeight="1">
      <c r="B67" s="147"/>
      <c r="C67"/>
      <c r="D67" s="31"/>
      <c r="E67" s="31"/>
      <c r="F67" s="31"/>
      <c r="G67" s="31"/>
      <c r="H67"/>
      <c r="I67"/>
      <c r="J67" s="31"/>
      <c r="K67" s="31"/>
      <c r="L67" s="31"/>
      <c r="M67"/>
      <c r="N67" s="31"/>
      <c r="O67" s="31"/>
      <c r="P67" s="31"/>
      <c r="Q67" s="31"/>
    </row>
    <row r="68" spans="2:27" ht="15" customHeight="1">
      <c r="B68" s="147"/>
      <c r="C68"/>
      <c r="D68" s="147"/>
      <c r="E68" s="147"/>
      <c r="F68" s="147"/>
      <c r="G68" s="147"/>
      <c r="H68"/>
      <c r="I68"/>
      <c r="J68" s="147"/>
      <c r="K68" s="147"/>
      <c r="L68" s="147"/>
      <c r="M68"/>
      <c r="N68" s="147"/>
      <c r="O68" s="147"/>
      <c r="P68" s="147"/>
      <c r="Q68" s="147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8C4A-ACDF-4DB6-A306-5A0E31F02C77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219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220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221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222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223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201</v>
      </c>
      <c r="AA6" s="264"/>
      <c r="AC6" s="263"/>
      <c r="AD6" s="266" t="s">
        <v>202</v>
      </c>
      <c r="AE6" s="264"/>
      <c r="AG6" s="263"/>
      <c r="AH6" s="266" t="s">
        <v>203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204</v>
      </c>
      <c r="AA8" s="264">
        <v>-7.2201224602575137E-2</v>
      </c>
      <c r="AB8" s="264">
        <v>0.10032763489485419</v>
      </c>
      <c r="AC8" s="263"/>
      <c r="AD8" s="263" t="s">
        <v>204</v>
      </c>
      <c r="AE8" s="264">
        <v>-0.17792630991703062</v>
      </c>
      <c r="AF8" s="264">
        <v>0.14856750269498575</v>
      </c>
      <c r="AG8" s="263"/>
      <c r="AH8" s="263" t="s">
        <v>204</v>
      </c>
      <c r="AI8" s="264">
        <v>-8.8871832047763069E-2</v>
      </c>
      <c r="AJ8" s="264">
        <v>0.26391040888376266</v>
      </c>
      <c r="AK8" s="263"/>
      <c r="AL8" s="268" t="s">
        <v>224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205</v>
      </c>
      <c r="AA9" s="264">
        <v>-6.6668414505015788E-2</v>
      </c>
      <c r="AB9" s="264">
        <v>9.3288286965419326E-2</v>
      </c>
      <c r="AC9" s="263"/>
      <c r="AD9" s="263" t="s">
        <v>205</v>
      </c>
      <c r="AE9" s="264">
        <v>-0.15681915443965877</v>
      </c>
      <c r="AF9" s="264">
        <v>0.14900524483073341</v>
      </c>
      <c r="AG9" s="263"/>
      <c r="AH9" s="263" t="s">
        <v>205</v>
      </c>
      <c r="AI9" s="264">
        <v>-7.108549272914047E-2</v>
      </c>
      <c r="AJ9" s="264">
        <v>0.24027416704411322</v>
      </c>
      <c r="AK9" s="263"/>
      <c r="AL9" s="270" t="s">
        <v>225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206</v>
      </c>
      <c r="AA10" s="264">
        <v>-2.8344070185333834E-2</v>
      </c>
      <c r="AB10" s="264">
        <v>5.6148488778304542E-2</v>
      </c>
      <c r="AC10" s="263"/>
      <c r="AD10" s="263" t="s">
        <v>206</v>
      </c>
      <c r="AE10" s="264">
        <v>-0.11696213495499108</v>
      </c>
      <c r="AF10" s="264">
        <v>0.11245768695199644</v>
      </c>
      <c r="AG10" s="263"/>
      <c r="AH10" s="263" t="s">
        <v>206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207</v>
      </c>
      <c r="AA11" s="264">
        <v>-5.7325572809745044E-4</v>
      </c>
      <c r="AB11" s="264">
        <v>5.8997513498875519E-2</v>
      </c>
      <c r="AC11" s="263"/>
      <c r="AD11" s="263" t="s">
        <v>207</v>
      </c>
      <c r="AE11" s="264">
        <v>-0.11595235834858542</v>
      </c>
      <c r="AF11" s="264">
        <v>0.13223409586123908</v>
      </c>
      <c r="AG11" s="263"/>
      <c r="AH11" s="263" t="s">
        <v>207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208</v>
      </c>
      <c r="AA12" s="264">
        <v>3.390670658299328E-2</v>
      </c>
      <c r="AB12" s="264">
        <v>7.3313610554215536E-2</v>
      </c>
      <c r="AC12" s="263"/>
      <c r="AD12" s="263" t="s">
        <v>208</v>
      </c>
      <c r="AE12" s="264">
        <v>-7.7024265100422581E-2</v>
      </c>
      <c r="AF12" s="264">
        <v>0.12498097655058843</v>
      </c>
      <c r="AG12" s="263"/>
      <c r="AH12" s="263" t="s">
        <v>208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209</v>
      </c>
      <c r="AA13" s="264">
        <v>4.6953426504110073E-2</v>
      </c>
      <c r="AB13" s="264">
        <v>7.3439596797486642E-2</v>
      </c>
      <c r="AC13" s="263"/>
      <c r="AD13" s="263" t="s">
        <v>209</v>
      </c>
      <c r="AE13" s="264">
        <v>-5.9606414433635138E-2</v>
      </c>
      <c r="AF13" s="264">
        <v>0.12482933296494295</v>
      </c>
      <c r="AG13" s="263"/>
      <c r="AH13" s="263" t="s">
        <v>209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210</v>
      </c>
      <c r="AA14" s="264">
        <v>5.321626473091072E-2</v>
      </c>
      <c r="AB14" s="264">
        <v>6.9328686383827859E-2</v>
      </c>
      <c r="AC14" s="263"/>
      <c r="AD14" s="263" t="s">
        <v>210</v>
      </c>
      <c r="AE14" s="264">
        <v>-4.2766537305600705E-2</v>
      </c>
      <c r="AF14" s="264">
        <v>0.12420096505996853</v>
      </c>
      <c r="AG14" s="263"/>
      <c r="AH14" s="263" t="s">
        <v>210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211</v>
      </c>
      <c r="AA15" s="264">
        <v>6.3655221527360764E-2</v>
      </c>
      <c r="AC15" s="263"/>
      <c r="AD15" s="263" t="s">
        <v>211</v>
      </c>
      <c r="AE15" s="264">
        <v>-1.5460735481822497E-2</v>
      </c>
      <c r="AG15" s="263"/>
      <c r="AH15" s="263" t="s">
        <v>211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212</v>
      </c>
      <c r="AA16" s="264">
        <v>6.0889961969038495E-2</v>
      </c>
      <c r="AC16" s="263"/>
      <c r="AD16" s="263" t="s">
        <v>212</v>
      </c>
      <c r="AE16" s="264">
        <v>-6.2521025784393206E-3</v>
      </c>
      <c r="AG16" s="263"/>
      <c r="AH16" s="263" t="s">
        <v>212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213</v>
      </c>
      <c r="AA17" s="264">
        <v>5.6689476150910849E-2</v>
      </c>
      <c r="AC17" s="263"/>
      <c r="AD17" s="263" t="s">
        <v>213</v>
      </c>
      <c r="AE17" s="264">
        <v>2.9161693914144847E-3</v>
      </c>
      <c r="AG17" s="263"/>
      <c r="AH17" s="263" t="s">
        <v>213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214</v>
      </c>
      <c r="AA18" s="264">
        <v>5.5744720786396015E-2</v>
      </c>
      <c r="AC18" s="263"/>
      <c r="AD18" s="263" t="s">
        <v>214</v>
      </c>
      <c r="AE18" s="264">
        <v>1.8766975941681495E-2</v>
      </c>
      <c r="AG18" s="263"/>
      <c r="AH18" s="263" t="s">
        <v>214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215</v>
      </c>
      <c r="AA19" s="264">
        <v>5.608495042650645E-2</v>
      </c>
      <c r="AC19" s="263"/>
      <c r="AD19" s="263" t="s">
        <v>215</v>
      </c>
      <c r="AE19" s="264">
        <v>2.3705487428082678E-2</v>
      </c>
      <c r="AG19" s="263"/>
      <c r="AH19" s="263" t="s">
        <v>215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216</v>
      </c>
      <c r="AA33" s="264"/>
      <c r="AC33" s="263"/>
      <c r="AD33" s="266" t="s">
        <v>217</v>
      </c>
      <c r="AE33" s="264"/>
      <c r="AG33" s="263"/>
      <c r="AH33" s="266" t="s">
        <v>218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204</v>
      </c>
      <c r="AA35" s="264">
        <v>1.107712372789095E-2</v>
      </c>
      <c r="AB35" s="264">
        <v>1.3617729202092192E-2</v>
      </c>
      <c r="AC35" s="263"/>
      <c r="AD35" s="263" t="s">
        <v>204</v>
      </c>
      <c r="AE35" s="264">
        <v>5.7702178807125935E-2</v>
      </c>
      <c r="AF35" s="264">
        <v>-4.2899690826657774E-2</v>
      </c>
      <c r="AG35" s="263"/>
      <c r="AH35" s="263" t="s">
        <v>204</v>
      </c>
      <c r="AI35" s="264">
        <v>3.5561986624737897E-2</v>
      </c>
      <c r="AJ35" s="264">
        <v>-1.7596698122723069E-2</v>
      </c>
      <c r="AK35" s="263"/>
      <c r="AL35" s="268" t="s">
        <v>226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205</v>
      </c>
      <c r="AA36" s="264">
        <v>-2.6407888128539979E-3</v>
      </c>
      <c r="AB36" s="264">
        <v>5.0830838375992473E-3</v>
      </c>
      <c r="AC36" s="263"/>
      <c r="AD36" s="263" t="s">
        <v>205</v>
      </c>
      <c r="AE36" s="264">
        <v>3.552762386362019E-2</v>
      </c>
      <c r="AF36" s="264">
        <v>-4.7422795923507836E-2</v>
      </c>
      <c r="AG36" s="263"/>
      <c r="AH36" s="263" t="s">
        <v>205</v>
      </c>
      <c r="AI36" s="264">
        <v>1.2245191833654018E-2</v>
      </c>
      <c r="AJ36" s="264">
        <v>-1.5256137090447481E-2</v>
      </c>
      <c r="AK36" s="263"/>
      <c r="AL36" s="270" t="s">
        <v>227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206</v>
      </c>
      <c r="AA37" s="264">
        <v>2.8855395171990778E-2</v>
      </c>
      <c r="AB37" s="264">
        <v>-1.284478356427286E-2</v>
      </c>
      <c r="AC37" s="263"/>
      <c r="AD37" s="263" t="s">
        <v>206</v>
      </c>
      <c r="AE37" s="264">
        <v>5.0681658217141885E-2</v>
      </c>
      <c r="AF37" s="264">
        <v>-5.55630587123494E-2</v>
      </c>
      <c r="AG37" s="263"/>
      <c r="AH37" s="263" t="s">
        <v>206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207</v>
      </c>
      <c r="AA38" s="264">
        <v>6.8715312845533699E-2</v>
      </c>
      <c r="AB38" s="264">
        <v>-1.2023722822037683E-2</v>
      </c>
      <c r="AC38" s="263"/>
      <c r="AD38" s="263" t="s">
        <v>207</v>
      </c>
      <c r="AE38" s="264">
        <v>6.7634882360427612E-2</v>
      </c>
      <c r="AF38" s="264">
        <v>-5.2026269293068451E-2</v>
      </c>
      <c r="AG38" s="263"/>
      <c r="AH38" s="263" t="s">
        <v>207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208</v>
      </c>
      <c r="AA39" s="264">
        <v>9.2903636992539868E-2</v>
      </c>
      <c r="AB39" s="264">
        <v>1.3513406253361638E-2</v>
      </c>
      <c r="AC39" s="263"/>
      <c r="AD39" s="263" t="s">
        <v>208</v>
      </c>
      <c r="AE39" s="264">
        <v>8.0935625370566977E-2</v>
      </c>
      <c r="AF39" s="264">
        <v>-2.376697641821451E-2</v>
      </c>
      <c r="AG39" s="263"/>
      <c r="AH39" s="263" t="s">
        <v>208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209</v>
      </c>
      <c r="AA40" s="264">
        <v>0.10074488478716503</v>
      </c>
      <c r="AB40" s="264">
        <v>1.4873865078394033E-2</v>
      </c>
      <c r="AC40" s="263"/>
      <c r="AD40" s="263" t="s">
        <v>209</v>
      </c>
      <c r="AE40" s="264">
        <v>8.4121339467344292E-2</v>
      </c>
      <c r="AF40" s="264">
        <v>-2.3986076114950662E-2</v>
      </c>
      <c r="AG40" s="263"/>
      <c r="AH40" s="263" t="s">
        <v>209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210</v>
      </c>
      <c r="AA41" s="264">
        <v>9.4909456423107053E-2</v>
      </c>
      <c r="AB41" s="264">
        <v>1.2042047645319798E-2</v>
      </c>
      <c r="AC41" s="263"/>
      <c r="AD41" s="263" t="s">
        <v>210</v>
      </c>
      <c r="AE41" s="264">
        <v>7.7750834127204627E-2</v>
      </c>
      <c r="AF41" s="264">
        <v>-2.5859921395592948E-2</v>
      </c>
      <c r="AG41" s="263"/>
      <c r="AH41" s="263" t="s">
        <v>210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211</v>
      </c>
      <c r="AA42" s="264">
        <v>9.0290162283593392E-2</v>
      </c>
      <c r="AC42" s="263"/>
      <c r="AD42" s="263" t="s">
        <v>211</v>
      </c>
      <c r="AE42" s="264">
        <v>6.8637918315036045E-2</v>
      </c>
      <c r="AG42" s="263"/>
      <c r="AH42" s="263" t="s">
        <v>211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212</v>
      </c>
      <c r="AA43" s="264">
        <v>8.2150303625241602E-2</v>
      </c>
      <c r="AC43" s="263"/>
      <c r="AD43" s="263" t="s">
        <v>212</v>
      </c>
      <c r="AE43" s="264">
        <v>5.6846746119525449E-2</v>
      </c>
      <c r="AG43" s="263"/>
      <c r="AH43" s="263" t="s">
        <v>212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213</v>
      </c>
      <c r="AA44" s="264">
        <v>7.0817381667195894E-2</v>
      </c>
      <c r="AC44" s="263"/>
      <c r="AD44" s="263" t="s">
        <v>213</v>
      </c>
      <c r="AE44" s="264">
        <v>4.1841214184188825E-2</v>
      </c>
      <c r="AG44" s="263"/>
      <c r="AH44" s="263" t="s">
        <v>213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214</v>
      </c>
      <c r="AA45" s="264">
        <v>6.1954659598844726E-2</v>
      </c>
      <c r="AC45" s="263"/>
      <c r="AD45" s="263" t="s">
        <v>214</v>
      </c>
      <c r="AE45" s="264">
        <v>3.0319697512395861E-2</v>
      </c>
      <c r="AG45" s="263"/>
      <c r="AH45" s="263" t="s">
        <v>214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215</v>
      </c>
      <c r="AA46" s="264">
        <v>5.6370216489294196E-2</v>
      </c>
      <c r="AC46" s="263"/>
      <c r="AD46" s="263" t="s">
        <v>215</v>
      </c>
      <c r="AE46" s="264">
        <v>2.2421777253976812E-2</v>
      </c>
      <c r="AG46" s="263"/>
      <c r="AH46" s="263" t="s">
        <v>215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090CC-25C8-4DAB-903F-2734D5AF8B1D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65" customWidth="1"/>
    <col min="2" max="8" width="11.5546875" style="165" customWidth="1"/>
    <col min="9" max="9" width="3.6640625" style="165" customWidth="1"/>
    <col min="10" max="16" width="11.5546875" style="165" customWidth="1"/>
    <col min="17" max="17" width="3.6640625" style="165" customWidth="1"/>
    <col min="18" max="24" width="11.5546875" style="165" customWidth="1"/>
    <col min="25" max="25" width="11.5546875" style="253" customWidth="1"/>
    <col min="26" max="27" width="12.88671875" style="253" customWidth="1"/>
    <col min="28" max="28" width="12.88671875" style="53" customWidth="1"/>
    <col min="29" max="29" width="12.88671875" style="254" customWidth="1"/>
    <col min="30" max="31" width="12.88671875" style="53" customWidth="1"/>
    <col min="32" max="32" width="12.88671875" style="254" customWidth="1"/>
    <col min="33" max="34" width="12.88671875" style="53" customWidth="1"/>
    <col min="35" max="35" width="12.88671875" style="254" customWidth="1"/>
    <col min="36" max="41" width="12.88671875" style="53" customWidth="1"/>
    <col min="42" max="45" width="12.88671875" style="253" customWidth="1"/>
    <col min="46" max="63" width="12.88671875" style="165" customWidth="1"/>
    <col min="64" max="16384" width="11.44140625" style="165"/>
  </cols>
  <sheetData>
    <row r="1" spans="1:42" ht="24.6">
      <c r="B1" s="251" t="s">
        <v>228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198</v>
      </c>
      <c r="AB1" s="53" t="s">
        <v>229</v>
      </c>
    </row>
    <row r="2" spans="1:42" ht="15" customHeight="1">
      <c r="A2" s="46"/>
      <c r="B2" s="252"/>
      <c r="C2" s="252"/>
      <c r="D2" s="252"/>
      <c r="E2" s="252"/>
      <c r="F2" s="252"/>
      <c r="G2" s="252"/>
      <c r="H2" s="252"/>
      <c r="J2" s="46"/>
      <c r="K2" s="46"/>
      <c r="L2" s="46"/>
      <c r="M2" s="46"/>
      <c r="N2" s="46"/>
      <c r="O2" s="46"/>
      <c r="P2" s="46"/>
      <c r="Q2" s="46"/>
      <c r="R2" s="46"/>
      <c r="S2" s="46"/>
      <c r="T2" s="252"/>
      <c r="U2" s="252"/>
      <c r="V2" s="252"/>
      <c r="W2" s="252"/>
      <c r="X2" s="252"/>
      <c r="Z2" s="253" t="s">
        <v>199</v>
      </c>
      <c r="AB2" s="53" t="s">
        <v>230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200</v>
      </c>
      <c r="AB3" s="53" t="s">
        <v>231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53" t="s">
        <v>232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53" t="s">
        <v>233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201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201</v>
      </c>
      <c r="AE7" s="272" t="s">
        <v>202</v>
      </c>
      <c r="AH7" s="272" t="s">
        <v>203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224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234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216</v>
      </c>
      <c r="AE34" s="272" t="s">
        <v>217</v>
      </c>
      <c r="AH34" s="272" t="s">
        <v>235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226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236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25CA5-3125-419D-87C4-E183030C69B0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237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229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238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239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232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233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201</v>
      </c>
      <c r="AC7" s="266" t="s">
        <v>202</v>
      </c>
      <c r="AF7" s="266" t="s">
        <v>203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224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234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240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241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216</v>
      </c>
      <c r="AC34" s="266" t="s">
        <v>217</v>
      </c>
      <c r="AF34" s="266" t="s">
        <v>218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226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236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242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243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A56B3-B4AB-46C6-9CA8-AE3A863BD812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15" customHeight="1">
      <c r="A2" s="93"/>
      <c r="B2" s="93"/>
      <c r="C2" s="96"/>
    </row>
    <row r="3" spans="1:15" ht="15" customHeight="1">
      <c r="A3" s="96"/>
      <c r="B3" s="96"/>
      <c r="C3" s="96"/>
    </row>
    <row r="4" spans="1:15" ht="15" customHeight="1">
      <c r="A4" s="97" t="s">
        <v>51</v>
      </c>
      <c r="B4" s="45"/>
      <c r="N4" s="127" t="s">
        <v>172</v>
      </c>
    </row>
    <row r="5" spans="1:15" ht="19.2" customHeight="1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 ht="19.5" customHeight="1">
      <c r="A6" s="209" t="s">
        <v>88</v>
      </c>
      <c r="B6" s="209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 ht="19.5" customHeight="1">
      <c r="A7" s="209"/>
      <c r="B7" s="209"/>
      <c r="C7" s="194">
        <v>2025</v>
      </c>
      <c r="D7" s="194">
        <v>2026</v>
      </c>
      <c r="E7" s="102" t="s">
        <v>13</v>
      </c>
      <c r="F7" s="102" t="s">
        <v>14</v>
      </c>
      <c r="G7" s="194">
        <v>2025</v>
      </c>
      <c r="H7" s="194">
        <v>2026</v>
      </c>
      <c r="I7" s="102" t="s">
        <v>13</v>
      </c>
      <c r="J7" s="102" t="s">
        <v>14</v>
      </c>
      <c r="K7" s="194">
        <v>2025</v>
      </c>
      <c r="L7" s="194">
        <v>2026</v>
      </c>
      <c r="M7" s="102" t="s">
        <v>13</v>
      </c>
      <c r="N7" s="102" t="s">
        <v>14</v>
      </c>
    </row>
    <row r="8" spans="1:15" s="152" customFormat="1" ht="19.5" customHeight="1">
      <c r="A8" s="195" t="s">
        <v>90</v>
      </c>
      <c r="B8" s="196" t="s">
        <v>91</v>
      </c>
      <c r="C8" s="197">
        <v>15372921</v>
      </c>
      <c r="D8" s="198">
        <v>14337706</v>
      </c>
      <c r="E8" s="199">
        <v>-1035215</v>
      </c>
      <c r="F8" s="200">
        <v>-6.734016261450904</v>
      </c>
      <c r="G8" s="201">
        <v>0</v>
      </c>
      <c r="H8" s="198">
        <v>0</v>
      </c>
      <c r="I8" s="199">
        <v>0</v>
      </c>
      <c r="J8" s="200" t="s">
        <v>151</v>
      </c>
      <c r="K8" s="201">
        <v>1822</v>
      </c>
      <c r="L8" s="198">
        <v>909</v>
      </c>
      <c r="M8" s="199">
        <v>-913</v>
      </c>
      <c r="N8" s="200">
        <v>-50.109769484083422</v>
      </c>
      <c r="O8" s="166"/>
    </row>
    <row r="9" spans="1:15" s="152" customFormat="1" ht="19.5" customHeight="1">
      <c r="A9" s="195" t="s">
        <v>90</v>
      </c>
      <c r="B9" s="196" t="s">
        <v>92</v>
      </c>
      <c r="C9" s="197">
        <v>2350831</v>
      </c>
      <c r="D9" s="198">
        <v>3025849</v>
      </c>
      <c r="E9" s="199">
        <v>675018</v>
      </c>
      <c r="F9" s="200">
        <v>28.714016447800791</v>
      </c>
      <c r="G9" s="201">
        <v>0</v>
      </c>
      <c r="H9" s="198">
        <v>0</v>
      </c>
      <c r="I9" s="199">
        <v>0</v>
      </c>
      <c r="J9" s="200" t="s">
        <v>151</v>
      </c>
      <c r="K9" s="201">
        <v>126433</v>
      </c>
      <c r="L9" s="198">
        <v>104284</v>
      </c>
      <c r="M9" s="199">
        <v>-22149</v>
      </c>
      <c r="N9" s="200">
        <v>-17.518369413048799</v>
      </c>
      <c r="O9" s="166"/>
    </row>
    <row r="10" spans="1:15" s="152" customFormat="1" ht="19.5" customHeight="1">
      <c r="A10" s="195" t="s">
        <v>90</v>
      </c>
      <c r="B10" s="196" t="s">
        <v>93</v>
      </c>
      <c r="C10" s="197">
        <v>5907128</v>
      </c>
      <c r="D10" s="198">
        <v>5969515</v>
      </c>
      <c r="E10" s="199">
        <v>62387</v>
      </c>
      <c r="F10" s="200">
        <v>1.0561308304136929</v>
      </c>
      <c r="G10" s="201">
        <v>0</v>
      </c>
      <c r="H10" s="198">
        <v>0</v>
      </c>
      <c r="I10" s="199">
        <v>0</v>
      </c>
      <c r="J10" s="200" t="s">
        <v>151</v>
      </c>
      <c r="K10" s="201">
        <v>9812</v>
      </c>
      <c r="L10" s="198">
        <v>12885</v>
      </c>
      <c r="M10" s="199">
        <v>3073</v>
      </c>
      <c r="N10" s="200">
        <v>31.318793314309001</v>
      </c>
      <c r="O10" s="166"/>
    </row>
    <row r="11" spans="1:15" s="152" customFormat="1" ht="19.5" customHeight="1">
      <c r="A11" s="195" t="s">
        <v>90</v>
      </c>
      <c r="B11" s="196" t="s">
        <v>94</v>
      </c>
      <c r="C11" s="197">
        <v>4889209</v>
      </c>
      <c r="D11" s="198">
        <v>5216931</v>
      </c>
      <c r="E11" s="199">
        <v>327722</v>
      </c>
      <c r="F11" s="200">
        <v>6.7029656535443678</v>
      </c>
      <c r="G11" s="201">
        <v>0</v>
      </c>
      <c r="H11" s="198">
        <v>0</v>
      </c>
      <c r="I11" s="199">
        <v>0</v>
      </c>
      <c r="J11" s="200" t="s">
        <v>151</v>
      </c>
      <c r="K11" s="201">
        <v>2719</v>
      </c>
      <c r="L11" s="198">
        <v>2351</v>
      </c>
      <c r="M11" s="199">
        <v>-368</v>
      </c>
      <c r="N11" s="200">
        <v>-13.534387642515631</v>
      </c>
      <c r="O11" s="166"/>
    </row>
    <row r="12" spans="1:15" s="152" customFormat="1" ht="19.5" customHeight="1">
      <c r="A12" s="195" t="s">
        <v>90</v>
      </c>
      <c r="B12" s="196" t="s">
        <v>95</v>
      </c>
      <c r="C12" s="197">
        <v>1342400</v>
      </c>
      <c r="D12" s="198">
        <v>1451732</v>
      </c>
      <c r="E12" s="199">
        <v>109332</v>
      </c>
      <c r="F12" s="200">
        <v>8.1445172824791428</v>
      </c>
      <c r="G12" s="201">
        <v>0</v>
      </c>
      <c r="H12" s="198">
        <v>0</v>
      </c>
      <c r="I12" s="199">
        <v>0</v>
      </c>
      <c r="J12" s="200" t="s">
        <v>151</v>
      </c>
      <c r="K12" s="201">
        <v>88139</v>
      </c>
      <c r="L12" s="198">
        <v>89811</v>
      </c>
      <c r="M12" s="199">
        <v>1672</v>
      </c>
      <c r="N12" s="200">
        <v>1.8970035965917449</v>
      </c>
      <c r="O12" s="166"/>
    </row>
    <row r="13" spans="1:15" s="152" customFormat="1" ht="19.5" customHeight="1">
      <c r="A13" s="195" t="s">
        <v>90</v>
      </c>
      <c r="B13" s="196" t="s">
        <v>96</v>
      </c>
      <c r="C13" s="197">
        <v>624591</v>
      </c>
      <c r="D13" s="198">
        <v>512552</v>
      </c>
      <c r="E13" s="199">
        <v>-112039</v>
      </c>
      <c r="F13" s="200">
        <v>-17.937978613204479</v>
      </c>
      <c r="G13" s="201">
        <v>0</v>
      </c>
      <c r="H13" s="198">
        <v>0</v>
      </c>
      <c r="I13" s="199">
        <v>0</v>
      </c>
      <c r="J13" s="200" t="s">
        <v>151</v>
      </c>
      <c r="K13" s="201">
        <v>39773</v>
      </c>
      <c r="L13" s="198">
        <v>18780</v>
      </c>
      <c r="M13" s="199">
        <v>-20993</v>
      </c>
      <c r="N13" s="200">
        <v>-52.78203806602469</v>
      </c>
      <c r="O13" s="166"/>
    </row>
    <row r="14" spans="1:15" s="152" customFormat="1" ht="19.5" customHeight="1">
      <c r="A14" s="195" t="s">
        <v>90</v>
      </c>
      <c r="B14" s="196" t="s">
        <v>97</v>
      </c>
      <c r="C14" s="197">
        <v>0</v>
      </c>
      <c r="D14" s="198">
        <v>0</v>
      </c>
      <c r="E14" s="199">
        <v>0</v>
      </c>
      <c r="F14" s="200" t="s">
        <v>151</v>
      </c>
      <c r="G14" s="201">
        <v>2116876</v>
      </c>
      <c r="H14" s="198">
        <v>1831902</v>
      </c>
      <c r="I14" s="199">
        <v>-284974</v>
      </c>
      <c r="J14" s="200">
        <v>-13.46200722196293</v>
      </c>
      <c r="K14" s="201">
        <v>75565</v>
      </c>
      <c r="L14" s="198">
        <v>87672</v>
      </c>
      <c r="M14" s="199">
        <v>12107</v>
      </c>
      <c r="N14" s="200">
        <v>16.021967842255009</v>
      </c>
      <c r="O14" s="166"/>
    </row>
    <row r="15" spans="1:15" s="152" customFormat="1" ht="19.5" customHeight="1">
      <c r="A15" s="195" t="s">
        <v>90</v>
      </c>
      <c r="B15" s="196" t="s">
        <v>98</v>
      </c>
      <c r="C15" s="197">
        <v>4413922</v>
      </c>
      <c r="D15" s="198">
        <v>4936109</v>
      </c>
      <c r="E15" s="199">
        <v>522187</v>
      </c>
      <c r="F15" s="200">
        <v>11.83045373253084</v>
      </c>
      <c r="G15" s="201">
        <v>0</v>
      </c>
      <c r="H15" s="198">
        <v>0</v>
      </c>
      <c r="I15" s="199">
        <v>0</v>
      </c>
      <c r="J15" s="200" t="s">
        <v>151</v>
      </c>
      <c r="K15" s="201">
        <v>643</v>
      </c>
      <c r="L15" s="198">
        <v>1089</v>
      </c>
      <c r="M15" s="199">
        <v>446</v>
      </c>
      <c r="N15" s="200">
        <v>69.362363919129081</v>
      </c>
      <c r="O15" s="166"/>
    </row>
    <row r="16" spans="1:15" s="152" customFormat="1" ht="19.5" customHeight="1">
      <c r="A16" s="195" t="s">
        <v>90</v>
      </c>
      <c r="B16" s="196" t="s">
        <v>99</v>
      </c>
      <c r="C16" s="197">
        <v>940424</v>
      </c>
      <c r="D16" s="198">
        <v>900751</v>
      </c>
      <c r="E16" s="199">
        <v>-39673</v>
      </c>
      <c r="F16" s="200">
        <v>-4.2186290439206147</v>
      </c>
      <c r="G16" s="201">
        <v>0</v>
      </c>
      <c r="H16" s="198">
        <v>0</v>
      </c>
      <c r="I16" s="199">
        <v>0</v>
      </c>
      <c r="J16" s="200" t="s">
        <v>151</v>
      </c>
      <c r="K16" s="201">
        <v>242638</v>
      </c>
      <c r="L16" s="198">
        <v>249796</v>
      </c>
      <c r="M16" s="199">
        <v>7158</v>
      </c>
      <c r="N16" s="200">
        <v>2.9500737724511481</v>
      </c>
      <c r="O16" s="166"/>
    </row>
    <row r="17" spans="1:15" s="152" customFormat="1" ht="19.5" customHeight="1">
      <c r="A17" s="195" t="s">
        <v>100</v>
      </c>
      <c r="B17" s="196" t="s">
        <v>101</v>
      </c>
      <c r="C17" s="197">
        <v>0</v>
      </c>
      <c r="D17" s="198">
        <v>0</v>
      </c>
      <c r="E17" s="199">
        <v>0</v>
      </c>
      <c r="F17" s="200" t="s">
        <v>151</v>
      </c>
      <c r="G17" s="201">
        <v>1998602</v>
      </c>
      <c r="H17" s="198">
        <v>1393562</v>
      </c>
      <c r="I17" s="199">
        <v>-605040</v>
      </c>
      <c r="J17" s="200">
        <v>-30.273160939496709</v>
      </c>
      <c r="K17" s="201">
        <v>18055</v>
      </c>
      <c r="L17" s="198">
        <v>16267</v>
      </c>
      <c r="M17" s="199">
        <v>-1788</v>
      </c>
      <c r="N17" s="200">
        <v>-9.9030739407366326</v>
      </c>
      <c r="O17" s="166"/>
    </row>
    <row r="18" spans="1:15" s="152" customFormat="1" ht="19.5" customHeight="1">
      <c r="A18" s="195" t="s">
        <v>100</v>
      </c>
      <c r="B18" s="196" t="s">
        <v>102</v>
      </c>
      <c r="C18" s="197">
        <v>0</v>
      </c>
      <c r="D18" s="198">
        <v>0</v>
      </c>
      <c r="E18" s="199">
        <v>0</v>
      </c>
      <c r="F18" s="200" t="s">
        <v>151</v>
      </c>
      <c r="G18" s="201">
        <v>1365412</v>
      </c>
      <c r="H18" s="198">
        <v>1374436</v>
      </c>
      <c r="I18" s="199">
        <v>9024</v>
      </c>
      <c r="J18" s="200">
        <v>0.66089942083415565</v>
      </c>
      <c r="K18" s="201">
        <v>515610</v>
      </c>
      <c r="L18" s="198">
        <v>536640</v>
      </c>
      <c r="M18" s="199">
        <v>21030</v>
      </c>
      <c r="N18" s="200">
        <v>4.0786641065921856</v>
      </c>
      <c r="O18" s="166"/>
    </row>
    <row r="19" spans="1:15" s="152" customFormat="1" ht="19.5" customHeight="1">
      <c r="A19" s="195" t="s">
        <v>100</v>
      </c>
      <c r="B19" s="196" t="s">
        <v>103</v>
      </c>
      <c r="C19" s="197">
        <v>0</v>
      </c>
      <c r="D19" s="198">
        <v>0</v>
      </c>
      <c r="E19" s="199">
        <v>0</v>
      </c>
      <c r="F19" s="200" t="s">
        <v>151</v>
      </c>
      <c r="G19" s="201">
        <v>412043</v>
      </c>
      <c r="H19" s="198">
        <v>402072</v>
      </c>
      <c r="I19" s="199">
        <v>-9971</v>
      </c>
      <c r="J19" s="200">
        <v>-2.4198930694126521</v>
      </c>
      <c r="K19" s="201">
        <v>337298</v>
      </c>
      <c r="L19" s="198">
        <v>396759</v>
      </c>
      <c r="M19" s="199">
        <v>59461</v>
      </c>
      <c r="N19" s="200">
        <v>17.628625132671999</v>
      </c>
      <c r="O19" s="166"/>
    </row>
    <row r="20" spans="1:15" s="152" customFormat="1" ht="19.5" customHeight="1">
      <c r="A20" s="195" t="s">
        <v>100</v>
      </c>
      <c r="B20" s="196" t="s">
        <v>104</v>
      </c>
      <c r="C20" s="197">
        <v>0</v>
      </c>
      <c r="D20" s="198">
        <v>0</v>
      </c>
      <c r="E20" s="199">
        <v>0</v>
      </c>
      <c r="F20" s="200" t="s">
        <v>151</v>
      </c>
      <c r="G20" s="201">
        <v>122062</v>
      </c>
      <c r="H20" s="198">
        <v>111050</v>
      </c>
      <c r="I20" s="199">
        <v>-11012</v>
      </c>
      <c r="J20" s="200">
        <v>-9.0216447379200702</v>
      </c>
      <c r="K20" s="201">
        <v>3718089</v>
      </c>
      <c r="L20" s="198">
        <v>3811175</v>
      </c>
      <c r="M20" s="199">
        <v>93086</v>
      </c>
      <c r="N20" s="200">
        <v>2.5035979504525021</v>
      </c>
      <c r="O20" s="166"/>
    </row>
    <row r="21" spans="1:15" s="152" customFormat="1" ht="19.5" customHeight="1">
      <c r="A21" s="195" t="s">
        <v>100</v>
      </c>
      <c r="B21" s="196" t="s">
        <v>105</v>
      </c>
      <c r="C21" s="197">
        <v>0</v>
      </c>
      <c r="D21" s="198">
        <v>0</v>
      </c>
      <c r="E21" s="199">
        <v>0</v>
      </c>
      <c r="F21" s="200" t="s">
        <v>151</v>
      </c>
      <c r="G21" s="201">
        <v>0</v>
      </c>
      <c r="H21" s="198">
        <v>0</v>
      </c>
      <c r="I21" s="199">
        <v>0</v>
      </c>
      <c r="J21" s="200" t="s">
        <v>151</v>
      </c>
      <c r="K21" s="201">
        <v>963702</v>
      </c>
      <c r="L21" s="198">
        <v>895892</v>
      </c>
      <c r="M21" s="199">
        <v>-67810</v>
      </c>
      <c r="N21" s="200">
        <v>-7.0364075201670166</v>
      </c>
      <c r="O21" s="166"/>
    </row>
    <row r="22" spans="1:15" s="152" customFormat="1" ht="19.5" customHeight="1">
      <c r="A22" s="195" t="s">
        <v>106</v>
      </c>
      <c r="B22" s="196" t="s">
        <v>107</v>
      </c>
      <c r="C22" s="197">
        <v>0</v>
      </c>
      <c r="D22" s="198">
        <v>0</v>
      </c>
      <c r="E22" s="199">
        <v>0</v>
      </c>
      <c r="F22" s="200" t="s">
        <v>151</v>
      </c>
      <c r="G22" s="201">
        <v>130254</v>
      </c>
      <c r="H22" s="198">
        <v>151206</v>
      </c>
      <c r="I22" s="199">
        <v>20952</v>
      </c>
      <c r="J22" s="200">
        <v>16.085494495370579</v>
      </c>
      <c r="K22" s="201">
        <v>71006</v>
      </c>
      <c r="L22" s="198">
        <v>68964</v>
      </c>
      <c r="M22" s="199">
        <v>-2042</v>
      </c>
      <c r="N22" s="200">
        <v>-2.8758133115511408</v>
      </c>
      <c r="O22" s="166"/>
    </row>
    <row r="23" spans="1:15" s="152" customFormat="1" ht="19.5" customHeight="1">
      <c r="A23" s="195" t="s">
        <v>106</v>
      </c>
      <c r="B23" s="196" t="s">
        <v>108</v>
      </c>
      <c r="C23" s="197">
        <v>11521</v>
      </c>
      <c r="D23" s="198">
        <v>11752</v>
      </c>
      <c r="E23" s="199">
        <v>231</v>
      </c>
      <c r="F23" s="200">
        <v>2.0050342852183012</v>
      </c>
      <c r="G23" s="201">
        <v>3720647</v>
      </c>
      <c r="H23" s="198">
        <v>3684263</v>
      </c>
      <c r="I23" s="199">
        <v>-36384</v>
      </c>
      <c r="J23" s="200">
        <v>-0.97789443610210469</v>
      </c>
      <c r="K23" s="201">
        <v>682395</v>
      </c>
      <c r="L23" s="198">
        <v>698762</v>
      </c>
      <c r="M23" s="199">
        <v>16367</v>
      </c>
      <c r="N23" s="200">
        <v>2.3984642325925591</v>
      </c>
      <c r="O23" s="166"/>
    </row>
    <row r="24" spans="1:15" s="152" customFormat="1" ht="19.5" customHeight="1">
      <c r="A24" s="195" t="s">
        <v>109</v>
      </c>
      <c r="B24" s="196" t="s">
        <v>110</v>
      </c>
      <c r="C24" s="197">
        <v>0</v>
      </c>
      <c r="D24" s="198">
        <v>0</v>
      </c>
      <c r="E24" s="199">
        <v>0</v>
      </c>
      <c r="F24" s="200" t="s">
        <v>151</v>
      </c>
      <c r="G24" s="201">
        <v>77560</v>
      </c>
      <c r="H24" s="198">
        <v>75995</v>
      </c>
      <c r="I24" s="199">
        <v>-1565</v>
      </c>
      <c r="J24" s="200">
        <v>-2.0177926766374412</v>
      </c>
      <c r="K24" s="201">
        <v>15060</v>
      </c>
      <c r="L24" s="198">
        <v>3394</v>
      </c>
      <c r="M24" s="199">
        <v>-11666</v>
      </c>
      <c r="N24" s="200">
        <v>-77.463479415670648</v>
      </c>
      <c r="O24" s="166"/>
    </row>
    <row r="25" spans="1:15" s="152" customFormat="1" ht="19.5" customHeight="1">
      <c r="A25" s="195" t="s">
        <v>109</v>
      </c>
      <c r="B25" s="196" t="s">
        <v>111</v>
      </c>
      <c r="C25" s="197">
        <v>0</v>
      </c>
      <c r="D25" s="198">
        <v>0</v>
      </c>
      <c r="E25" s="199">
        <v>0</v>
      </c>
      <c r="F25" s="200" t="s">
        <v>151</v>
      </c>
      <c r="G25" s="201">
        <v>133539</v>
      </c>
      <c r="H25" s="198">
        <v>180279</v>
      </c>
      <c r="I25" s="199">
        <v>46740</v>
      </c>
      <c r="J25" s="200">
        <v>35.001010940624099</v>
      </c>
      <c r="K25" s="201">
        <v>49080</v>
      </c>
      <c r="L25" s="198">
        <v>36255</v>
      </c>
      <c r="M25" s="199">
        <v>-12825</v>
      </c>
      <c r="N25" s="200">
        <v>-26.130806845965761</v>
      </c>
      <c r="O25" s="166"/>
    </row>
    <row r="26" spans="1:15" s="152" customFormat="1" ht="19.5" customHeight="1">
      <c r="A26" s="195" t="s">
        <v>109</v>
      </c>
      <c r="B26" s="196" t="s">
        <v>112</v>
      </c>
      <c r="C26" s="197">
        <v>77108</v>
      </c>
      <c r="D26" s="198">
        <v>44570</v>
      </c>
      <c r="E26" s="199">
        <v>-32538</v>
      </c>
      <c r="F26" s="200">
        <v>-42.197956113503139</v>
      </c>
      <c r="G26" s="201">
        <v>865387</v>
      </c>
      <c r="H26" s="198">
        <v>849181</v>
      </c>
      <c r="I26" s="199">
        <v>-16206</v>
      </c>
      <c r="J26" s="200">
        <v>-1.8726881730370331</v>
      </c>
      <c r="K26" s="201">
        <v>526771</v>
      </c>
      <c r="L26" s="198">
        <v>600392</v>
      </c>
      <c r="M26" s="199">
        <v>73621</v>
      </c>
      <c r="N26" s="200">
        <v>13.97590224215077</v>
      </c>
      <c r="O26" s="166"/>
    </row>
    <row r="27" spans="1:15" s="152" customFormat="1" ht="19.5" customHeight="1">
      <c r="A27" s="195" t="s">
        <v>113</v>
      </c>
      <c r="B27" s="196" t="s">
        <v>114</v>
      </c>
      <c r="C27" s="197">
        <v>5601402</v>
      </c>
      <c r="D27" s="198">
        <v>6176257</v>
      </c>
      <c r="E27" s="199">
        <v>574855</v>
      </c>
      <c r="F27" s="200">
        <v>10.26269851726407</v>
      </c>
      <c r="G27" s="201">
        <v>672476</v>
      </c>
      <c r="H27" s="198">
        <v>533784</v>
      </c>
      <c r="I27" s="199">
        <v>-138692</v>
      </c>
      <c r="J27" s="200">
        <v>-20.624081751616419</v>
      </c>
      <c r="K27" s="201">
        <v>6487040</v>
      </c>
      <c r="L27" s="198">
        <v>5538801</v>
      </c>
      <c r="M27" s="199">
        <v>-948239</v>
      </c>
      <c r="N27" s="200">
        <v>-14.61743722868982</v>
      </c>
      <c r="O27" s="166"/>
    </row>
    <row r="28" spans="1:15" s="152" customFormat="1" ht="19.5" customHeight="1">
      <c r="A28" s="195" t="s">
        <v>115</v>
      </c>
      <c r="B28" s="196" t="s">
        <v>116</v>
      </c>
      <c r="C28" s="197">
        <v>441802</v>
      </c>
      <c r="D28" s="198">
        <v>448746</v>
      </c>
      <c r="E28" s="199">
        <v>6944</v>
      </c>
      <c r="F28" s="200">
        <v>1.5717448087604851</v>
      </c>
      <c r="G28" s="201">
        <v>38680</v>
      </c>
      <c r="H28" s="198">
        <v>24235</v>
      </c>
      <c r="I28" s="199">
        <v>-14445</v>
      </c>
      <c r="J28" s="200">
        <v>-37.344881075491209</v>
      </c>
      <c r="K28" s="201">
        <v>27606</v>
      </c>
      <c r="L28" s="198">
        <v>25455</v>
      </c>
      <c r="M28" s="199">
        <v>-2151</v>
      </c>
      <c r="N28" s="200">
        <v>-7.7917843946968048</v>
      </c>
      <c r="O28" s="166"/>
    </row>
    <row r="29" spans="1:15" s="152" customFormat="1" ht="19.5" customHeight="1">
      <c r="A29" s="195" t="s">
        <v>115</v>
      </c>
      <c r="B29" s="196" t="s">
        <v>117</v>
      </c>
      <c r="C29" s="197">
        <v>0</v>
      </c>
      <c r="D29" s="198">
        <v>0</v>
      </c>
      <c r="E29" s="199">
        <v>0</v>
      </c>
      <c r="F29" s="200" t="s">
        <v>151</v>
      </c>
      <c r="G29" s="201">
        <v>1730222</v>
      </c>
      <c r="H29" s="198">
        <v>1574804</v>
      </c>
      <c r="I29" s="199">
        <v>-155418</v>
      </c>
      <c r="J29" s="200">
        <v>-8.9825467483363468</v>
      </c>
      <c r="K29" s="201">
        <v>320990</v>
      </c>
      <c r="L29" s="198">
        <v>265837</v>
      </c>
      <c r="M29" s="199">
        <v>-55153</v>
      </c>
      <c r="N29" s="200">
        <v>-17.18215520732733</v>
      </c>
      <c r="O29" s="166"/>
    </row>
    <row r="30" spans="1:15" s="152" customFormat="1" ht="19.5" customHeight="1">
      <c r="A30" s="195" t="s">
        <v>115</v>
      </c>
      <c r="B30" s="196" t="s">
        <v>118</v>
      </c>
      <c r="C30" s="197">
        <v>0</v>
      </c>
      <c r="D30" s="198">
        <v>0</v>
      </c>
      <c r="E30" s="199">
        <v>0</v>
      </c>
      <c r="F30" s="200" t="s">
        <v>151</v>
      </c>
      <c r="G30" s="201">
        <v>328431</v>
      </c>
      <c r="H30" s="198">
        <v>441687</v>
      </c>
      <c r="I30" s="199">
        <v>113256</v>
      </c>
      <c r="J30" s="200">
        <v>34.483955534039133</v>
      </c>
      <c r="K30" s="201">
        <v>4606877</v>
      </c>
      <c r="L30" s="198">
        <v>4290947</v>
      </c>
      <c r="M30" s="199">
        <v>-315930</v>
      </c>
      <c r="N30" s="200">
        <v>-6.8577910805953763</v>
      </c>
      <c r="O30" s="166"/>
    </row>
    <row r="31" spans="1:15" s="152" customFormat="1" ht="19.5" customHeight="1">
      <c r="A31" s="195" t="s">
        <v>119</v>
      </c>
      <c r="B31" s="196" t="s">
        <v>120</v>
      </c>
      <c r="C31" s="197">
        <v>0</v>
      </c>
      <c r="D31" s="198">
        <v>0</v>
      </c>
      <c r="E31" s="199">
        <v>0</v>
      </c>
      <c r="F31" s="200" t="s">
        <v>151</v>
      </c>
      <c r="G31" s="201">
        <v>4801575</v>
      </c>
      <c r="H31" s="198">
        <v>4092942</v>
      </c>
      <c r="I31" s="199">
        <v>-708633</v>
      </c>
      <c r="J31" s="200">
        <v>-14.75834491807376</v>
      </c>
      <c r="K31" s="201">
        <v>562397</v>
      </c>
      <c r="L31" s="198">
        <v>580402</v>
      </c>
      <c r="M31" s="199">
        <v>18005</v>
      </c>
      <c r="N31" s="200">
        <v>3.201475114554313</v>
      </c>
      <c r="O31" s="166"/>
    </row>
    <row r="32" spans="1:15" s="152" customFormat="1" ht="19.5" customHeight="1">
      <c r="A32" s="195" t="s">
        <v>119</v>
      </c>
      <c r="B32" s="196" t="s">
        <v>121</v>
      </c>
      <c r="C32" s="197">
        <v>0</v>
      </c>
      <c r="D32" s="198">
        <v>0</v>
      </c>
      <c r="E32" s="199">
        <v>0</v>
      </c>
      <c r="F32" s="200" t="s">
        <v>151</v>
      </c>
      <c r="G32" s="201">
        <v>680689</v>
      </c>
      <c r="H32" s="198">
        <v>769368</v>
      </c>
      <c r="I32" s="199">
        <v>88679</v>
      </c>
      <c r="J32" s="200">
        <v>13.02782915545866</v>
      </c>
      <c r="K32" s="201">
        <v>41982</v>
      </c>
      <c r="L32" s="198">
        <v>25386</v>
      </c>
      <c r="M32" s="199">
        <v>-16596</v>
      </c>
      <c r="N32" s="200">
        <v>-39.531227669000998</v>
      </c>
      <c r="O32" s="166"/>
    </row>
    <row r="33" spans="1:15" s="152" customFormat="1" ht="19.5" customHeight="1">
      <c r="A33" s="195" t="s">
        <v>119</v>
      </c>
      <c r="B33" s="196" t="s">
        <v>122</v>
      </c>
      <c r="C33" s="197">
        <v>0</v>
      </c>
      <c r="D33" s="198">
        <v>0</v>
      </c>
      <c r="E33" s="199">
        <v>0</v>
      </c>
      <c r="F33" s="200" t="s">
        <v>151</v>
      </c>
      <c r="G33" s="201">
        <v>12102</v>
      </c>
      <c r="H33" s="198">
        <v>10695</v>
      </c>
      <c r="I33" s="199">
        <v>-1407</v>
      </c>
      <c r="J33" s="200">
        <v>-11.626177491323739</v>
      </c>
      <c r="K33" s="201">
        <v>2697000</v>
      </c>
      <c r="L33" s="198">
        <v>2912548</v>
      </c>
      <c r="M33" s="199">
        <v>215548</v>
      </c>
      <c r="N33" s="200">
        <v>7.9921394141638871</v>
      </c>
      <c r="O33" s="166"/>
    </row>
    <row r="34" spans="1:15" s="152" customFormat="1" ht="19.5" customHeight="1">
      <c r="A34" s="195" t="s">
        <v>119</v>
      </c>
      <c r="B34" s="196" t="s">
        <v>123</v>
      </c>
      <c r="C34" s="197">
        <v>29782</v>
      </c>
      <c r="D34" s="198">
        <v>21310</v>
      </c>
      <c r="E34" s="199">
        <v>-8472</v>
      </c>
      <c r="F34" s="200">
        <v>-28.44671277953125</v>
      </c>
      <c r="G34" s="201">
        <v>0</v>
      </c>
      <c r="H34" s="198">
        <v>0</v>
      </c>
      <c r="I34" s="199">
        <v>0</v>
      </c>
      <c r="J34" s="200" t="s">
        <v>151</v>
      </c>
      <c r="K34" s="201">
        <v>2171005</v>
      </c>
      <c r="L34" s="198">
        <v>1923043</v>
      </c>
      <c r="M34" s="199">
        <v>-247962</v>
      </c>
      <c r="N34" s="200">
        <v>-11.421530581458811</v>
      </c>
      <c r="O34" s="166"/>
    </row>
    <row r="35" spans="1:15" s="152" customFormat="1" ht="19.5" customHeight="1">
      <c r="A35" s="195" t="s">
        <v>119</v>
      </c>
      <c r="B35" s="196" t="s">
        <v>124</v>
      </c>
      <c r="C35" s="197">
        <v>0</v>
      </c>
      <c r="D35" s="198">
        <v>0</v>
      </c>
      <c r="E35" s="199">
        <v>0</v>
      </c>
      <c r="F35" s="200" t="s">
        <v>151</v>
      </c>
      <c r="G35" s="201">
        <v>0</v>
      </c>
      <c r="H35" s="198">
        <v>0</v>
      </c>
      <c r="I35" s="199">
        <v>0</v>
      </c>
      <c r="J35" s="200" t="s">
        <v>151</v>
      </c>
      <c r="K35" s="201">
        <v>854695</v>
      </c>
      <c r="L35" s="198">
        <v>899391</v>
      </c>
      <c r="M35" s="199">
        <v>44696</v>
      </c>
      <c r="N35" s="200">
        <v>5.229467821854584</v>
      </c>
      <c r="O35" s="166"/>
    </row>
    <row r="36" spans="1:15" s="152" customFormat="1" ht="19.5" customHeight="1">
      <c r="A36" s="195" t="s">
        <v>119</v>
      </c>
      <c r="B36" s="196" t="s">
        <v>125</v>
      </c>
      <c r="C36" s="197">
        <v>0</v>
      </c>
      <c r="D36" s="198">
        <v>0</v>
      </c>
      <c r="E36" s="199">
        <v>0</v>
      </c>
      <c r="F36" s="200" t="s">
        <v>151</v>
      </c>
      <c r="G36" s="201">
        <v>0</v>
      </c>
      <c r="H36" s="198">
        <v>0</v>
      </c>
      <c r="I36" s="199">
        <v>0</v>
      </c>
      <c r="J36" s="200" t="s">
        <v>151</v>
      </c>
      <c r="K36" s="201">
        <v>1091505</v>
      </c>
      <c r="L36" s="198">
        <v>921042</v>
      </c>
      <c r="M36" s="199">
        <v>-170463</v>
      </c>
      <c r="N36" s="200">
        <v>-15.617244080421081</v>
      </c>
      <c r="O36" s="166"/>
    </row>
    <row r="37" spans="1:15" s="152" customFormat="1" ht="19.5" customHeight="1">
      <c r="A37" s="195" t="s">
        <v>119</v>
      </c>
      <c r="B37" s="196" t="s">
        <v>126</v>
      </c>
      <c r="C37" s="197">
        <v>1071873</v>
      </c>
      <c r="D37" s="198">
        <v>1396522</v>
      </c>
      <c r="E37" s="199">
        <v>324649</v>
      </c>
      <c r="F37" s="200">
        <v>30.288009866840561</v>
      </c>
      <c r="G37" s="201">
        <v>0</v>
      </c>
      <c r="H37" s="198">
        <v>0</v>
      </c>
      <c r="I37" s="199">
        <v>0</v>
      </c>
      <c r="J37" s="200" t="s">
        <v>151</v>
      </c>
      <c r="K37" s="201">
        <v>698313</v>
      </c>
      <c r="L37" s="198">
        <v>759833</v>
      </c>
      <c r="M37" s="199">
        <v>61520</v>
      </c>
      <c r="N37" s="200">
        <v>8.8098030539314038</v>
      </c>
      <c r="O37" s="166"/>
    </row>
    <row r="38" spans="1:15" s="152" customFormat="1" ht="19.5" customHeight="1">
      <c r="A38" s="195" t="s">
        <v>119</v>
      </c>
      <c r="B38" s="196" t="s">
        <v>127</v>
      </c>
      <c r="C38" s="197">
        <v>27903</v>
      </c>
      <c r="D38" s="198">
        <v>47398</v>
      </c>
      <c r="E38" s="199">
        <v>19495</v>
      </c>
      <c r="F38" s="200">
        <v>69.867039386445896</v>
      </c>
      <c r="G38" s="201">
        <v>61669</v>
      </c>
      <c r="H38" s="198">
        <v>36196</v>
      </c>
      <c r="I38" s="199">
        <v>-25473</v>
      </c>
      <c r="J38" s="200">
        <v>-41.306004637662362</v>
      </c>
      <c r="K38" s="201">
        <v>5075237</v>
      </c>
      <c r="L38" s="198">
        <v>5324864</v>
      </c>
      <c r="M38" s="199">
        <v>249627</v>
      </c>
      <c r="N38" s="200">
        <v>4.91852892781165</v>
      </c>
      <c r="O38" s="166"/>
    </row>
    <row r="39" spans="1:15" s="152" customFormat="1" ht="19.5" customHeight="1">
      <c r="A39" s="195" t="s">
        <v>119</v>
      </c>
      <c r="B39" s="196" t="s">
        <v>128</v>
      </c>
      <c r="C39" s="197">
        <v>0</v>
      </c>
      <c r="D39" s="198">
        <v>0</v>
      </c>
      <c r="E39" s="199">
        <v>0</v>
      </c>
      <c r="F39" s="200" t="s">
        <v>151</v>
      </c>
      <c r="G39" s="201">
        <v>0</v>
      </c>
      <c r="H39" s="198">
        <v>0</v>
      </c>
      <c r="I39" s="199">
        <v>0</v>
      </c>
      <c r="J39" s="200" t="s">
        <v>151</v>
      </c>
      <c r="K39" s="201">
        <v>818756</v>
      </c>
      <c r="L39" s="198">
        <v>961893</v>
      </c>
      <c r="M39" s="199">
        <v>143137</v>
      </c>
      <c r="N39" s="200">
        <v>17.482253565164712</v>
      </c>
      <c r="O39" s="166"/>
    </row>
    <row r="40" spans="1:15" s="152" customFormat="1" ht="19.5" customHeight="1">
      <c r="A40" s="195" t="s">
        <v>119</v>
      </c>
      <c r="B40" s="196" t="s">
        <v>129</v>
      </c>
      <c r="C40" s="197">
        <v>0</v>
      </c>
      <c r="D40" s="198">
        <v>6296</v>
      </c>
      <c r="E40" s="199">
        <v>6296</v>
      </c>
      <c r="F40" s="200" t="s">
        <v>151</v>
      </c>
      <c r="G40" s="201">
        <v>884911</v>
      </c>
      <c r="H40" s="198">
        <v>883163</v>
      </c>
      <c r="I40" s="199">
        <v>-1748</v>
      </c>
      <c r="J40" s="200">
        <v>-0.197533989293845</v>
      </c>
      <c r="K40" s="201">
        <v>1215216</v>
      </c>
      <c r="L40" s="198">
        <v>963402</v>
      </c>
      <c r="M40" s="199">
        <v>-251814</v>
      </c>
      <c r="N40" s="200">
        <v>-20.72174823241301</v>
      </c>
      <c r="O40" s="166"/>
    </row>
    <row r="41" spans="1:15" s="152" customFormat="1" ht="19.5" customHeight="1">
      <c r="A41" s="195" t="s">
        <v>130</v>
      </c>
      <c r="B41" s="196" t="s">
        <v>131</v>
      </c>
      <c r="C41" s="197">
        <v>0</v>
      </c>
      <c r="D41" s="198">
        <v>0</v>
      </c>
      <c r="E41" s="199">
        <v>0</v>
      </c>
      <c r="F41" s="200" t="s">
        <v>151</v>
      </c>
      <c r="G41" s="201">
        <v>146549</v>
      </c>
      <c r="H41" s="198">
        <v>82784</v>
      </c>
      <c r="I41" s="199">
        <v>-63765</v>
      </c>
      <c r="J41" s="200">
        <v>-43.511044087643043</v>
      </c>
      <c r="K41" s="201">
        <v>1259503</v>
      </c>
      <c r="L41" s="198">
        <v>1327259</v>
      </c>
      <c r="M41" s="199">
        <v>67756</v>
      </c>
      <c r="N41" s="200">
        <v>5.3795822637977011</v>
      </c>
      <c r="O41" s="166"/>
    </row>
    <row r="42" spans="1:15" s="152" customFormat="1" ht="19.5" customHeight="1">
      <c r="A42" s="195" t="s">
        <v>130</v>
      </c>
      <c r="B42" s="196" t="s">
        <v>132</v>
      </c>
      <c r="C42" s="197">
        <v>0</v>
      </c>
      <c r="D42" s="198">
        <v>0</v>
      </c>
      <c r="E42" s="199">
        <v>0</v>
      </c>
      <c r="F42" s="200" t="s">
        <v>151</v>
      </c>
      <c r="G42" s="201">
        <v>0</v>
      </c>
      <c r="H42" s="198">
        <v>0</v>
      </c>
      <c r="I42" s="199">
        <v>0</v>
      </c>
      <c r="J42" s="200" t="s">
        <v>151</v>
      </c>
      <c r="K42" s="201">
        <v>2727213</v>
      </c>
      <c r="L42" s="198">
        <v>2436114</v>
      </c>
      <c r="M42" s="199">
        <v>-291099</v>
      </c>
      <c r="N42" s="200">
        <v>-10.67386375761629</v>
      </c>
      <c r="O42" s="166"/>
    </row>
    <row r="43" spans="1:15" s="152" customFormat="1" ht="19.5" customHeight="1">
      <c r="A43" s="195" t="s">
        <v>130</v>
      </c>
      <c r="B43" s="196" t="s">
        <v>174</v>
      </c>
      <c r="C43" s="197">
        <v>0</v>
      </c>
      <c r="D43" s="198">
        <v>0</v>
      </c>
      <c r="E43" s="199">
        <v>0</v>
      </c>
      <c r="F43" s="200" t="s">
        <v>151</v>
      </c>
      <c r="G43" s="201">
        <v>0</v>
      </c>
      <c r="H43" s="198">
        <v>0</v>
      </c>
      <c r="I43" s="199">
        <v>0</v>
      </c>
      <c r="J43" s="200" t="s">
        <v>151</v>
      </c>
      <c r="K43" s="201">
        <v>3380388</v>
      </c>
      <c r="L43" s="198">
        <v>3226879</v>
      </c>
      <c r="M43" s="199">
        <v>-153509</v>
      </c>
      <c r="N43" s="200">
        <v>-4.5411650970243613</v>
      </c>
      <c r="O43" s="166"/>
    </row>
    <row r="44" spans="1:15" s="152" customFormat="1" ht="19.5" customHeight="1">
      <c r="A44" s="195" t="s">
        <v>130</v>
      </c>
      <c r="B44" s="196" t="s">
        <v>134</v>
      </c>
      <c r="C44" s="197">
        <v>1601</v>
      </c>
      <c r="D44" s="198">
        <v>447</v>
      </c>
      <c r="E44" s="199">
        <v>-1154</v>
      </c>
      <c r="F44" s="200">
        <v>-72.079950031230481</v>
      </c>
      <c r="G44" s="201">
        <v>17531</v>
      </c>
      <c r="H44" s="198">
        <v>33133</v>
      </c>
      <c r="I44" s="199">
        <v>15602</v>
      </c>
      <c r="J44" s="200">
        <v>88.996634533112768</v>
      </c>
      <c r="K44" s="201">
        <v>7471366</v>
      </c>
      <c r="L44" s="198">
        <v>7273225</v>
      </c>
      <c r="M44" s="199">
        <v>-198141</v>
      </c>
      <c r="N44" s="200">
        <v>-2.6520050014950409</v>
      </c>
      <c r="O44" s="166"/>
    </row>
    <row r="45" spans="1:15" s="152" customFormat="1" ht="19.5" customHeight="1">
      <c r="A45" s="195" t="s">
        <v>135</v>
      </c>
      <c r="B45" s="196" t="s">
        <v>136</v>
      </c>
      <c r="C45" s="197">
        <v>0</v>
      </c>
      <c r="D45" s="198">
        <v>0</v>
      </c>
      <c r="E45" s="199">
        <v>0</v>
      </c>
      <c r="F45" s="200" t="s">
        <v>151</v>
      </c>
      <c r="G45" s="201">
        <v>0</v>
      </c>
      <c r="H45" s="198">
        <v>0</v>
      </c>
      <c r="I45" s="199">
        <v>0</v>
      </c>
      <c r="J45" s="200" t="s">
        <v>151</v>
      </c>
      <c r="K45" s="201">
        <v>2432552</v>
      </c>
      <c r="L45" s="198">
        <v>2627642</v>
      </c>
      <c r="M45" s="199">
        <v>195090</v>
      </c>
      <c r="N45" s="200">
        <v>8.0199724404658213</v>
      </c>
      <c r="O45" s="166"/>
    </row>
    <row r="46" spans="1:15" s="152" customFormat="1" ht="19.5" customHeight="1">
      <c r="A46" s="195" t="s">
        <v>135</v>
      </c>
      <c r="B46" s="196" t="s">
        <v>137</v>
      </c>
      <c r="C46" s="197">
        <v>0</v>
      </c>
      <c r="D46" s="198">
        <v>0</v>
      </c>
      <c r="E46" s="199">
        <v>0</v>
      </c>
      <c r="F46" s="200" t="s">
        <v>151</v>
      </c>
      <c r="G46" s="201">
        <v>0</v>
      </c>
      <c r="H46" s="198">
        <v>0</v>
      </c>
      <c r="I46" s="199">
        <v>0</v>
      </c>
      <c r="J46" s="200" t="s">
        <v>151</v>
      </c>
      <c r="K46" s="201">
        <v>7410851</v>
      </c>
      <c r="L46" s="198">
        <v>7297691</v>
      </c>
      <c r="M46" s="199">
        <v>-113160</v>
      </c>
      <c r="N46" s="200">
        <v>-1.5269501437824149</v>
      </c>
      <c r="O46" s="166"/>
    </row>
    <row r="47" spans="1:15" s="152" customFormat="1" ht="19.5" customHeight="1">
      <c r="A47" s="195" t="s">
        <v>135</v>
      </c>
      <c r="B47" s="196" t="s">
        <v>53</v>
      </c>
      <c r="C47" s="197">
        <v>0</v>
      </c>
      <c r="D47" s="198">
        <v>0</v>
      </c>
      <c r="E47" s="199">
        <v>0</v>
      </c>
      <c r="F47" s="200" t="s">
        <v>151</v>
      </c>
      <c r="G47" s="201">
        <v>0</v>
      </c>
      <c r="H47" s="198">
        <v>0</v>
      </c>
      <c r="I47" s="199">
        <v>0</v>
      </c>
      <c r="J47" s="200" t="s">
        <v>151</v>
      </c>
      <c r="K47" s="201">
        <v>8962825</v>
      </c>
      <c r="L47" s="198">
        <v>9254182</v>
      </c>
      <c r="M47" s="199">
        <v>291357</v>
      </c>
      <c r="N47" s="200">
        <v>3.250727309748882</v>
      </c>
      <c r="O47" s="166"/>
    </row>
    <row r="48" spans="1:15" ht="19.5" customHeight="1">
      <c r="A48" s="208" t="s">
        <v>162</v>
      </c>
      <c r="B48" s="208"/>
      <c r="C48" s="189">
        <f>SUM(C8:C47)</f>
        <v>43104418</v>
      </c>
      <c r="D48" s="189">
        <f>SUM(D8:D47)</f>
        <v>44504443</v>
      </c>
      <c r="E48" s="189">
        <f>D48-C48</f>
        <v>1400025</v>
      </c>
      <c r="F48" s="190">
        <f t="shared" ref="F48" si="0">((D48*100/C48)-100)</f>
        <v>3.2479849281342865</v>
      </c>
      <c r="G48" s="189">
        <f>SUM(G8:G47)</f>
        <v>20317217</v>
      </c>
      <c r="H48" s="189">
        <f>SUM(H8:H47)</f>
        <v>18536737</v>
      </c>
      <c r="I48" s="189">
        <f>H48-G48</f>
        <v>-1780480</v>
      </c>
      <c r="J48" s="190">
        <f t="shared" ref="J48" si="1">((H48*100/G48)-100)</f>
        <v>-8.7634049486206749</v>
      </c>
      <c r="K48" s="189">
        <f>SUM(K8:K47)</f>
        <v>67797927</v>
      </c>
      <c r="L48" s="189">
        <f>SUM(L8:L47)</f>
        <v>66467913</v>
      </c>
      <c r="M48" s="189">
        <f>L48-K48</f>
        <v>-1330014</v>
      </c>
      <c r="N48" s="190">
        <f t="shared" ref="N48" si="2">((L48*100/K48)-100)</f>
        <v>-1.9617325467783076</v>
      </c>
    </row>
    <row r="49" spans="1:14" ht="15" customHeight="1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  <row r="53" spans="1:14">
      <c r="D53" s="148"/>
    </row>
    <row r="54" spans="1:14">
      <c r="C54" s="151"/>
      <c r="D54" s="147"/>
      <c r="E54" s="149"/>
    </row>
    <row r="55" spans="1:14">
      <c r="D55" s="150"/>
    </row>
    <row r="62" spans="1:14">
      <c r="D62" s="89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4F37E-EC02-48A1-9D3E-0D2A2BC97B31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46" t="s">
        <v>50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2026</v>
      </c>
    </row>
    <row r="2" spans="1:27" ht="15.6" customHeight="1">
      <c r="A2" s="153"/>
      <c r="H2" s="17"/>
      <c r="I2" s="17"/>
      <c r="J2" s="17"/>
      <c r="K2" s="17"/>
      <c r="L2" s="17"/>
      <c r="M2" s="17"/>
      <c r="AA2" s="53" t="str">
        <f>"Acumulado "&amp;D6</f>
        <v>Acumulado 2025</v>
      </c>
    </row>
    <row r="3" spans="1:27" ht="15.6" customHeight="1">
      <c r="H3" s="17"/>
      <c r="I3" s="17"/>
      <c r="J3" s="17"/>
      <c r="K3" s="17"/>
      <c r="L3" s="17"/>
      <c r="M3" s="17"/>
    </row>
    <row r="4" spans="1:27" ht="15.6" customHeight="1">
      <c r="A4" s="45" t="s">
        <v>51</v>
      </c>
    </row>
    <row r="5" spans="1:27" ht="15.6" customHeight="1">
      <c r="A5" s="210" t="s">
        <v>1</v>
      </c>
      <c r="B5" s="12" t="s">
        <v>155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27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27" ht="15.6" customHeight="1">
      <c r="A7" s="202" t="s">
        <v>18</v>
      </c>
      <c r="B7" s="203">
        <v>1261031.1429999999</v>
      </c>
      <c r="C7" s="203">
        <v>844949.44099999999</v>
      </c>
      <c r="D7" s="203">
        <v>3262721.1949999998</v>
      </c>
      <c r="E7" s="203">
        <v>2780116.0120000001</v>
      </c>
      <c r="F7" s="204">
        <v>-14.791493178748309</v>
      </c>
      <c r="G7" s="51"/>
    </row>
    <row r="8" spans="1:27" ht="15.6" customHeight="1">
      <c r="A8" s="202" t="s">
        <v>11</v>
      </c>
      <c r="B8" s="203">
        <v>259782</v>
      </c>
      <c r="C8" s="203">
        <v>329371</v>
      </c>
      <c r="D8" s="203">
        <v>685367</v>
      </c>
      <c r="E8" s="203">
        <v>724394</v>
      </c>
      <c r="F8" s="204">
        <v>5.6943214365442154</v>
      </c>
      <c r="G8" s="20"/>
    </row>
    <row r="9" spans="1:27" ht="15.6" customHeight="1">
      <c r="A9" s="202" t="s">
        <v>8</v>
      </c>
      <c r="B9" s="203">
        <v>419976.30599999998</v>
      </c>
      <c r="C9" s="203">
        <v>569896.995</v>
      </c>
      <c r="D9" s="203">
        <v>1374549.344</v>
      </c>
      <c r="E9" s="203">
        <v>1585903.024</v>
      </c>
      <c r="F9" s="204">
        <v>15.376216279362611</v>
      </c>
      <c r="G9" s="20"/>
    </row>
    <row r="10" spans="1:27" ht="15.6" customHeight="1">
      <c r="A10" s="202" t="s">
        <v>10</v>
      </c>
      <c r="B10" s="203">
        <v>348803.90100000001</v>
      </c>
      <c r="C10" s="203">
        <v>219153.23199999999</v>
      </c>
      <c r="D10" s="203">
        <v>1140248.929</v>
      </c>
      <c r="E10" s="203">
        <v>913162.53599999996</v>
      </c>
      <c r="F10" s="204">
        <v>-19.91551030871436</v>
      </c>
    </row>
    <row r="11" spans="1:27" ht="15.6" customHeight="1">
      <c r="A11" s="202" t="s">
        <v>9</v>
      </c>
      <c r="B11" s="203">
        <v>8669841.9010000005</v>
      </c>
      <c r="C11" s="203">
        <v>9265598.7650000006</v>
      </c>
      <c r="D11" s="203">
        <v>25172273.857000001</v>
      </c>
      <c r="E11" s="203">
        <v>23364003.046</v>
      </c>
      <c r="F11" s="204">
        <v>-7.1835815122325641</v>
      </c>
    </row>
    <row r="12" spans="1:27" ht="15.6" customHeight="1">
      <c r="A12" s="202" t="s">
        <v>6</v>
      </c>
      <c r="B12" s="203">
        <v>389839.587</v>
      </c>
      <c r="C12" s="203">
        <v>459988.842</v>
      </c>
      <c r="D12" s="203">
        <v>1286991.4240000001</v>
      </c>
      <c r="E12" s="203">
        <v>1354479.9839999999</v>
      </c>
      <c r="F12" s="204">
        <v>5.2439012989102878</v>
      </c>
    </row>
    <row r="13" spans="1:27" ht="15.6" customHeight="1">
      <c r="A13" s="202" t="s">
        <v>175</v>
      </c>
      <c r="B13" s="203">
        <v>1465009.132</v>
      </c>
      <c r="C13" s="203">
        <v>1397753.8959999999</v>
      </c>
      <c r="D13" s="203">
        <v>3977436.2439999999</v>
      </c>
      <c r="E13" s="203">
        <v>3665750.4419999998</v>
      </c>
      <c r="F13" s="204">
        <v>-7.8363494190555798</v>
      </c>
    </row>
    <row r="14" spans="1:27" ht="15.6" customHeight="1">
      <c r="A14" s="202" t="s">
        <v>148</v>
      </c>
      <c r="B14" s="203">
        <v>6476634.3329999996</v>
      </c>
      <c r="C14" s="203">
        <v>6114832</v>
      </c>
      <c r="D14" s="203">
        <v>16587021.75</v>
      </c>
      <c r="E14" s="203">
        <v>17283417</v>
      </c>
      <c r="F14" s="204">
        <v>4.1984345381352171</v>
      </c>
    </row>
    <row r="15" spans="1:27" ht="15.6" customHeight="1">
      <c r="A15" s="202" t="s">
        <v>145</v>
      </c>
      <c r="B15" s="203">
        <v>2882569</v>
      </c>
      <c r="C15" s="203">
        <v>3128441</v>
      </c>
      <c r="D15" s="203">
        <v>8159550</v>
      </c>
      <c r="E15" s="203">
        <v>8353687</v>
      </c>
      <c r="F15" s="204">
        <v>2.3792611112132391</v>
      </c>
    </row>
    <row r="16" spans="1:27" ht="15.6" customHeight="1">
      <c r="A16" s="202" t="s">
        <v>144</v>
      </c>
      <c r="B16" s="203">
        <v>3112143.585</v>
      </c>
      <c r="C16" s="203">
        <v>3024687.8190000001</v>
      </c>
      <c r="D16" s="203">
        <v>8754629.1239999998</v>
      </c>
      <c r="E16" s="203">
        <v>9091092.8990000002</v>
      </c>
      <c r="F16" s="204">
        <v>3.8432670331815189</v>
      </c>
      <c r="G16" s="15"/>
    </row>
    <row r="17" spans="1:7" ht="15.6" customHeight="1">
      <c r="A17" s="202" t="s">
        <v>150</v>
      </c>
      <c r="B17" s="203">
        <v>1507553.919</v>
      </c>
      <c r="C17" s="203">
        <v>1361685.9920000001</v>
      </c>
      <c r="D17" s="203">
        <v>4425676.6969999997</v>
      </c>
      <c r="E17" s="203">
        <v>4609476.92</v>
      </c>
      <c r="F17" s="204">
        <v>4.1530422483095464</v>
      </c>
      <c r="G17" s="16"/>
    </row>
    <row r="18" spans="1:7" ht="15.6" customHeight="1">
      <c r="A18" s="202" t="s">
        <v>147</v>
      </c>
      <c r="B18" s="203">
        <v>166917</v>
      </c>
      <c r="C18" s="203">
        <v>199001</v>
      </c>
      <c r="D18" s="203">
        <v>511059</v>
      </c>
      <c r="E18" s="203">
        <v>487595</v>
      </c>
      <c r="F18" s="204">
        <v>-4.5912507166491574</v>
      </c>
    </row>
    <row r="19" spans="1:7" ht="15.6" customHeight="1">
      <c r="A19" s="202" t="s">
        <v>143</v>
      </c>
      <c r="B19" s="203">
        <v>594681.77399999998</v>
      </c>
      <c r="C19" s="203">
        <v>494395.80900000001</v>
      </c>
      <c r="D19" s="203">
        <v>1450489.1089999999</v>
      </c>
      <c r="E19" s="203">
        <v>1803145.432</v>
      </c>
      <c r="F19" s="204">
        <v>24.312924572258879</v>
      </c>
    </row>
    <row r="20" spans="1:7" ht="15.6" customHeight="1">
      <c r="A20" s="202" t="s">
        <v>142</v>
      </c>
      <c r="B20" s="203">
        <v>1561831.8119999999</v>
      </c>
      <c r="C20" s="203">
        <v>1022692.552</v>
      </c>
      <c r="D20" s="203">
        <v>4130535.591</v>
      </c>
      <c r="E20" s="203">
        <v>3109654.17</v>
      </c>
      <c r="F20" s="204">
        <v>-24.715473296596031</v>
      </c>
    </row>
    <row r="21" spans="1:7" ht="15.6" customHeight="1">
      <c r="A21" s="202" t="s">
        <v>149</v>
      </c>
      <c r="B21" s="203">
        <v>2236931.2390000001</v>
      </c>
      <c r="C21" s="203">
        <v>1992766.8</v>
      </c>
      <c r="D21" s="203">
        <v>7110837.2860000003</v>
      </c>
      <c r="E21" s="203">
        <v>7073743.057</v>
      </c>
      <c r="F21" s="204">
        <v>-0.52165768260556433</v>
      </c>
    </row>
    <row r="22" spans="1:7" ht="15.6" customHeight="1">
      <c r="A22" s="202" t="s">
        <v>146</v>
      </c>
      <c r="B22" s="203">
        <v>3141450.1860000002</v>
      </c>
      <c r="C22" s="203">
        <v>3276230.923</v>
      </c>
      <c r="D22" s="203">
        <v>8543870.0390000008</v>
      </c>
      <c r="E22" s="203">
        <v>8927176.5280000009</v>
      </c>
      <c r="F22" s="204">
        <v>4.4863333272899686</v>
      </c>
    </row>
    <row r="23" spans="1:7" ht="15.6" customHeight="1">
      <c r="A23" s="202" t="s">
        <v>165</v>
      </c>
      <c r="B23" s="203">
        <v>544199.89500000002</v>
      </c>
      <c r="C23" s="203">
        <v>526734.30599999998</v>
      </c>
      <c r="D23" s="203">
        <v>1289229.8640000001</v>
      </c>
      <c r="E23" s="203">
        <v>1666912.0490000001</v>
      </c>
      <c r="F23" s="204">
        <v>29.295178117282571</v>
      </c>
    </row>
    <row r="24" spans="1:7" ht="15.6" customHeight="1">
      <c r="A24" s="202" t="s">
        <v>141</v>
      </c>
      <c r="B24" s="203">
        <v>182295.62599999999</v>
      </c>
      <c r="C24" s="203">
        <v>182489.19200000001</v>
      </c>
      <c r="D24" s="203">
        <v>589512.38800000004</v>
      </c>
      <c r="E24" s="203">
        <v>483364.37300000002</v>
      </c>
      <c r="F24" s="204">
        <v>-18.006070298220781</v>
      </c>
    </row>
    <row r="25" spans="1:7" ht="15.6" customHeight="1">
      <c r="A25" s="202" t="s">
        <v>140</v>
      </c>
      <c r="B25" s="203">
        <v>42609</v>
      </c>
      <c r="C25" s="203">
        <v>45417</v>
      </c>
      <c r="D25" s="203">
        <v>130912</v>
      </c>
      <c r="E25" s="203">
        <v>137192</v>
      </c>
      <c r="F25" s="204">
        <v>4.7971156196528986</v>
      </c>
    </row>
    <row r="26" spans="1:7" ht="15.6" customHeight="1">
      <c r="A26" s="202" t="s">
        <v>152</v>
      </c>
      <c r="B26" s="203">
        <v>281523.12</v>
      </c>
      <c r="C26" s="203">
        <v>220009.834</v>
      </c>
      <c r="D26" s="203">
        <v>659556.44200000004</v>
      </c>
      <c r="E26" s="203">
        <v>631682.89</v>
      </c>
      <c r="F26" s="204">
        <v>-4.2261056408573552</v>
      </c>
    </row>
    <row r="27" spans="1:7" ht="15.6" customHeight="1">
      <c r="A27" s="202" t="s">
        <v>173</v>
      </c>
      <c r="B27" s="203">
        <v>326224.25400000002</v>
      </c>
      <c r="C27" s="203">
        <v>346463.33399999997</v>
      </c>
      <c r="D27" s="203">
        <v>870091.56299999997</v>
      </c>
      <c r="E27" s="203">
        <v>876248.255</v>
      </c>
      <c r="F27" s="204">
        <v>0.70759127680450717</v>
      </c>
    </row>
    <row r="28" spans="1:7" ht="15.6" customHeight="1">
      <c r="A28" s="202" t="s">
        <v>177</v>
      </c>
      <c r="B28" s="203">
        <v>1279003.3500000001</v>
      </c>
      <c r="C28" s="203">
        <v>1298975.0349999999</v>
      </c>
      <c r="D28" s="203">
        <v>3821085.7549999999</v>
      </c>
      <c r="E28" s="203">
        <v>3695247.2510000002</v>
      </c>
      <c r="F28" s="204">
        <v>-3.2932656336052162</v>
      </c>
    </row>
    <row r="29" spans="1:7" ht="15.6" customHeight="1">
      <c r="A29" s="202" t="s">
        <v>178</v>
      </c>
      <c r="B29" s="203">
        <v>748005.16700000002</v>
      </c>
      <c r="C29" s="203">
        <v>594991.26599999995</v>
      </c>
      <c r="D29" s="203">
        <v>1751804.477</v>
      </c>
      <c r="E29" s="203">
        <v>1721276.5209999999</v>
      </c>
      <c r="F29" s="204">
        <v>-1.742657722412019</v>
      </c>
    </row>
    <row r="30" spans="1:7" ht="15.6" customHeight="1">
      <c r="A30" s="202" t="s">
        <v>179</v>
      </c>
      <c r="B30" s="203">
        <v>374631</v>
      </c>
      <c r="C30" s="203">
        <v>393380</v>
      </c>
      <c r="D30" s="203">
        <v>1089864</v>
      </c>
      <c r="E30" s="203">
        <v>1027707</v>
      </c>
      <c r="F30" s="204">
        <v>-5.7031886547312354</v>
      </c>
    </row>
    <row r="31" spans="1:7" ht="15.6" customHeight="1">
      <c r="A31" s="202" t="s">
        <v>180</v>
      </c>
      <c r="B31" s="203">
        <v>2273321.1370000001</v>
      </c>
      <c r="C31" s="203">
        <v>2329179.4330000002</v>
      </c>
      <c r="D31" s="203">
        <v>7175851.3700000001</v>
      </c>
      <c r="E31" s="203">
        <v>7392063.5920000002</v>
      </c>
      <c r="F31" s="204">
        <v>3.0130532371938021</v>
      </c>
    </row>
    <row r="32" spans="1:7" ht="15.6" customHeight="1">
      <c r="A32" s="202" t="s">
        <v>181</v>
      </c>
      <c r="B32" s="203">
        <v>6714847.8849999998</v>
      </c>
      <c r="C32" s="203">
        <v>7087321.8849999998</v>
      </c>
      <c r="D32" s="203">
        <v>19443701.942000002</v>
      </c>
      <c r="E32" s="203">
        <v>18857269.776999999</v>
      </c>
      <c r="F32" s="204">
        <v>-3.0160520190512732</v>
      </c>
    </row>
    <row r="33" spans="1:6" ht="15.6" customHeight="1">
      <c r="A33" s="202" t="s">
        <v>182</v>
      </c>
      <c r="B33" s="203">
        <v>482319.00699999998</v>
      </c>
      <c r="C33" s="203">
        <v>455567.94699999999</v>
      </c>
      <c r="D33" s="203">
        <v>1234876.9680000001</v>
      </c>
      <c r="E33" s="203">
        <v>1224933.274</v>
      </c>
      <c r="F33" s="204">
        <v>-0.8052376275269495</v>
      </c>
    </row>
    <row r="34" spans="1:6" ht="15.6" customHeight="1">
      <c r="A34" s="202" t="s">
        <v>183</v>
      </c>
      <c r="B34" s="203">
        <v>110068</v>
      </c>
      <c r="C34" s="203">
        <v>138643</v>
      </c>
      <c r="D34" s="203">
        <v>358427</v>
      </c>
      <c r="E34" s="203">
        <v>397352</v>
      </c>
      <c r="F34" s="204">
        <v>10.859951956744331</v>
      </c>
    </row>
    <row r="35" spans="1:6" ht="15.6" customHeight="1">
      <c r="A35" s="193" t="s">
        <v>153</v>
      </c>
      <c r="B35" s="192">
        <f>SUM(B7:B34)</f>
        <v>47854044.259000003</v>
      </c>
      <c r="C35" s="91">
        <f>SUM(C7:C34)</f>
        <v>47320618.297999993</v>
      </c>
      <c r="D35" s="90">
        <f>SUM(D7:D34)</f>
        <v>134988170.35800001</v>
      </c>
      <c r="E35" s="92">
        <f>SUM(E7:E34)</f>
        <v>133238046.03199998</v>
      </c>
      <c r="F35" s="191">
        <f>E35*100/D35-100</f>
        <v>-1.2965019981814407</v>
      </c>
    </row>
    <row r="36" spans="1:6" ht="15.6" customHeight="1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8713A-CF6F-4629-B2A2-E7402165FD88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54</v>
      </c>
      <c r="E1" s="19"/>
      <c r="H1" s="18"/>
      <c r="I1" s="18"/>
      <c r="J1" s="18"/>
      <c r="K1" s="18"/>
      <c r="L1" s="18"/>
      <c r="M1" s="18"/>
    </row>
    <row r="2" spans="1:14" ht="15.6" customHeight="1">
      <c r="A2" s="93" t="s">
        <v>156</v>
      </c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1249467</v>
      </c>
      <c r="C7" s="203">
        <v>839828</v>
      </c>
      <c r="D7" s="203">
        <v>3242685</v>
      </c>
      <c r="E7" s="203">
        <v>2768047</v>
      </c>
      <c r="F7" s="204">
        <v>-14.637191093183571</v>
      </c>
      <c r="G7" s="27"/>
    </row>
    <row r="8" spans="1:14" ht="15.6" customHeight="1">
      <c r="A8" s="202" t="s">
        <v>11</v>
      </c>
      <c r="B8" s="203">
        <v>258913</v>
      </c>
      <c r="C8" s="203">
        <v>326911</v>
      </c>
      <c r="D8" s="203">
        <v>683205</v>
      </c>
      <c r="E8" s="203">
        <v>718039</v>
      </c>
      <c r="F8" s="204">
        <v>5.0986160815567843</v>
      </c>
      <c r="G8" s="20"/>
    </row>
    <row r="9" spans="1:14" ht="15.6" customHeight="1">
      <c r="A9" s="202" t="s">
        <v>8</v>
      </c>
      <c r="B9" s="203">
        <v>415304</v>
      </c>
      <c r="C9" s="203">
        <v>564313</v>
      </c>
      <c r="D9" s="203">
        <v>1359000</v>
      </c>
      <c r="E9" s="203">
        <v>1570616</v>
      </c>
      <c r="F9" s="204">
        <v>15.571449595290661</v>
      </c>
      <c r="G9" s="20"/>
    </row>
    <row r="10" spans="1:14" ht="15.6" customHeight="1">
      <c r="A10" s="202" t="s">
        <v>10</v>
      </c>
      <c r="B10" s="203">
        <v>343704</v>
      </c>
      <c r="C10" s="203">
        <v>215890</v>
      </c>
      <c r="D10" s="203">
        <v>1112639</v>
      </c>
      <c r="E10" s="203">
        <v>903178</v>
      </c>
      <c r="F10" s="204">
        <v>-18.825602913433741</v>
      </c>
    </row>
    <row r="11" spans="1:14" ht="15.6" customHeight="1">
      <c r="A11" s="202" t="s">
        <v>9</v>
      </c>
      <c r="B11" s="203">
        <v>8165354</v>
      </c>
      <c r="C11" s="203">
        <v>8638033</v>
      </c>
      <c r="D11" s="203">
        <v>23525958</v>
      </c>
      <c r="E11" s="203">
        <v>21784410</v>
      </c>
      <c r="F11" s="204">
        <v>-7.4026656002701401</v>
      </c>
    </row>
    <row r="12" spans="1:14" ht="15.6" customHeight="1">
      <c r="A12" s="202" t="s">
        <v>6</v>
      </c>
      <c r="B12" s="203">
        <v>377957</v>
      </c>
      <c r="C12" s="203">
        <v>446621</v>
      </c>
      <c r="D12" s="203">
        <v>1258798</v>
      </c>
      <c r="E12" s="203">
        <v>1323274</v>
      </c>
      <c r="F12" s="204">
        <v>5.1220291103099953</v>
      </c>
    </row>
    <row r="13" spans="1:14" ht="15.6" customHeight="1">
      <c r="A13" s="202" t="s">
        <v>175</v>
      </c>
      <c r="B13" s="203">
        <v>1457310</v>
      </c>
      <c r="C13" s="203">
        <v>1391382</v>
      </c>
      <c r="D13" s="203">
        <v>3955007</v>
      </c>
      <c r="E13" s="203">
        <v>3652425</v>
      </c>
      <c r="F13" s="204">
        <v>-7.6506059281311014</v>
      </c>
    </row>
    <row r="14" spans="1:14" ht="15.6" customHeight="1">
      <c r="A14" s="202" t="s">
        <v>148</v>
      </c>
      <c r="B14" s="203">
        <v>6334809</v>
      </c>
      <c r="C14" s="203">
        <v>5991585</v>
      </c>
      <c r="D14" s="203">
        <v>16211563</v>
      </c>
      <c r="E14" s="203">
        <v>16941116</v>
      </c>
      <c r="F14" s="204">
        <v>4.5002014919844564</v>
      </c>
    </row>
    <row r="15" spans="1:14" ht="15.6" customHeight="1">
      <c r="A15" s="202" t="s">
        <v>145</v>
      </c>
      <c r="B15" s="203">
        <v>2880477</v>
      </c>
      <c r="C15" s="203">
        <v>3126529</v>
      </c>
      <c r="D15" s="203">
        <v>8153955</v>
      </c>
      <c r="E15" s="203">
        <v>8348632</v>
      </c>
      <c r="F15" s="204">
        <v>2.3875162421180822</v>
      </c>
    </row>
    <row r="16" spans="1:14" ht="15.6" customHeight="1">
      <c r="A16" s="202" t="s">
        <v>144</v>
      </c>
      <c r="B16" s="203">
        <v>3094281</v>
      </c>
      <c r="C16" s="203">
        <v>2998831</v>
      </c>
      <c r="D16" s="203">
        <v>8696537</v>
      </c>
      <c r="E16" s="203">
        <v>9019119</v>
      </c>
      <c r="F16" s="204">
        <v>3.709315558595335</v>
      </c>
      <c r="G16" s="15"/>
    </row>
    <row r="17" spans="1:7" ht="15.6" customHeight="1">
      <c r="A17" s="202" t="s">
        <v>150</v>
      </c>
      <c r="B17" s="203">
        <v>1506002</v>
      </c>
      <c r="C17" s="203">
        <v>1359272</v>
      </c>
      <c r="D17" s="203">
        <v>4421142</v>
      </c>
      <c r="E17" s="203">
        <v>4601584</v>
      </c>
      <c r="F17" s="204">
        <v>4.0813436890287562</v>
      </c>
      <c r="G17" s="16"/>
    </row>
    <row r="18" spans="1:7" ht="15.6" customHeight="1">
      <c r="A18" s="202" t="s">
        <v>147</v>
      </c>
      <c r="B18" s="203">
        <v>101039</v>
      </c>
      <c r="C18" s="203">
        <v>142482</v>
      </c>
      <c r="D18" s="203">
        <v>323679</v>
      </c>
      <c r="E18" s="203">
        <v>336930</v>
      </c>
      <c r="F18" s="204">
        <v>4.0938707793832796</v>
      </c>
    </row>
    <row r="19" spans="1:7" ht="15.6" customHeight="1">
      <c r="A19" s="202" t="s">
        <v>143</v>
      </c>
      <c r="B19" s="203">
        <v>593489</v>
      </c>
      <c r="C19" s="203">
        <v>488037</v>
      </c>
      <c r="D19" s="203">
        <v>1447701</v>
      </c>
      <c r="E19" s="203">
        <v>1794797</v>
      </c>
      <c r="F19" s="204">
        <v>23.975669009001169</v>
      </c>
    </row>
    <row r="20" spans="1:7" ht="15.6" customHeight="1">
      <c r="A20" s="202" t="s">
        <v>142</v>
      </c>
      <c r="B20" s="203">
        <v>1559655</v>
      </c>
      <c r="C20" s="203">
        <v>1022101</v>
      </c>
      <c r="D20" s="203">
        <v>4121360</v>
      </c>
      <c r="E20" s="203">
        <v>3108851</v>
      </c>
      <c r="F20" s="204">
        <v>-24.56735155385601</v>
      </c>
    </row>
    <row r="21" spans="1:7" ht="15.6" customHeight="1">
      <c r="A21" s="202" t="s">
        <v>149</v>
      </c>
      <c r="B21" s="203">
        <v>2216713</v>
      </c>
      <c r="C21" s="203">
        <v>1966555</v>
      </c>
      <c r="D21" s="203">
        <v>7015046</v>
      </c>
      <c r="E21" s="203">
        <v>6951574</v>
      </c>
      <c r="F21" s="204">
        <v>-0.90479805834488047</v>
      </c>
    </row>
    <row r="22" spans="1:7" ht="15.6" customHeight="1">
      <c r="A22" s="202" t="s">
        <v>146</v>
      </c>
      <c r="B22" s="203">
        <v>2866208</v>
      </c>
      <c r="C22" s="203">
        <v>3029098</v>
      </c>
      <c r="D22" s="203">
        <v>7808620</v>
      </c>
      <c r="E22" s="203">
        <v>8177387</v>
      </c>
      <c r="F22" s="204">
        <v>4.7225630136951224</v>
      </c>
    </row>
    <row r="23" spans="1:7" ht="15.6" customHeight="1">
      <c r="A23" s="202" t="s">
        <v>165</v>
      </c>
      <c r="B23" s="203">
        <v>537731</v>
      </c>
      <c r="C23" s="203">
        <v>516350</v>
      </c>
      <c r="D23" s="203">
        <v>1277790</v>
      </c>
      <c r="E23" s="203">
        <v>1629200</v>
      </c>
      <c r="F23" s="204">
        <v>27.501389117147578</v>
      </c>
    </row>
    <row r="24" spans="1:7" ht="15.6" customHeight="1">
      <c r="A24" s="202" t="s">
        <v>141</v>
      </c>
      <c r="B24" s="203">
        <v>181105</v>
      </c>
      <c r="C24" s="203">
        <v>181429</v>
      </c>
      <c r="D24" s="203">
        <v>582701</v>
      </c>
      <c r="E24" s="203">
        <v>478629</v>
      </c>
      <c r="F24" s="204">
        <v>-17.86027482362309</v>
      </c>
    </row>
    <row r="25" spans="1:7" ht="15.6" customHeight="1">
      <c r="A25" s="202" t="s">
        <v>140</v>
      </c>
      <c r="B25" s="203">
        <v>42609</v>
      </c>
      <c r="C25" s="203">
        <v>45417</v>
      </c>
      <c r="D25" s="203">
        <v>130904</v>
      </c>
      <c r="E25" s="203">
        <v>136085</v>
      </c>
      <c r="F25" s="204">
        <v>3.957862250198616</v>
      </c>
    </row>
    <row r="26" spans="1:7" ht="15.6" customHeight="1">
      <c r="A26" s="202" t="s">
        <v>152</v>
      </c>
      <c r="B26" s="203">
        <v>280028</v>
      </c>
      <c r="C26" s="203">
        <v>218907</v>
      </c>
      <c r="D26" s="203">
        <v>654558</v>
      </c>
      <c r="E26" s="203">
        <v>627795</v>
      </c>
      <c r="F26" s="204">
        <v>-4.0887132996617623</v>
      </c>
    </row>
    <row r="27" spans="1:7" ht="15.6" customHeight="1">
      <c r="A27" s="202" t="s">
        <v>173</v>
      </c>
      <c r="B27" s="203">
        <v>318187</v>
      </c>
      <c r="C27" s="203">
        <v>341123</v>
      </c>
      <c r="D27" s="203">
        <v>854759</v>
      </c>
      <c r="E27" s="203">
        <v>863398</v>
      </c>
      <c r="F27" s="204">
        <v>1.010694242470692</v>
      </c>
    </row>
    <row r="28" spans="1:7" ht="15.6" customHeight="1">
      <c r="A28" s="202" t="s">
        <v>177</v>
      </c>
      <c r="B28" s="203">
        <v>1195033</v>
      </c>
      <c r="C28" s="203">
        <v>1199952</v>
      </c>
      <c r="D28" s="203">
        <v>3606837</v>
      </c>
      <c r="E28" s="203">
        <v>3391787</v>
      </c>
      <c r="F28" s="204">
        <v>-5.962287732991542</v>
      </c>
    </row>
    <row r="29" spans="1:7" ht="15.6" customHeight="1">
      <c r="A29" s="202" t="s">
        <v>178</v>
      </c>
      <c r="B29" s="203">
        <v>741996</v>
      </c>
      <c r="C29" s="203">
        <v>591505</v>
      </c>
      <c r="D29" s="203">
        <v>1737381</v>
      </c>
      <c r="E29" s="203">
        <v>1709777</v>
      </c>
      <c r="F29" s="204">
        <v>-1.588828242049388</v>
      </c>
    </row>
    <row r="30" spans="1:7" ht="15.6" customHeight="1">
      <c r="A30" s="202" t="s">
        <v>179</v>
      </c>
      <c r="B30" s="203">
        <v>371238</v>
      </c>
      <c r="C30" s="203">
        <v>393380</v>
      </c>
      <c r="D30" s="203">
        <v>1081956</v>
      </c>
      <c r="E30" s="203">
        <v>1018152</v>
      </c>
      <c r="F30" s="204">
        <v>-5.8970974790102408</v>
      </c>
    </row>
    <row r="31" spans="1:7" ht="15.6" customHeight="1">
      <c r="A31" s="202" t="s">
        <v>180</v>
      </c>
      <c r="B31" s="203">
        <v>2264724</v>
      </c>
      <c r="C31" s="203">
        <v>2318291</v>
      </c>
      <c r="D31" s="203">
        <v>7081492</v>
      </c>
      <c r="E31" s="203">
        <v>7355118</v>
      </c>
      <c r="F31" s="204">
        <v>3.8639597418171259</v>
      </c>
    </row>
    <row r="32" spans="1:7" ht="15.6" customHeight="1">
      <c r="A32" s="202" t="s">
        <v>181</v>
      </c>
      <c r="B32" s="203">
        <v>6668339</v>
      </c>
      <c r="C32" s="203">
        <v>7021657</v>
      </c>
      <c r="D32" s="203">
        <v>19315294</v>
      </c>
      <c r="E32" s="203">
        <v>18701535</v>
      </c>
      <c r="F32" s="204">
        <v>-3.17758041891571</v>
      </c>
    </row>
    <row r="33" spans="1:6" ht="15.6" customHeight="1">
      <c r="A33" s="202" t="s">
        <v>182</v>
      </c>
      <c r="B33" s="203">
        <v>468956</v>
      </c>
      <c r="C33" s="203">
        <v>451441</v>
      </c>
      <c r="D33" s="203">
        <v>1202363</v>
      </c>
      <c r="E33" s="203">
        <v>1202595</v>
      </c>
      <c r="F33" s="204">
        <v>1.9295337597711178E-2</v>
      </c>
    </row>
    <row r="34" spans="1:6" ht="15.6" customHeight="1">
      <c r="A34" s="202" t="s">
        <v>183</v>
      </c>
      <c r="B34" s="203">
        <v>109481</v>
      </c>
      <c r="C34" s="203">
        <v>138200</v>
      </c>
      <c r="D34" s="203">
        <v>356632</v>
      </c>
      <c r="E34" s="203">
        <v>395043</v>
      </c>
      <c r="F34" s="204">
        <v>10.770486103322201</v>
      </c>
    </row>
    <row r="35" spans="1:6" ht="15.6" customHeight="1">
      <c r="A35" s="170" t="s">
        <v>153</v>
      </c>
      <c r="B35" s="192">
        <f>SUM(B7:B34)</f>
        <v>46600109</v>
      </c>
      <c r="C35" s="192">
        <f>SUM(C7:C34)</f>
        <v>45965120</v>
      </c>
      <c r="D35" s="90">
        <f>SUM(D7:D34)</f>
        <v>131219562</v>
      </c>
      <c r="E35" s="92">
        <f>SUM(E7:E34)</f>
        <v>129509093</v>
      </c>
      <c r="F35" s="154">
        <f>E35*100/D35-100</f>
        <v>-1.3035167729031087</v>
      </c>
    </row>
    <row r="36" spans="1:6" ht="15.6" customHeight="1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B2E4F-2B08-4B1D-A2FC-7319A52D596B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55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1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1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853395</v>
      </c>
      <c r="C7" s="203">
        <v>634732</v>
      </c>
      <c r="D7" s="203">
        <v>2172114</v>
      </c>
      <c r="E7" s="203">
        <v>1930950</v>
      </c>
      <c r="F7" s="204">
        <v>-11.102732177040441</v>
      </c>
      <c r="G7" s="51"/>
    </row>
    <row r="8" spans="1:14" ht="15.6" customHeight="1">
      <c r="A8" s="202" t="s">
        <v>11</v>
      </c>
      <c r="B8" s="203">
        <v>3003</v>
      </c>
      <c r="C8" s="203">
        <v>7551</v>
      </c>
      <c r="D8" s="203">
        <v>9534</v>
      </c>
      <c r="E8" s="203">
        <v>19756</v>
      </c>
      <c r="F8" s="204">
        <v>107.21627858191739</v>
      </c>
      <c r="G8" s="20"/>
    </row>
    <row r="9" spans="1:14" ht="15.6" customHeight="1">
      <c r="A9" s="202" t="s">
        <v>8</v>
      </c>
      <c r="B9" s="203">
        <v>13172</v>
      </c>
      <c r="C9" s="203">
        <v>9003</v>
      </c>
      <c r="D9" s="203">
        <v>26263</v>
      </c>
      <c r="E9" s="203">
        <v>41907</v>
      </c>
      <c r="F9" s="204">
        <v>59.566690781708111</v>
      </c>
      <c r="G9" s="20"/>
    </row>
    <row r="10" spans="1:14" ht="15.6" customHeight="1">
      <c r="A10" s="202" t="s">
        <v>10</v>
      </c>
      <c r="B10" s="203">
        <v>47691</v>
      </c>
      <c r="C10" s="203">
        <v>27804</v>
      </c>
      <c r="D10" s="203">
        <v>142812</v>
      </c>
      <c r="E10" s="203">
        <v>126187</v>
      </c>
      <c r="F10" s="204">
        <v>-11.641178612441539</v>
      </c>
    </row>
    <row r="11" spans="1:14" ht="15.6" customHeight="1">
      <c r="A11" s="202" t="s">
        <v>9</v>
      </c>
      <c r="B11" s="203">
        <v>2541346</v>
      </c>
      <c r="C11" s="203">
        <v>2683780</v>
      </c>
      <c r="D11" s="203">
        <v>7253929</v>
      </c>
      <c r="E11" s="203">
        <v>6267548</v>
      </c>
      <c r="F11" s="204">
        <v>-13.59788605595671</v>
      </c>
    </row>
    <row r="12" spans="1:14" ht="15.6" customHeight="1">
      <c r="A12" s="202" t="s">
        <v>6</v>
      </c>
      <c r="B12" s="203">
        <v>41755</v>
      </c>
      <c r="C12" s="203">
        <v>27179</v>
      </c>
      <c r="D12" s="203">
        <v>151411</v>
      </c>
      <c r="E12" s="203">
        <v>187248</v>
      </c>
      <c r="F12" s="204">
        <v>23.66868985740798</v>
      </c>
    </row>
    <row r="13" spans="1:14" ht="15.6" customHeight="1">
      <c r="A13" s="202" t="s">
        <v>175</v>
      </c>
      <c r="B13" s="203">
        <v>121707</v>
      </c>
      <c r="C13" s="203">
        <v>69738</v>
      </c>
      <c r="D13" s="203">
        <v>332546</v>
      </c>
      <c r="E13" s="203">
        <v>195855</v>
      </c>
      <c r="F13" s="204">
        <v>-41.104388565792412</v>
      </c>
    </row>
    <row r="14" spans="1:14" ht="15.6" customHeight="1">
      <c r="A14" s="202" t="s">
        <v>148</v>
      </c>
      <c r="B14" s="203">
        <v>1410453</v>
      </c>
      <c r="C14" s="203">
        <v>1732696</v>
      </c>
      <c r="D14" s="203">
        <v>3192667</v>
      </c>
      <c r="E14" s="203">
        <v>4268650</v>
      </c>
      <c r="F14" s="204">
        <v>33.701698298006022</v>
      </c>
    </row>
    <row r="15" spans="1:14" ht="15.6" customHeight="1">
      <c r="A15" s="202" t="s">
        <v>145</v>
      </c>
      <c r="B15" s="203">
        <v>1695583</v>
      </c>
      <c r="C15" s="203">
        <v>2077578</v>
      </c>
      <c r="D15" s="203">
        <v>5049340</v>
      </c>
      <c r="E15" s="203">
        <v>5376723</v>
      </c>
      <c r="F15" s="204">
        <v>6.4836790550844228</v>
      </c>
    </row>
    <row r="16" spans="1:14" ht="15.6" customHeight="1">
      <c r="A16" s="202" t="s">
        <v>144</v>
      </c>
      <c r="B16" s="203">
        <v>2277434</v>
      </c>
      <c r="C16" s="203">
        <v>2236551</v>
      </c>
      <c r="D16" s="203">
        <v>6534303</v>
      </c>
      <c r="E16" s="203">
        <v>6774351</v>
      </c>
      <c r="F16" s="204">
        <v>3.6736588431849522</v>
      </c>
      <c r="G16" s="15"/>
    </row>
    <row r="17" spans="1:7" ht="15.6" customHeight="1">
      <c r="A17" s="202" t="s">
        <v>150</v>
      </c>
      <c r="B17" s="203">
        <v>734455</v>
      </c>
      <c r="C17" s="203">
        <v>634382</v>
      </c>
      <c r="D17" s="203">
        <v>2259080</v>
      </c>
      <c r="E17" s="203">
        <v>2294457</v>
      </c>
      <c r="F17" s="204">
        <v>1.5659914655523439</v>
      </c>
      <c r="G17" s="16"/>
    </row>
    <row r="18" spans="1:7" ht="15.6" customHeight="1">
      <c r="A18" s="202" t="s">
        <v>147</v>
      </c>
      <c r="B18" s="203">
        <v>51764</v>
      </c>
      <c r="C18" s="203">
        <v>88907</v>
      </c>
      <c r="D18" s="203">
        <v>174311</v>
      </c>
      <c r="E18" s="203">
        <v>192643</v>
      </c>
      <c r="F18" s="204">
        <v>10.516834852648429</v>
      </c>
    </row>
    <row r="19" spans="1:7" ht="15.6" customHeight="1">
      <c r="A19" s="202" t="s">
        <v>143</v>
      </c>
      <c r="B19" s="203">
        <v>243545</v>
      </c>
      <c r="C19" s="203">
        <v>213525</v>
      </c>
      <c r="D19" s="203">
        <v>530569</v>
      </c>
      <c r="E19" s="203">
        <v>806251</v>
      </c>
      <c r="F19" s="204">
        <v>51.959688560771554</v>
      </c>
    </row>
    <row r="20" spans="1:7" ht="15.6" customHeight="1">
      <c r="A20" s="202" t="s">
        <v>142</v>
      </c>
      <c r="B20" s="203">
        <v>153595</v>
      </c>
      <c r="C20" s="203">
        <v>161272</v>
      </c>
      <c r="D20" s="203">
        <v>401030</v>
      </c>
      <c r="E20" s="203">
        <v>411063</v>
      </c>
      <c r="F20" s="204">
        <v>2.501807844799643</v>
      </c>
    </row>
    <row r="21" spans="1:7" ht="15.6" customHeight="1">
      <c r="A21" s="202" t="s">
        <v>149</v>
      </c>
      <c r="B21" s="203">
        <v>1700729</v>
      </c>
      <c r="C21" s="203">
        <v>1342530</v>
      </c>
      <c r="D21" s="203">
        <v>5357097</v>
      </c>
      <c r="E21" s="203">
        <v>5309274</v>
      </c>
      <c r="F21" s="204">
        <v>-0.89270364154317861</v>
      </c>
    </row>
    <row r="22" spans="1:7" ht="15.6" customHeight="1">
      <c r="A22" s="202" t="s">
        <v>146</v>
      </c>
      <c r="B22" s="203">
        <v>1042526</v>
      </c>
      <c r="C22" s="203">
        <v>1043063</v>
      </c>
      <c r="D22" s="203">
        <v>2540241</v>
      </c>
      <c r="E22" s="203">
        <v>2788817</v>
      </c>
      <c r="F22" s="204">
        <v>9.7855282235032064</v>
      </c>
    </row>
    <row r="23" spans="1:7" ht="15.6" customHeight="1">
      <c r="A23" s="202" t="s">
        <v>165</v>
      </c>
      <c r="B23" s="203">
        <v>15218</v>
      </c>
      <c r="C23" s="203">
        <v>4878</v>
      </c>
      <c r="D23" s="203">
        <v>34388</v>
      </c>
      <c r="E23" s="203">
        <v>28744</v>
      </c>
      <c r="F23" s="204">
        <v>-16.412702105385609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3723</v>
      </c>
      <c r="C25" s="203">
        <v>5342</v>
      </c>
      <c r="D25" s="203">
        <v>14534</v>
      </c>
      <c r="E25" s="203">
        <v>18365</v>
      </c>
      <c r="F25" s="204">
        <v>26.358882620063302</v>
      </c>
    </row>
    <row r="26" spans="1:7" ht="15.6" customHeight="1">
      <c r="A26" s="202" t="s">
        <v>152</v>
      </c>
      <c r="B26" s="203">
        <v>136324</v>
      </c>
      <c r="C26" s="203">
        <v>120329</v>
      </c>
      <c r="D26" s="203">
        <v>311685</v>
      </c>
      <c r="E26" s="203">
        <v>361468</v>
      </c>
      <c r="F26" s="204">
        <v>15.97221553812342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277604</v>
      </c>
      <c r="C28" s="203">
        <v>347973</v>
      </c>
      <c r="D28" s="203">
        <v>908596</v>
      </c>
      <c r="E28" s="203">
        <v>1018288</v>
      </c>
      <c r="F28" s="204">
        <v>12.072692373728261</v>
      </c>
    </row>
    <row r="29" spans="1:7" ht="15.6" customHeight="1">
      <c r="A29" s="202" t="s">
        <v>178</v>
      </c>
      <c r="B29" s="203">
        <v>16228</v>
      </c>
      <c r="C29" s="203">
        <v>15472</v>
      </c>
      <c r="D29" s="203">
        <v>55464</v>
      </c>
      <c r="E29" s="203">
        <v>39175</v>
      </c>
      <c r="F29" s="204">
        <v>-29.368599451896731</v>
      </c>
    </row>
    <row r="30" spans="1:7" ht="15.6" customHeight="1">
      <c r="A30" s="202" t="s">
        <v>179</v>
      </c>
      <c r="B30" s="203">
        <v>31202</v>
      </c>
      <c r="C30" s="203">
        <v>89328</v>
      </c>
      <c r="D30" s="203">
        <v>93921</v>
      </c>
      <c r="E30" s="203">
        <v>192457</v>
      </c>
      <c r="F30" s="204">
        <v>104.91370407044219</v>
      </c>
    </row>
    <row r="31" spans="1:7" ht="15.6" customHeight="1">
      <c r="A31" s="202" t="s">
        <v>180</v>
      </c>
      <c r="B31" s="203">
        <v>1377359</v>
      </c>
      <c r="C31" s="203">
        <v>1542591</v>
      </c>
      <c r="D31" s="203">
        <v>4459954</v>
      </c>
      <c r="E31" s="203">
        <v>4606244</v>
      </c>
      <c r="F31" s="204">
        <v>3.2800786734571692</v>
      </c>
    </row>
    <row r="32" spans="1:7" ht="15.6" customHeight="1">
      <c r="A32" s="202" t="s">
        <v>181</v>
      </c>
      <c r="B32" s="203">
        <v>471200</v>
      </c>
      <c r="C32" s="203">
        <v>464223</v>
      </c>
      <c r="D32" s="203">
        <v>1026998</v>
      </c>
      <c r="E32" s="203">
        <v>1172455</v>
      </c>
      <c r="F32" s="204">
        <v>14.163318721165959</v>
      </c>
    </row>
    <row r="33" spans="1:6" ht="15.6" customHeight="1">
      <c r="A33" s="202" t="s">
        <v>182</v>
      </c>
      <c r="B33" s="203">
        <v>0</v>
      </c>
      <c r="C33" s="203">
        <v>2367</v>
      </c>
      <c r="D33" s="203">
        <v>2986</v>
      </c>
      <c r="E33" s="203">
        <v>8269</v>
      </c>
      <c r="F33" s="204">
        <v>176.9256530475553</v>
      </c>
    </row>
    <row r="34" spans="1:6" ht="15.6" customHeight="1">
      <c r="A34" s="202" t="s">
        <v>183</v>
      </c>
      <c r="B34" s="203">
        <v>14807</v>
      </c>
      <c r="C34" s="203">
        <v>16977</v>
      </c>
      <c r="D34" s="203">
        <v>68645</v>
      </c>
      <c r="E34" s="203">
        <v>67298</v>
      </c>
      <c r="F34" s="204">
        <v>-1.96226964818996</v>
      </c>
    </row>
    <row r="35" spans="1:6" ht="15.6" customHeight="1">
      <c r="A35" s="170" t="s">
        <v>153</v>
      </c>
      <c r="B35" s="90">
        <f>SUM(B7:B34)</f>
        <v>15275818</v>
      </c>
      <c r="C35" s="91">
        <f>SUM(C7:C34)</f>
        <v>15599771</v>
      </c>
      <c r="D35" s="90">
        <f>SUM(D7:D34)</f>
        <v>43104418</v>
      </c>
      <c r="E35" s="92">
        <f>SUM(E7:E34)</f>
        <v>44504443</v>
      </c>
      <c r="F35" s="154">
        <f>E35*100/D35-100</f>
        <v>3.2479849281342865</v>
      </c>
    </row>
    <row r="36" spans="1:6" ht="15.6" customHeight="1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E0952-31C0-44F2-A278-33DF29298B77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>
      <c r="A7" s="202" t="s">
        <v>18</v>
      </c>
      <c r="B7" s="203">
        <v>343483</v>
      </c>
      <c r="C7" s="203">
        <v>163372</v>
      </c>
      <c r="D7" s="203">
        <v>982466</v>
      </c>
      <c r="E7" s="203">
        <v>718127</v>
      </c>
      <c r="F7" s="204">
        <v>-26.905663911015751</v>
      </c>
      <c r="G7" s="51"/>
    </row>
    <row r="8" spans="1:14" ht="15.6" customHeight="1">
      <c r="A8" s="202" t="s">
        <v>11</v>
      </c>
      <c r="B8" s="203">
        <v>132315</v>
      </c>
      <c r="C8" s="203">
        <v>102307</v>
      </c>
      <c r="D8" s="203">
        <v>317889</v>
      </c>
      <c r="E8" s="203">
        <v>258799</v>
      </c>
      <c r="F8" s="204">
        <v>-18.58824935748012</v>
      </c>
      <c r="G8" s="20"/>
    </row>
    <row r="9" spans="1:14" ht="15.6" customHeight="1">
      <c r="A9" s="202" t="s">
        <v>8</v>
      </c>
      <c r="B9" s="203">
        <v>256862</v>
      </c>
      <c r="C9" s="203">
        <v>413373</v>
      </c>
      <c r="D9" s="203">
        <v>915405</v>
      </c>
      <c r="E9" s="203">
        <v>1136085</v>
      </c>
      <c r="F9" s="204">
        <v>24.107362315040891</v>
      </c>
      <c r="G9" s="20"/>
    </row>
    <row r="10" spans="1:14" ht="15.6" customHeight="1">
      <c r="A10" s="202" t="s">
        <v>10</v>
      </c>
      <c r="B10" s="203">
        <v>220546</v>
      </c>
      <c r="C10" s="203">
        <v>141564</v>
      </c>
      <c r="D10" s="203">
        <v>668814</v>
      </c>
      <c r="E10" s="203">
        <v>528951</v>
      </c>
      <c r="F10" s="204">
        <v>-20.912092151181039</v>
      </c>
    </row>
    <row r="11" spans="1:14" ht="15.6" customHeight="1">
      <c r="A11" s="202" t="s">
        <v>9</v>
      </c>
      <c r="B11" s="203">
        <v>20762</v>
      </c>
      <c r="C11" s="203">
        <v>29760</v>
      </c>
      <c r="D11" s="203">
        <v>90941</v>
      </c>
      <c r="E11" s="203">
        <v>64748</v>
      </c>
      <c r="F11" s="204">
        <v>-28.80219043115866</v>
      </c>
    </row>
    <row r="12" spans="1:14" ht="15.6" customHeight="1">
      <c r="A12" s="202" t="s">
        <v>6</v>
      </c>
      <c r="B12" s="203">
        <v>105001</v>
      </c>
      <c r="C12" s="203">
        <v>198592</v>
      </c>
      <c r="D12" s="203">
        <v>471691</v>
      </c>
      <c r="E12" s="203">
        <v>530965</v>
      </c>
      <c r="F12" s="204">
        <v>12.56627749946469</v>
      </c>
    </row>
    <row r="13" spans="1:14" ht="15.6" customHeight="1">
      <c r="A13" s="202" t="s">
        <v>175</v>
      </c>
      <c r="B13" s="203">
        <v>38473</v>
      </c>
      <c r="C13" s="203">
        <v>29973</v>
      </c>
      <c r="D13" s="203">
        <v>95205</v>
      </c>
      <c r="E13" s="203">
        <v>75386</v>
      </c>
      <c r="F13" s="204">
        <v>-20.817183971430069</v>
      </c>
    </row>
    <row r="14" spans="1:14" ht="15.6" customHeight="1">
      <c r="A14" s="202" t="s">
        <v>148</v>
      </c>
      <c r="B14" s="203">
        <v>480679</v>
      </c>
      <c r="C14" s="203">
        <v>315595</v>
      </c>
      <c r="D14" s="203">
        <v>990789</v>
      </c>
      <c r="E14" s="203">
        <v>913272</v>
      </c>
      <c r="F14" s="204">
        <v>-7.8237646966205734</v>
      </c>
    </row>
    <row r="15" spans="1:14" ht="15.6" customHeight="1">
      <c r="A15" s="202" t="s">
        <v>145</v>
      </c>
      <c r="B15" s="203">
        <v>478373</v>
      </c>
      <c r="C15" s="203">
        <v>245539</v>
      </c>
      <c r="D15" s="203">
        <v>1096080</v>
      </c>
      <c r="E15" s="203">
        <v>946697</v>
      </c>
      <c r="F15" s="204">
        <v>-13.628840960513831</v>
      </c>
    </row>
    <row r="16" spans="1:14" ht="15.6" customHeight="1">
      <c r="A16" s="202" t="s">
        <v>144</v>
      </c>
      <c r="B16" s="203">
        <v>735289</v>
      </c>
      <c r="C16" s="203">
        <v>672343</v>
      </c>
      <c r="D16" s="203">
        <v>1931460</v>
      </c>
      <c r="E16" s="203">
        <v>2053293</v>
      </c>
      <c r="F16" s="204">
        <v>6.3078189556087088</v>
      </c>
      <c r="G16" s="15"/>
    </row>
    <row r="17" spans="1:7" ht="15.6" customHeight="1">
      <c r="A17" s="202" t="s">
        <v>150</v>
      </c>
      <c r="B17" s="203">
        <v>658047</v>
      </c>
      <c r="C17" s="203">
        <v>497620</v>
      </c>
      <c r="D17" s="203">
        <v>1862552</v>
      </c>
      <c r="E17" s="203">
        <v>1812210</v>
      </c>
      <c r="F17" s="204">
        <v>-2.702850712355954</v>
      </c>
      <c r="G17" s="16"/>
    </row>
    <row r="18" spans="1:7" ht="15.6" customHeight="1">
      <c r="A18" s="202" t="s">
        <v>147</v>
      </c>
      <c r="B18" s="203">
        <v>1400</v>
      </c>
      <c r="C18" s="203">
        <v>1614</v>
      </c>
      <c r="D18" s="203">
        <v>2700</v>
      </c>
      <c r="E18" s="203">
        <v>2386</v>
      </c>
      <c r="F18" s="204">
        <v>-11.62962962962963</v>
      </c>
    </row>
    <row r="19" spans="1:7" ht="15.6" customHeight="1">
      <c r="A19" s="202" t="s">
        <v>143</v>
      </c>
      <c r="B19" s="203">
        <v>292023</v>
      </c>
      <c r="C19" s="203">
        <v>202182</v>
      </c>
      <c r="D19" s="203">
        <v>756933</v>
      </c>
      <c r="E19" s="203">
        <v>775613</v>
      </c>
      <c r="F19" s="204">
        <v>2.46785382590005</v>
      </c>
    </row>
    <row r="20" spans="1:7" ht="15.6" customHeight="1">
      <c r="A20" s="202" t="s">
        <v>142</v>
      </c>
      <c r="B20" s="203">
        <v>1257258</v>
      </c>
      <c r="C20" s="203">
        <v>674015</v>
      </c>
      <c r="D20" s="203">
        <v>3338953</v>
      </c>
      <c r="E20" s="203">
        <v>2233964</v>
      </c>
      <c r="F20" s="204">
        <v>-33.093877032710552</v>
      </c>
    </row>
    <row r="21" spans="1:7" ht="15.6" customHeight="1">
      <c r="A21" s="202" t="s">
        <v>149</v>
      </c>
      <c r="B21" s="203">
        <v>382030</v>
      </c>
      <c r="C21" s="203">
        <v>401313</v>
      </c>
      <c r="D21" s="203">
        <v>1288635</v>
      </c>
      <c r="E21" s="203">
        <v>1143061</v>
      </c>
      <c r="F21" s="204">
        <v>-11.29675974965758</v>
      </c>
    </row>
    <row r="22" spans="1:7" ht="15.6" customHeight="1">
      <c r="A22" s="202" t="s">
        <v>146</v>
      </c>
      <c r="B22" s="203">
        <v>49933</v>
      </c>
      <c r="C22" s="203">
        <v>33764</v>
      </c>
      <c r="D22" s="203">
        <v>111392</v>
      </c>
      <c r="E22" s="203">
        <v>114529</v>
      </c>
      <c r="F22" s="204">
        <v>2.816180695202533</v>
      </c>
    </row>
    <row r="23" spans="1:7" ht="15.6" customHeight="1">
      <c r="A23" s="202" t="s">
        <v>165</v>
      </c>
      <c r="B23" s="203">
        <v>82579</v>
      </c>
      <c r="C23" s="203">
        <v>98149</v>
      </c>
      <c r="D23" s="203">
        <v>297517</v>
      </c>
      <c r="E23" s="203">
        <v>262635</v>
      </c>
      <c r="F23" s="204">
        <v>-11.72437205268943</v>
      </c>
    </row>
    <row r="24" spans="1:7" ht="15.6" customHeight="1">
      <c r="A24" s="202" t="s">
        <v>141</v>
      </c>
      <c r="B24" s="203">
        <v>88332</v>
      </c>
      <c r="C24" s="203">
        <v>75074</v>
      </c>
      <c r="D24" s="203">
        <v>316801</v>
      </c>
      <c r="E24" s="203">
        <v>184055</v>
      </c>
      <c r="F24" s="204">
        <v>-41.902014198187508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6281</v>
      </c>
      <c r="F25" s="204" t="s">
        <v>151</v>
      </c>
    </row>
    <row r="26" spans="1:7" ht="15.6" customHeight="1">
      <c r="A26" s="202" t="s">
        <v>152</v>
      </c>
      <c r="B26" s="203">
        <v>73162</v>
      </c>
      <c r="C26" s="203">
        <v>89934</v>
      </c>
      <c r="D26" s="203">
        <v>148044</v>
      </c>
      <c r="E26" s="203">
        <v>239416</v>
      </c>
      <c r="F26" s="204">
        <v>61.719488800626827</v>
      </c>
    </row>
    <row r="27" spans="1:7" ht="15.6" customHeight="1">
      <c r="A27" s="202" t="s">
        <v>173</v>
      </c>
      <c r="B27" s="203">
        <v>105403</v>
      </c>
      <c r="C27" s="203">
        <v>72386</v>
      </c>
      <c r="D27" s="203">
        <v>276157</v>
      </c>
      <c r="E27" s="203">
        <v>201914</v>
      </c>
      <c r="F27" s="204">
        <v>-26.88434477489254</v>
      </c>
    </row>
    <row r="28" spans="1:7" ht="15.6" customHeight="1">
      <c r="A28" s="202" t="s">
        <v>177</v>
      </c>
      <c r="B28" s="203">
        <v>33638</v>
      </c>
      <c r="C28" s="203">
        <v>45867</v>
      </c>
      <c r="D28" s="203">
        <v>114934</v>
      </c>
      <c r="E28" s="203">
        <v>95788</v>
      </c>
      <c r="F28" s="204">
        <v>-16.658256042598371</v>
      </c>
    </row>
    <row r="29" spans="1:7" ht="15.6" customHeight="1">
      <c r="A29" s="202" t="s">
        <v>178</v>
      </c>
      <c r="B29" s="203">
        <v>349222</v>
      </c>
      <c r="C29" s="203">
        <v>267080</v>
      </c>
      <c r="D29" s="203">
        <v>766076</v>
      </c>
      <c r="E29" s="203">
        <v>805678</v>
      </c>
      <c r="F29" s="204">
        <v>5.1694609934262417</v>
      </c>
    </row>
    <row r="30" spans="1:7" ht="15.6" customHeight="1">
      <c r="A30" s="202" t="s">
        <v>179</v>
      </c>
      <c r="B30" s="203">
        <v>205698</v>
      </c>
      <c r="C30" s="203">
        <v>141171</v>
      </c>
      <c r="D30" s="203">
        <v>581046</v>
      </c>
      <c r="E30" s="203">
        <v>407934</v>
      </c>
      <c r="F30" s="204">
        <v>-29.793166117656781</v>
      </c>
    </row>
    <row r="31" spans="1:7" ht="15.6" customHeight="1">
      <c r="A31" s="202" t="s">
        <v>180</v>
      </c>
      <c r="B31" s="203">
        <v>700267</v>
      </c>
      <c r="C31" s="203">
        <v>600758</v>
      </c>
      <c r="D31" s="203">
        <v>2126767</v>
      </c>
      <c r="E31" s="203">
        <v>2330142</v>
      </c>
      <c r="F31" s="204">
        <v>9.5626366216891654</v>
      </c>
    </row>
    <row r="32" spans="1:7" ht="15.6" customHeight="1">
      <c r="A32" s="202" t="s">
        <v>181</v>
      </c>
      <c r="B32" s="203">
        <v>194458</v>
      </c>
      <c r="C32" s="203">
        <v>220009</v>
      </c>
      <c r="D32" s="203">
        <v>609603</v>
      </c>
      <c r="E32" s="203">
        <v>544832</v>
      </c>
      <c r="F32" s="204">
        <v>-10.62511175305896</v>
      </c>
    </row>
    <row r="33" spans="1:6" ht="15.6" customHeight="1">
      <c r="A33" s="202" t="s">
        <v>182</v>
      </c>
      <c r="B33" s="203">
        <v>29123</v>
      </c>
      <c r="C33" s="203">
        <v>26028</v>
      </c>
      <c r="D33" s="203">
        <v>65755</v>
      </c>
      <c r="E33" s="203">
        <v>52535</v>
      </c>
      <c r="F33" s="204">
        <v>-20.10493498593263</v>
      </c>
    </row>
    <row r="34" spans="1:6" ht="15.6" customHeight="1">
      <c r="A34" s="202" t="s">
        <v>183</v>
      </c>
      <c r="B34" s="203">
        <v>27247</v>
      </c>
      <c r="C34" s="203">
        <v>41368</v>
      </c>
      <c r="D34" s="203">
        <v>92612</v>
      </c>
      <c r="E34" s="203">
        <v>97441</v>
      </c>
      <c r="F34" s="204">
        <v>5.214227098000265</v>
      </c>
    </row>
    <row r="35" spans="1:6" ht="15.6" customHeight="1">
      <c r="A35" s="170" t="s">
        <v>153</v>
      </c>
      <c r="B35" s="90">
        <f>SUM(B7:B34)</f>
        <v>7341603</v>
      </c>
      <c r="C35" s="91">
        <f>SUM(C7:C34)</f>
        <v>5800750</v>
      </c>
      <c r="D35" s="90">
        <f>SUM(D7:D34)</f>
        <v>20317217</v>
      </c>
      <c r="E35" s="92">
        <f>SUM(E7:E34)</f>
        <v>18536737</v>
      </c>
      <c r="F35" s="154">
        <f>E35*100/D35-100</f>
        <v>-8.7634049486206749</v>
      </c>
    </row>
    <row r="36" spans="1:6" ht="15.6" customHeight="1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Raquel Bartolomé Jiménez</cp:lastModifiedBy>
  <dcterms:created xsi:type="dcterms:W3CDTF">2014-04-30T10:51:23Z</dcterms:created>
  <dcterms:modified xsi:type="dcterms:W3CDTF">2026-04-22T08:49:41Z</dcterms:modified>
  <cp:category/>
</cp:coreProperties>
</file>