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1CE9B774-6B3A-4CCD-991C-3B4C4D4E8C5F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D35" i="49"/>
  <c r="F35" i="49" s="1"/>
  <c r="C35" i="49"/>
  <c r="B35" i="49"/>
  <c r="E35" i="48"/>
  <c r="F35" i="48" s="1"/>
  <c r="D35" i="48"/>
  <c r="C35" i="48"/>
  <c r="B35" i="48"/>
  <c r="E35" i="47"/>
  <c r="D35" i="47"/>
  <c r="F35" i="47" s="1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D31" i="6" s="1" a="1"/>
  <c r="D35" i="28"/>
  <c r="C35" i="28"/>
  <c r="B35" i="28"/>
  <c r="E35" i="34"/>
  <c r="D35" i="34"/>
  <c r="F35" i="34" s="1"/>
  <c r="C35" i="34"/>
  <c r="B35" i="34"/>
  <c r="E35" i="33"/>
  <c r="F35" i="33" s="1"/>
  <c r="D35" i="33"/>
  <c r="C35" i="33"/>
  <c r="D29" i="6" s="1" a="1"/>
  <c r="B35" i="33"/>
  <c r="E35" i="32"/>
  <c r="D35" i="32"/>
  <c r="F35" i="32" s="1"/>
  <c r="C35" i="32"/>
  <c r="B35" i="32"/>
  <c r="E35" i="26"/>
  <c r="F35" i="26" s="1"/>
  <c r="D35" i="26"/>
  <c r="C35" i="26"/>
  <c r="B35" i="26"/>
  <c r="F35" i="25"/>
  <c r="E35" i="25"/>
  <c r="D35" i="25"/>
  <c r="D26" i="6" s="1" a="1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E35" i="19"/>
  <c r="F35" i="19" s="1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D16" i="6" s="1" a="1"/>
  <c r="B35" i="17"/>
  <c r="F35" i="16"/>
  <c r="E35" i="16"/>
  <c r="D35" i="16"/>
  <c r="C35" i="16"/>
  <c r="B35" i="16"/>
  <c r="E35" i="15"/>
  <c r="F35" i="15" s="1"/>
  <c r="D35" i="15"/>
  <c r="C35" i="15"/>
  <c r="D14" i="6" s="1" a="1"/>
  <c r="B35" i="15"/>
  <c r="E35" i="14"/>
  <c r="D13" i="6" s="1" a="1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D9" i="6" s="1" a="1"/>
  <c r="B35" i="12"/>
  <c r="E35" i="11"/>
  <c r="F35" i="11" s="1"/>
  <c r="D35" i="11"/>
  <c r="C35" i="11"/>
  <c r="B35" i="11"/>
  <c r="E35" i="10"/>
  <c r="F35" i="10" s="1"/>
  <c r="D35" i="10"/>
  <c r="C35" i="10"/>
  <c r="B35" i="10"/>
  <c r="F35" i="9"/>
  <c r="E35" i="9"/>
  <c r="D35" i="9"/>
  <c r="C35" i="9"/>
  <c r="B35" i="9"/>
  <c r="E35" i="7"/>
  <c r="D35" i="7"/>
  <c r="F35" i="7" s="1"/>
  <c r="C35" i="7"/>
  <c r="B35" i="7"/>
  <c r="AA2" i="7"/>
  <c r="AA1" i="7"/>
  <c r="N48" i="40"/>
  <c r="M48" i="40"/>
  <c r="L48" i="40"/>
  <c r="K48" i="40"/>
  <c r="H48" i="40"/>
  <c r="J48" i="40" s="1"/>
  <c r="G48" i="40"/>
  <c r="I48" i="40" s="1"/>
  <c r="E48" i="40"/>
  <c r="D48" i="40"/>
  <c r="C48" i="40"/>
  <c r="F48" i="40" s="1"/>
  <c r="N48" i="39"/>
  <c r="M48" i="39"/>
  <c r="L48" i="39"/>
  <c r="K48" i="39"/>
  <c r="H48" i="39"/>
  <c r="J48" i="39" s="1"/>
  <c r="G48" i="39"/>
  <c r="I48" i="39" s="1"/>
  <c r="E48" i="39"/>
  <c r="D48" i="39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3" i="6" a="1"/>
  <c r="H33" i="6" s="1"/>
  <c r="I32" i="6"/>
  <c r="H32" i="6"/>
  <c r="D32" i="6" a="1"/>
  <c r="D32" i="6" s="1"/>
  <c r="D30" i="6" a="1"/>
  <c r="H30" i="6" s="1"/>
  <c r="D28" i="6" a="1"/>
  <c r="I28" i="6" s="1"/>
  <c r="D27" i="6" a="1"/>
  <c r="I27" i="6" s="1"/>
  <c r="D25" i="6" a="1"/>
  <c r="I25" i="6" s="1"/>
  <c r="D24" i="6" a="1"/>
  <c r="I24" i="6" s="1"/>
  <c r="I23" i="6"/>
  <c r="H23" i="6"/>
  <c r="D23" i="6" a="1"/>
  <c r="D23" i="6" s="1"/>
  <c r="D21" i="6" a="1"/>
  <c r="I21" i="6" s="1"/>
  <c r="I20" i="6"/>
  <c r="H20" i="6"/>
  <c r="D20" i="6" a="1"/>
  <c r="D20" i="6" s="1"/>
  <c r="D15" i="6" a="1"/>
  <c r="H15" i="6" s="1"/>
  <c r="D10" i="6" a="1"/>
  <c r="H10" i="6" s="1"/>
  <c r="D8" i="6" a="1"/>
  <c r="I8" i="6" s="1"/>
  <c r="D7" i="6" a="1"/>
  <c r="E12" i="6" s="1"/>
  <c r="I22" i="6" l="1"/>
  <c r="H22" i="6"/>
  <c r="D22" i="6"/>
  <c r="I16" i="6"/>
  <c r="H16" i="6"/>
  <c r="D16" i="6"/>
  <c r="E17" i="6"/>
  <c r="E18" i="6" s="1"/>
  <c r="F17" i="6"/>
  <c r="I13" i="6"/>
  <c r="H13" i="6"/>
  <c r="D13" i="6"/>
  <c r="D17" i="6" s="1"/>
  <c r="G17" i="6"/>
  <c r="I34" i="6"/>
  <c r="H34" i="6"/>
  <c r="D34" i="6"/>
  <c r="I14" i="6"/>
  <c r="D14" i="6"/>
  <c r="H14" i="6"/>
  <c r="I31" i="6"/>
  <c r="H31" i="6"/>
  <c r="D31" i="6"/>
  <c r="D9" i="6"/>
  <c r="D11" i="6" s="1"/>
  <c r="G11" i="6"/>
  <c r="E11" i="6"/>
  <c r="F11" i="6"/>
  <c r="H9" i="6"/>
  <c r="I9" i="6"/>
  <c r="I26" i="6"/>
  <c r="D26" i="6"/>
  <c r="H26" i="6"/>
  <c r="D29" i="6"/>
  <c r="H29" i="6"/>
  <c r="I29" i="6"/>
  <c r="F35" i="14"/>
  <c r="D7" i="6"/>
  <c r="D12" i="6" s="1"/>
  <c r="D18" i="6" s="1"/>
  <c r="D10" i="6"/>
  <c r="F12" i="6"/>
  <c r="D15" i="6"/>
  <c r="D21" i="6"/>
  <c r="D24" i="6"/>
  <c r="D27" i="6"/>
  <c r="D30" i="6"/>
  <c r="D33" i="6"/>
  <c r="G12" i="6"/>
  <c r="H7" i="6"/>
  <c r="H21" i="6"/>
  <c r="H27" i="6"/>
  <c r="F35" i="28"/>
  <c r="I10" i="6"/>
  <c r="D8" i="6"/>
  <c r="D25" i="6"/>
  <c r="D28" i="6"/>
  <c r="I30" i="6"/>
  <c r="H24" i="6"/>
  <c r="I33" i="6"/>
  <c r="H25" i="6"/>
  <c r="H28" i="6"/>
  <c r="I7" i="6"/>
  <c r="I15" i="6"/>
  <c r="H8" i="6"/>
  <c r="D35" i="6"/>
  <c r="I11" i="6" l="1"/>
  <c r="H11" i="6"/>
  <c r="I12" i="6"/>
  <c r="H12" i="6"/>
  <c r="G18" i="6"/>
  <c r="I17" i="6"/>
  <c r="H17" i="6"/>
  <c r="F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<sst xmlns="http://schemas.openxmlformats.org/spreadsheetml/2006/main" count="1919" uniqueCount="245">
  <si>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</si>
  <si>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</si>
  <si>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</si>
  <si>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</si>
  <si>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</si>
  <si>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</si>
  <si>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</si>
  <si>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</si>
  <si>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</si>
  <si>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</si>
  <si>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</si>
  <si>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</si>
  <si>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</si>
  <si>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</si>
  <si>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</si>
  <si>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</si>
  <si>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</si>
  <si>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</si>
  <si>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</si>
  <si>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</si>
  <si>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</si>
  <si>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</si>
  <si>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</si>
  <si>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</si>
  <si>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</si>
  <si>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</si>
  <si>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</si>
  <si>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</si>
  <si>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</si>
  <si>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</si>
  <si>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</si>
  <si>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</si>
  <si>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</si>
  <si>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</si>
  <si>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</si>
  <si>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</si>
  <si>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</si>
  <si>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</si>
  <si>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</si>
  <si>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</si>
  <si>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</si>
  <si>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</si>
  <si>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</si>
  <si>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</si>
  <si>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</si>
  <si>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</si>
  <si>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</si>
  <si>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</si>
  <si>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</si>
  <si>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</si>
  <si>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</si>
  <si>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</si>
  <si>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</si>
  <si>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</si>
  <si>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</si>
  <si>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</si>
  <si>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</si>
  <si>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</si>
  <si>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</si>
  <si>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</si>
  <si>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</si>
  <si>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</si>
  <si>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</si>
  <si>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</si>
  <si>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</si>
  <si>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</si>
  <si>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</si>
  <si>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</si>
  <si>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</si>
  <si>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</si>
  <si>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</si>
  <si>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</si>
  <si>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</si>
  <si>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</si>
  <si>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</si>
  <si>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</si>
  <si>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</si>
  <si>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</si>
  <si>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</si>
  <si>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</si>
  <si>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</si>
  <si>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</si>
  <si>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</si>
  <si>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</si>
  <si>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</si>
  <si>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</si>
  <si>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</si>
  <si>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</si>
  <si>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</si>
  <si>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</si>
  <si>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</si>
  <si>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</si>
  <si>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</si>
  <si>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</si>
  <si>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</si>
  <si>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</si>
  <si>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</si>
  <si>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</si>
  <si>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</si>
  <si>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</si>
  <si>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</si>
  <si>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</si>
  <si>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</si>
  <si>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</si>
  <si>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</si>
  <si>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</si>
  <si>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</si>
  <si>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</si>
  <si>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</si>
  <si>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</si>
  <si>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</si>
  <si>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</si>
  <si>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</si>
  <si>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</si>
  <si>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</si>
  <si>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</si>
  <si>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</si>
  <si>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</si>
  <si>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</si>
  <si>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</si>
  <si>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</si>
  <si>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</si>
  <si>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</si>
  <si>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</si>
  <si>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</si>
  <si>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</si>
  <si>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</si>
  <si>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</si>
  <si>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</si>
  <si>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</si>
  <si>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</si>
  <si>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</si>
  <si>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</si>
  <si>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</si>
  <si>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</si>
  <si>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</si>
  <si>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</si>
  <si>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</si>
  <si>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</si>
  <si>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</si>
  <si>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</si>
  <si>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</si>
  <si>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</si>
  <si>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</si>
  <si>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</si>
  <si>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</si>
  <si>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</si>
  <si>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</si>
  <si>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</si>
  <si>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</si>
  <si>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</si>
  <si>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</si>
  <si>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</si>
  <si>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</si>
  <si>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</si>
  <si>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</si>
  <si>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</si>
  <si>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</si>
  <si>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</si>
  <si>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</si>
  <si>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</si>
  <si>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</si>
  <si>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</si>
  <si>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</si>
  <si>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</si>
  <si>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</si>
  <si>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</si>
  <si>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</si>
  <si>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</si>
  <si>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</si>
  <si>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</si>
  <si>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</si>
  <si>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29/4/2026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</si>
  <si>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</si>
  <si>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</si>
  <si>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</si>
  <si>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</si>
  <si>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</si>
  <si>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</si>
  <si>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</si>
  <si>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</si>
  <si>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</si>
  <si>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</si>
  <si>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</si>
  <si>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</si>
  <si>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22/04/2026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</si>
  <si>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</si>
  <si>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</si>
  <si>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</si>
  <si>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</si>
  <si>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</si>
  <si>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</si>
  <si>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</si>
  <si>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</si>
  <si>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</si>
  <si>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</si>
  <si>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</si>
  <si>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</si>
  <si>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</si>
  <si>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</si>
  <si>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</si>
  <si>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22/4/2026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</si>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</sst>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C9CEC0F7-0323-4F30-841E-B6009A83C45E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1935166.571</c:v>
                </c:pt>
                <c:pt idx="1">
                  <c:v>395023</c:v>
                </c:pt>
                <c:pt idx="2">
                  <c:v>1016006.029</c:v>
                </c:pt>
                <c:pt idx="3">
                  <c:v>694009.304</c:v>
                </c:pt>
                <c:pt idx="4">
                  <c:v>14098404.280999999</c:v>
                </c:pt>
                <c:pt idx="5">
                  <c:v>894491.14199999999</c:v>
                </c:pt>
                <c:pt idx="6">
                  <c:v>2267996.5460000001</c:v>
                </c:pt>
                <c:pt idx="7">
                  <c:v>11168585</c:v>
                </c:pt>
                <c:pt idx="8">
                  <c:v>5225246</c:v>
                </c:pt>
                <c:pt idx="9">
                  <c:v>6066405.0800000001</c:v>
                </c:pt>
                <c:pt idx="10">
                  <c:v>3247790.9279999998</c:v>
                </c:pt>
                <c:pt idx="11">
                  <c:v>288594</c:v>
                </c:pt>
                <c:pt idx="12">
                  <c:v>1308749.6229999999</c:v>
                </c:pt>
                <c:pt idx="13">
                  <c:v>2086961.618</c:v>
                </c:pt>
                <c:pt idx="14">
                  <c:v>5080976.2570000002</c:v>
                </c:pt>
                <c:pt idx="15">
                  <c:v>5650945.6050000004</c:v>
                </c:pt>
                <c:pt idx="16">
                  <c:v>1140177.743</c:v>
                </c:pt>
                <c:pt idx="17">
                  <c:v>300875.18099999998</c:v>
                </c:pt>
                <c:pt idx="18">
                  <c:v>91775</c:v>
                </c:pt>
                <c:pt idx="19">
                  <c:v>411673.05599999998</c:v>
                </c:pt>
                <c:pt idx="20">
                  <c:v>529784.92099999997</c:v>
                </c:pt>
                <c:pt idx="21">
                  <c:v>2396272.216</c:v>
                </c:pt>
                <c:pt idx="22">
                  <c:v>1126285.2549999999</c:v>
                </c:pt>
                <c:pt idx="23">
                  <c:v>634327</c:v>
                </c:pt>
                <c:pt idx="24">
                  <c:v>5062884.159</c:v>
                </c:pt>
                <c:pt idx="25">
                  <c:v>11769947.892000001</c:v>
                </c:pt>
                <c:pt idx="26">
                  <c:v>769365.32700000005</c:v>
                </c:pt>
                <c:pt idx="27">
                  <c:v>258709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2001690.0519999999</c:v>
                </c:pt>
                <c:pt idx="1">
                  <c:v>425585</c:v>
                </c:pt>
                <c:pt idx="2">
                  <c:v>954572.03799999994</c:v>
                </c:pt>
                <c:pt idx="3">
                  <c:v>791445.02799999982</c:v>
                </c:pt>
                <c:pt idx="4">
                  <c:v>16502431.956</c:v>
                </c:pt>
                <c:pt idx="5">
                  <c:v>897151.83700000006</c:v>
                </c:pt>
                <c:pt idx="6">
                  <c:v>2512427.1120000002</c:v>
                </c:pt>
                <c:pt idx="7">
                  <c:v>10110387.416999999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344142</c:v>
                </c:pt>
                <c:pt idx="12">
                  <c:v>855807.33499999996</c:v>
                </c:pt>
                <c:pt idx="13">
                  <c:v>2568703.7790000001</c:v>
                </c:pt>
                <c:pt idx="14">
                  <c:v>4873906.0470000003</c:v>
                </c:pt>
                <c:pt idx="15">
                  <c:v>5402419.8530000001</c:v>
                </c:pt>
                <c:pt idx="16">
                  <c:v>745029.96900000004</c:v>
                </c:pt>
                <c:pt idx="17">
                  <c:v>407216.76199999999</c:v>
                </c:pt>
                <c:pt idx="18">
                  <c:v>88303</c:v>
                </c:pt>
                <c:pt idx="19">
                  <c:v>378033.32199999999</c:v>
                </c:pt>
                <c:pt idx="20">
                  <c:v>543867.30900000001</c:v>
                </c:pt>
                <c:pt idx="21">
                  <c:v>2542083.4049999998</c:v>
                </c:pt>
                <c:pt idx="22">
                  <c:v>1003799.31</c:v>
                </c:pt>
                <c:pt idx="23">
                  <c:v>715233</c:v>
                </c:pt>
                <c:pt idx="24">
                  <c:v>4902530.233</c:v>
                </c:pt>
                <c:pt idx="25">
                  <c:v>12728854.057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20438"/>
        <c:axId val="47649639"/>
      </c:barChart>
      <c:catAx>
        <c:axId val="128204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49639"/>
        <c:crosses val="autoZero"/>
        <c:auto val="1"/>
        <c:lblAlgn val="ctr"/>
        <c:lblOffset val="100"/>
        <c:noMultiLvlLbl val="0"/>
      </c:catAx>
      <c:valAx>
        <c:axId val="476496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043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488232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196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600451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160817"/>
        <c:axId val="28661321"/>
      </c:barChart>
      <c:catAx>
        <c:axId val="22160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61321"/>
        <c:crosses val="autoZero"/>
        <c:auto val="1"/>
        <c:lblAlgn val="ctr"/>
        <c:lblOffset val="100"/>
        <c:noMultiLvlLbl val="0"/>
      </c:catAx>
      <c:valAx>
        <c:axId val="286613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608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12317</c:v>
                </c:pt>
                <c:pt idx="2">
                  <c:v>0</c:v>
                </c:pt>
                <c:pt idx="3">
                  <c:v>9494</c:v>
                </c:pt>
                <c:pt idx="4">
                  <c:v>8277218</c:v>
                </c:pt>
                <c:pt idx="5">
                  <c:v>191561</c:v>
                </c:pt>
                <c:pt idx="6">
                  <c:v>36246</c:v>
                </c:pt>
                <c:pt idx="7">
                  <c:v>4478550</c:v>
                </c:pt>
                <c:pt idx="8">
                  <c:v>63404</c:v>
                </c:pt>
                <c:pt idx="9">
                  <c:v>117069</c:v>
                </c:pt>
                <c:pt idx="10">
                  <c:v>106140</c:v>
                </c:pt>
                <c:pt idx="11">
                  <c:v>0</c:v>
                </c:pt>
                <c:pt idx="12">
                  <c:v>28628</c:v>
                </c:pt>
                <c:pt idx="13">
                  <c:v>17481</c:v>
                </c:pt>
                <c:pt idx="14">
                  <c:v>583450</c:v>
                </c:pt>
                <c:pt idx="15">
                  <c:v>2703927</c:v>
                </c:pt>
                <c:pt idx="16">
                  <c:v>739062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5169</c:v>
                </c:pt>
                <c:pt idx="21">
                  <c:v>222554</c:v>
                </c:pt>
                <c:pt idx="22">
                  <c:v>71261</c:v>
                </c:pt>
                <c:pt idx="23">
                  <c:v>1352</c:v>
                </c:pt>
                <c:pt idx="24">
                  <c:v>549035</c:v>
                </c:pt>
                <c:pt idx="25">
                  <c:v>4329557</c:v>
                </c:pt>
                <c:pt idx="26">
                  <c:v>78517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9897035</c:v>
                </c:pt>
                <c:pt idx="5">
                  <c:v>145297</c:v>
                </c:pt>
                <c:pt idx="6">
                  <c:v>2321</c:v>
                </c:pt>
                <c:pt idx="7">
                  <c:v>3629722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340229</c:v>
                </c:pt>
                <c:pt idx="15">
                  <c:v>2492058</c:v>
                </c:pt>
                <c:pt idx="16">
                  <c:v>409666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5086697</c:v>
                </c:pt>
                <c:pt idx="26">
                  <c:v>56318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38072"/>
        <c:axId val="13328840"/>
      </c:barChart>
      <c:catAx>
        <c:axId val="59438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8840"/>
        <c:crosses val="autoZero"/>
        <c:auto val="1"/>
        <c:lblAlgn val="ctr"/>
        <c:lblOffset val="100"/>
        <c:noMultiLvlLbl val="0"/>
      </c:catAx>
      <c:valAx>
        <c:axId val="13328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380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12317</c:v>
                </c:pt>
                <c:pt idx="2">
                  <c:v>0</c:v>
                </c:pt>
                <c:pt idx="3">
                  <c:v>0</c:v>
                </c:pt>
                <c:pt idx="4">
                  <c:v>6570325</c:v>
                </c:pt>
                <c:pt idx="5">
                  <c:v>36413</c:v>
                </c:pt>
                <c:pt idx="6">
                  <c:v>0</c:v>
                </c:pt>
                <c:pt idx="7">
                  <c:v>3270123</c:v>
                </c:pt>
                <c:pt idx="8">
                  <c:v>62577</c:v>
                </c:pt>
                <c:pt idx="9">
                  <c:v>9090</c:v>
                </c:pt>
                <c:pt idx="10">
                  <c:v>106140</c:v>
                </c:pt>
                <c:pt idx="11">
                  <c:v>0</c:v>
                </c:pt>
                <c:pt idx="12">
                  <c:v>28452</c:v>
                </c:pt>
                <c:pt idx="13">
                  <c:v>400</c:v>
                </c:pt>
                <c:pt idx="14">
                  <c:v>49323</c:v>
                </c:pt>
                <c:pt idx="15">
                  <c:v>1669769</c:v>
                </c:pt>
                <c:pt idx="16">
                  <c:v>733040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199125</c:v>
                </c:pt>
                <c:pt idx="22">
                  <c:v>70533</c:v>
                </c:pt>
                <c:pt idx="23">
                  <c:v>8</c:v>
                </c:pt>
                <c:pt idx="24">
                  <c:v>198</c:v>
                </c:pt>
                <c:pt idx="25">
                  <c:v>4261417</c:v>
                </c:pt>
                <c:pt idx="26">
                  <c:v>56130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7337328</c:v>
                </c:pt>
                <c:pt idx="5">
                  <c:v>33681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399581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4996843</c:v>
                </c:pt>
                <c:pt idx="26">
                  <c:v>37877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41677"/>
        <c:axId val="7343271"/>
      </c:barChart>
      <c:catAx>
        <c:axId val="262416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43271"/>
        <c:crosses val="autoZero"/>
        <c:auto val="1"/>
        <c:lblAlgn val="ctr"/>
        <c:lblOffset val="100"/>
        <c:noMultiLvlLbl val="0"/>
      </c:catAx>
      <c:valAx>
        <c:axId val="73432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416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11537</c:v>
                </c:pt>
                <c:pt idx="2">
                  <c:v>198370</c:v>
                </c:pt>
                <c:pt idx="3">
                  <c:v>0</c:v>
                </c:pt>
                <c:pt idx="4">
                  <c:v>2140426</c:v>
                </c:pt>
                <c:pt idx="5">
                  <c:v>159178</c:v>
                </c:pt>
                <c:pt idx="6">
                  <c:v>2078487</c:v>
                </c:pt>
                <c:pt idx="7">
                  <c:v>1672531</c:v>
                </c:pt>
                <c:pt idx="8">
                  <c:v>141371</c:v>
                </c:pt>
                <c:pt idx="9">
                  <c:v>0</c:v>
                </c:pt>
                <c:pt idx="10">
                  <c:v>0</c:v>
                </c:pt>
                <c:pt idx="11">
                  <c:v>88881</c:v>
                </c:pt>
                <c:pt idx="12">
                  <c:v>4056</c:v>
                </c:pt>
                <c:pt idx="13">
                  <c:v>0</c:v>
                </c:pt>
                <c:pt idx="14">
                  <c:v>97894</c:v>
                </c:pt>
                <c:pt idx="15">
                  <c:v>963164</c:v>
                </c:pt>
                <c:pt idx="16">
                  <c:v>74573</c:v>
                </c:pt>
                <c:pt idx="17">
                  <c:v>0</c:v>
                </c:pt>
                <c:pt idx="18">
                  <c:v>71364</c:v>
                </c:pt>
                <c:pt idx="19">
                  <c:v>7419</c:v>
                </c:pt>
                <c:pt idx="20">
                  <c:v>72877</c:v>
                </c:pt>
                <c:pt idx="21">
                  <c:v>736066</c:v>
                </c:pt>
                <c:pt idx="22">
                  <c:v>293191</c:v>
                </c:pt>
                <c:pt idx="23">
                  <c:v>20852</c:v>
                </c:pt>
                <c:pt idx="24">
                  <c:v>51504</c:v>
                </c:pt>
                <c:pt idx="25">
                  <c:v>2013161</c:v>
                </c:pt>
                <c:pt idx="26">
                  <c:v>195553</c:v>
                </c:pt>
                <c:pt idx="27">
                  <c:v>59123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2254510</c:v>
                </c:pt>
                <c:pt idx="5">
                  <c:v>165205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95200</c:v>
                </c:pt>
                <c:pt idx="15">
                  <c:v>920437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805618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2165458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93481"/>
        <c:axId val="64043546"/>
      </c:barChart>
      <c:catAx>
        <c:axId val="356934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43546"/>
        <c:crosses val="autoZero"/>
        <c:auto val="1"/>
        <c:lblAlgn val="ctr"/>
        <c:lblOffset val="100"/>
        <c:noMultiLvlLbl val="0"/>
      </c:catAx>
      <c:valAx>
        <c:axId val="640435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934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252</c:v>
                </c:pt>
                <c:pt idx="2">
                  <c:v>9646</c:v>
                </c:pt>
                <c:pt idx="3">
                  <c:v>0</c:v>
                </c:pt>
                <c:pt idx="4">
                  <c:v>88068</c:v>
                </c:pt>
                <c:pt idx="5">
                  <c:v>5999</c:v>
                </c:pt>
                <c:pt idx="6">
                  <c:v>96300</c:v>
                </c:pt>
                <c:pt idx="7">
                  <c:v>60785</c:v>
                </c:pt>
                <c:pt idx="8">
                  <c:v>5060</c:v>
                </c:pt>
                <c:pt idx="9">
                  <c:v>0</c:v>
                </c:pt>
                <c:pt idx="10">
                  <c:v>0</c:v>
                </c:pt>
                <c:pt idx="11">
                  <c:v>4815</c:v>
                </c:pt>
                <c:pt idx="12">
                  <c:v>11</c:v>
                </c:pt>
                <c:pt idx="13">
                  <c:v>0</c:v>
                </c:pt>
                <c:pt idx="14">
                  <c:v>4917</c:v>
                </c:pt>
                <c:pt idx="15">
                  <c:v>55726</c:v>
                </c:pt>
                <c:pt idx="16">
                  <c:v>3257</c:v>
                </c:pt>
                <c:pt idx="17">
                  <c:v>0</c:v>
                </c:pt>
                <c:pt idx="18">
                  <c:v>4383</c:v>
                </c:pt>
                <c:pt idx="19">
                  <c:v>532</c:v>
                </c:pt>
                <c:pt idx="20">
                  <c:v>493</c:v>
                </c:pt>
                <c:pt idx="21">
                  <c:v>47390</c:v>
                </c:pt>
                <c:pt idx="22">
                  <c:v>6479</c:v>
                </c:pt>
                <c:pt idx="23">
                  <c:v>1079</c:v>
                </c:pt>
                <c:pt idx="24">
                  <c:v>0</c:v>
                </c:pt>
                <c:pt idx="25">
                  <c:v>73753</c:v>
                </c:pt>
                <c:pt idx="26">
                  <c:v>2540</c:v>
                </c:pt>
                <c:pt idx="2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93139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80737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30972"/>
        <c:axId val="30807621"/>
      </c:barChart>
      <c:catAx>
        <c:axId val="17830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07621"/>
        <c:crosses val="autoZero"/>
        <c:auto val="1"/>
        <c:lblAlgn val="ctr"/>
        <c:lblOffset val="100"/>
        <c:noMultiLvlLbl val="0"/>
      </c:catAx>
      <c:valAx>
        <c:axId val="308076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0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30992.75</c:v>
                </c:pt>
                <c:pt idx="2">
                  <c:v>2282</c:v>
                </c:pt>
                <c:pt idx="3">
                  <c:v>8</c:v>
                </c:pt>
                <c:pt idx="4">
                  <c:v>690690</c:v>
                </c:pt>
                <c:pt idx="5">
                  <c:v>32068.75</c:v>
                </c:pt>
                <c:pt idx="6">
                  <c:v>11238</c:v>
                </c:pt>
                <c:pt idx="7">
                  <c:v>620508</c:v>
                </c:pt>
                <c:pt idx="8">
                  <c:v>61327.25</c:v>
                </c:pt>
                <c:pt idx="9">
                  <c:v>4585</c:v>
                </c:pt>
                <c:pt idx="10">
                  <c:v>21119.75</c:v>
                </c:pt>
                <c:pt idx="11">
                  <c:v>980</c:v>
                </c:pt>
                <c:pt idx="12">
                  <c:v>2410.25</c:v>
                </c:pt>
                <c:pt idx="13">
                  <c:v>11348</c:v>
                </c:pt>
                <c:pt idx="14">
                  <c:v>16338.25</c:v>
                </c:pt>
                <c:pt idx="15">
                  <c:v>233478</c:v>
                </c:pt>
                <c:pt idx="16">
                  <c:v>62733</c:v>
                </c:pt>
                <c:pt idx="17">
                  <c:v>6684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85809</c:v>
                </c:pt>
                <c:pt idx="22">
                  <c:v>26604.75</c:v>
                </c:pt>
                <c:pt idx="23">
                  <c:v>23447.75</c:v>
                </c:pt>
                <c:pt idx="24">
                  <c:v>2078</c:v>
                </c:pt>
                <c:pt idx="25">
                  <c:v>833576</c:v>
                </c:pt>
                <c:pt idx="26">
                  <c:v>43949</c:v>
                </c:pt>
                <c:pt idx="27">
                  <c:v>6784.25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691780</c:v>
                </c:pt>
                <c:pt idx="5">
                  <c:v>35411.75</c:v>
                </c:pt>
                <c:pt idx="6">
                  <c:v>12244</c:v>
                </c:pt>
                <c:pt idx="7">
                  <c:v>599111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17658.5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865064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70499"/>
        <c:axId val="17324623"/>
      </c:barChart>
      <c:catAx>
        <c:axId val="20270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24623"/>
        <c:crosses val="autoZero"/>
        <c:auto val="1"/>
        <c:lblAlgn val="ctr"/>
        <c:lblOffset val="100"/>
        <c:noMultiLvlLbl val="0"/>
      </c:catAx>
      <c:valAx>
        <c:axId val="17324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70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1287.25</c:v>
                </c:pt>
                <c:pt idx="2">
                  <c:v>0</c:v>
                </c:pt>
                <c:pt idx="3">
                  <c:v>0</c:v>
                </c:pt>
                <c:pt idx="4">
                  <c:v>602631</c:v>
                </c:pt>
                <c:pt idx="5">
                  <c:v>3213.5</c:v>
                </c:pt>
                <c:pt idx="6">
                  <c:v>0</c:v>
                </c:pt>
                <c:pt idx="7">
                  <c:v>289805.5</c:v>
                </c:pt>
                <c:pt idx="8">
                  <c:v>4612.5</c:v>
                </c:pt>
                <c:pt idx="9">
                  <c:v>734</c:v>
                </c:pt>
                <c:pt idx="10">
                  <c:v>8365.75</c:v>
                </c:pt>
                <c:pt idx="11">
                  <c:v>0</c:v>
                </c:pt>
                <c:pt idx="12">
                  <c:v>1944</c:v>
                </c:pt>
                <c:pt idx="13">
                  <c:v>174</c:v>
                </c:pt>
                <c:pt idx="14">
                  <c:v>4761.5</c:v>
                </c:pt>
                <c:pt idx="15">
                  <c:v>139012</c:v>
                </c:pt>
                <c:pt idx="16">
                  <c:v>51421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15034</c:v>
                </c:pt>
                <c:pt idx="22">
                  <c:v>6258.5</c:v>
                </c:pt>
                <c:pt idx="23">
                  <c:v>1</c:v>
                </c:pt>
                <c:pt idx="24">
                  <c:v>88</c:v>
                </c:pt>
                <c:pt idx="25">
                  <c:v>362469</c:v>
                </c:pt>
                <c:pt idx="26">
                  <c:v>5123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596877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37203.25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404233</c:v>
                </c:pt>
                <c:pt idx="26">
                  <c:v>2745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36024"/>
        <c:axId val="37707949"/>
      </c:barChart>
      <c:catAx>
        <c:axId val="26636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07949"/>
        <c:crosses val="autoZero"/>
        <c:auto val="1"/>
        <c:lblAlgn val="ctr"/>
        <c:lblOffset val="100"/>
        <c:noMultiLvlLbl val="0"/>
      </c:catAx>
      <c:valAx>
        <c:axId val="377079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360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25266</c:v>
                </c:pt>
                <c:pt idx="2">
                  <c:v>785</c:v>
                </c:pt>
                <c:pt idx="3">
                  <c:v>0</c:v>
                </c:pt>
                <c:pt idx="4">
                  <c:v>0</c:v>
                </c:pt>
                <c:pt idx="5">
                  <c:v>25907</c:v>
                </c:pt>
                <c:pt idx="6">
                  <c:v>11224</c:v>
                </c:pt>
                <c:pt idx="7">
                  <c:v>33293.5</c:v>
                </c:pt>
                <c:pt idx="8">
                  <c:v>2421.25</c:v>
                </c:pt>
                <c:pt idx="9">
                  <c:v>241</c:v>
                </c:pt>
                <c:pt idx="10">
                  <c:v>1026</c:v>
                </c:pt>
                <c:pt idx="11">
                  <c:v>955</c:v>
                </c:pt>
                <c:pt idx="12">
                  <c:v>0</c:v>
                </c:pt>
                <c:pt idx="13">
                  <c:v>813</c:v>
                </c:pt>
                <c:pt idx="14">
                  <c:v>11135.75</c:v>
                </c:pt>
                <c:pt idx="15">
                  <c:v>80339</c:v>
                </c:pt>
                <c:pt idx="16">
                  <c:v>2242</c:v>
                </c:pt>
                <c:pt idx="17">
                  <c:v>729.25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60234</c:v>
                </c:pt>
                <c:pt idx="22">
                  <c:v>5050.75</c:v>
                </c:pt>
                <c:pt idx="23">
                  <c:v>23365.75</c:v>
                </c:pt>
                <c:pt idx="24">
                  <c:v>0</c:v>
                </c:pt>
                <c:pt idx="25">
                  <c:v>28948</c:v>
                </c:pt>
                <c:pt idx="26">
                  <c:v>2200</c:v>
                </c:pt>
                <c:pt idx="27">
                  <c:v>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35819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14524.5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33907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2391"/>
        <c:axId val="5217560"/>
      </c:barChart>
      <c:catAx>
        <c:axId val="26823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560"/>
        <c:crosses val="autoZero"/>
        <c:auto val="1"/>
        <c:lblAlgn val="ctr"/>
        <c:lblOffset val="100"/>
        <c:noMultiLvlLbl val="0"/>
      </c:catAx>
      <c:valAx>
        <c:axId val="52175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23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4439.5</c:v>
                </c:pt>
                <c:pt idx="2">
                  <c:v>1497</c:v>
                </c:pt>
                <c:pt idx="3">
                  <c:v>8</c:v>
                </c:pt>
                <c:pt idx="4">
                  <c:v>88059</c:v>
                </c:pt>
                <c:pt idx="5">
                  <c:v>2948.25</c:v>
                </c:pt>
                <c:pt idx="6">
                  <c:v>14</c:v>
                </c:pt>
                <c:pt idx="7">
                  <c:v>297409</c:v>
                </c:pt>
                <c:pt idx="8">
                  <c:v>54293.5</c:v>
                </c:pt>
                <c:pt idx="9">
                  <c:v>3610</c:v>
                </c:pt>
                <c:pt idx="10">
                  <c:v>11728</c:v>
                </c:pt>
                <c:pt idx="11">
                  <c:v>25</c:v>
                </c:pt>
                <c:pt idx="12">
                  <c:v>466.25</c:v>
                </c:pt>
                <c:pt idx="13">
                  <c:v>10361</c:v>
                </c:pt>
                <c:pt idx="14">
                  <c:v>441</c:v>
                </c:pt>
                <c:pt idx="15">
                  <c:v>14127</c:v>
                </c:pt>
                <c:pt idx="16">
                  <c:v>9070</c:v>
                </c:pt>
                <c:pt idx="17">
                  <c:v>5594.75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10541</c:v>
                </c:pt>
                <c:pt idx="22">
                  <c:v>15295.5</c:v>
                </c:pt>
                <c:pt idx="23">
                  <c:v>81</c:v>
                </c:pt>
                <c:pt idx="24">
                  <c:v>1990</c:v>
                </c:pt>
                <c:pt idx="25">
                  <c:v>442159</c:v>
                </c:pt>
                <c:pt idx="26">
                  <c:v>36626</c:v>
                </c:pt>
                <c:pt idx="27">
                  <c:v>1280.25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2789.5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426924</c:v>
                </c:pt>
                <c:pt idx="26">
                  <c:v>37898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07856"/>
        <c:axId val="64840155"/>
      </c:barChart>
      <c:catAx>
        <c:axId val="66207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40155"/>
        <c:crosses val="autoZero"/>
        <c:auto val="1"/>
        <c:lblAlgn val="ctr"/>
        <c:lblOffset val="100"/>
        <c:noMultiLvlLbl val="0"/>
      </c:catAx>
      <c:valAx>
        <c:axId val="648401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078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155</c:v>
                </c:pt>
                <c:pt idx="1">
                  <c:v>117</c:v>
                </c:pt>
                <c:pt idx="2">
                  <c:v>218</c:v>
                </c:pt>
                <c:pt idx="3">
                  <c:v>101</c:v>
                </c:pt>
                <c:pt idx="4">
                  <c:v>3985</c:v>
                </c:pt>
                <c:pt idx="5">
                  <c:v>267</c:v>
                </c:pt>
                <c:pt idx="6">
                  <c:v>4716</c:v>
                </c:pt>
                <c:pt idx="7">
                  <c:v>1126</c:v>
                </c:pt>
                <c:pt idx="8">
                  <c:v>373</c:v>
                </c:pt>
                <c:pt idx="9">
                  <c:v>358</c:v>
                </c:pt>
                <c:pt idx="10">
                  <c:v>205</c:v>
                </c:pt>
                <c:pt idx="11">
                  <c:v>1413</c:v>
                </c:pt>
                <c:pt idx="12">
                  <c:v>111</c:v>
                </c:pt>
                <c:pt idx="13">
                  <c:v>164</c:v>
                </c:pt>
                <c:pt idx="14">
                  <c:v>333</c:v>
                </c:pt>
                <c:pt idx="15">
                  <c:v>2457</c:v>
                </c:pt>
                <c:pt idx="16">
                  <c:v>215</c:v>
                </c:pt>
                <c:pt idx="17">
                  <c:v>108</c:v>
                </c:pt>
                <c:pt idx="18">
                  <c:v>112</c:v>
                </c:pt>
                <c:pt idx="19">
                  <c:v>70</c:v>
                </c:pt>
                <c:pt idx="20">
                  <c:v>136</c:v>
                </c:pt>
                <c:pt idx="21">
                  <c:v>2894</c:v>
                </c:pt>
                <c:pt idx="22">
                  <c:v>206</c:v>
                </c:pt>
                <c:pt idx="23">
                  <c:v>133</c:v>
                </c:pt>
                <c:pt idx="24">
                  <c:v>321</c:v>
                </c:pt>
                <c:pt idx="25">
                  <c:v>1132</c:v>
                </c:pt>
                <c:pt idx="26">
                  <c:v>270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244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1646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74</c:v>
                </c:pt>
                <c:pt idx="18">
                  <c:v>122</c:v>
                </c:pt>
                <c:pt idx="19">
                  <c:v>132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1096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927570"/>
        <c:axId val="41129052"/>
      </c:barChart>
      <c:catAx>
        <c:axId val="589275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29052"/>
        <c:crosses val="autoZero"/>
        <c:auto val="1"/>
        <c:lblAlgn val="ctr"/>
        <c:lblOffset val="100"/>
        <c:noMultiLvlLbl val="0"/>
      </c:catAx>
      <c:valAx>
        <c:axId val="411290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275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1928219</c:v>
                </c:pt>
                <c:pt idx="1">
                  <c:v>391128</c:v>
                </c:pt>
                <c:pt idx="2">
                  <c:v>1006303</c:v>
                </c:pt>
                <c:pt idx="3">
                  <c:v>687288</c:v>
                </c:pt>
                <c:pt idx="4">
                  <c:v>13146377</c:v>
                </c:pt>
                <c:pt idx="5">
                  <c:v>876653</c:v>
                </c:pt>
                <c:pt idx="6">
                  <c:v>2261043</c:v>
                </c:pt>
                <c:pt idx="7">
                  <c:v>10949531</c:v>
                </c:pt>
                <c:pt idx="8">
                  <c:v>5222103</c:v>
                </c:pt>
                <c:pt idx="9">
                  <c:v>6020288</c:v>
                </c:pt>
                <c:pt idx="10">
                  <c:v>3242312</c:v>
                </c:pt>
                <c:pt idx="11">
                  <c:v>194448</c:v>
                </c:pt>
                <c:pt idx="12">
                  <c:v>1306760</c:v>
                </c:pt>
                <c:pt idx="13">
                  <c:v>2086750</c:v>
                </c:pt>
                <c:pt idx="14">
                  <c:v>4985019</c:v>
                </c:pt>
                <c:pt idx="15">
                  <c:v>5148289</c:v>
                </c:pt>
                <c:pt idx="16">
                  <c:v>1112850</c:v>
                </c:pt>
                <c:pt idx="17">
                  <c:v>297200</c:v>
                </c:pt>
                <c:pt idx="18">
                  <c:v>90668</c:v>
                </c:pt>
                <c:pt idx="19">
                  <c:v>408888</c:v>
                </c:pt>
                <c:pt idx="20">
                  <c:v>522275</c:v>
                </c:pt>
                <c:pt idx="21">
                  <c:v>2191835</c:v>
                </c:pt>
                <c:pt idx="22">
                  <c:v>1118272</c:v>
                </c:pt>
                <c:pt idx="23">
                  <c:v>624772</c:v>
                </c:pt>
                <c:pt idx="24">
                  <c:v>5036827</c:v>
                </c:pt>
                <c:pt idx="25">
                  <c:v>11679878</c:v>
                </c:pt>
                <c:pt idx="26">
                  <c:v>751154</c:v>
                </c:pt>
                <c:pt idx="27">
                  <c:v>256843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15360604</c:v>
                </c:pt>
                <c:pt idx="5">
                  <c:v>880841</c:v>
                </c:pt>
                <c:pt idx="6">
                  <c:v>2497697</c:v>
                </c:pt>
                <c:pt idx="7">
                  <c:v>9876754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4798333</c:v>
                </c:pt>
                <c:pt idx="15">
                  <c:v>4942412</c:v>
                </c:pt>
                <c:pt idx="16">
                  <c:v>740059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2411805</c:v>
                </c:pt>
                <c:pt idx="22">
                  <c:v>995385</c:v>
                </c:pt>
                <c:pt idx="23">
                  <c:v>710718</c:v>
                </c:pt>
                <c:pt idx="24">
                  <c:v>4816768</c:v>
                </c:pt>
                <c:pt idx="25">
                  <c:v>12646955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33091"/>
        <c:axId val="6682111"/>
      </c:barChart>
      <c:catAx>
        <c:axId val="262330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2111"/>
        <c:crosses val="autoZero"/>
        <c:auto val="1"/>
        <c:lblAlgn val="ctr"/>
        <c:lblOffset val="100"/>
        <c:noMultiLvlLbl val="0"/>
      </c:catAx>
      <c:valAx>
        <c:axId val="66821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330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2893517</c:v>
                </c:pt>
                <c:pt idx="1">
                  <c:v>2122547</c:v>
                </c:pt>
                <c:pt idx="2">
                  <c:v>3726645</c:v>
                </c:pt>
                <c:pt idx="3">
                  <c:v>729022</c:v>
                </c:pt>
                <c:pt idx="4">
                  <c:v>71462917</c:v>
                </c:pt>
                <c:pt idx="5">
                  <c:v>3623500</c:v>
                </c:pt>
                <c:pt idx="6">
                  <c:v>26608173</c:v>
                </c:pt>
                <c:pt idx="7">
                  <c:v>46861672</c:v>
                </c:pt>
                <c:pt idx="8">
                  <c:v>7923543</c:v>
                </c:pt>
                <c:pt idx="9">
                  <c:v>6793850</c:v>
                </c:pt>
                <c:pt idx="10">
                  <c:v>3324365</c:v>
                </c:pt>
                <c:pt idx="11">
                  <c:v>10503306</c:v>
                </c:pt>
                <c:pt idx="12">
                  <c:v>2032411</c:v>
                </c:pt>
                <c:pt idx="13">
                  <c:v>2584312</c:v>
                </c:pt>
                <c:pt idx="14">
                  <c:v>6201623</c:v>
                </c:pt>
                <c:pt idx="15">
                  <c:v>62061769</c:v>
                </c:pt>
                <c:pt idx="16">
                  <c:v>10273761</c:v>
                </c:pt>
                <c:pt idx="17">
                  <c:v>739763</c:v>
                </c:pt>
                <c:pt idx="18">
                  <c:v>3215258</c:v>
                </c:pt>
                <c:pt idx="19">
                  <c:v>981303</c:v>
                </c:pt>
                <c:pt idx="20">
                  <c:v>948053</c:v>
                </c:pt>
                <c:pt idx="21">
                  <c:v>45634487</c:v>
                </c:pt>
                <c:pt idx="22">
                  <c:v>3620617</c:v>
                </c:pt>
                <c:pt idx="23">
                  <c:v>819068</c:v>
                </c:pt>
                <c:pt idx="24">
                  <c:v>6418947</c:v>
                </c:pt>
                <c:pt idx="25">
                  <c:v>44946822</c:v>
                </c:pt>
                <c:pt idx="26">
                  <c:v>6507836</c:v>
                </c:pt>
                <c:pt idx="27">
                  <c:v>603108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86174709</c:v>
                </c:pt>
                <c:pt idx="5">
                  <c:v>3533068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12113851</c:v>
                </c:pt>
                <c:pt idx="12">
                  <c:v>1573488</c:v>
                </c:pt>
                <c:pt idx="13">
                  <c:v>2615538</c:v>
                </c:pt>
                <c:pt idx="14">
                  <c:v>5918104</c:v>
                </c:pt>
                <c:pt idx="15">
                  <c:v>61083728</c:v>
                </c:pt>
                <c:pt idx="16">
                  <c:v>7104143</c:v>
                </c:pt>
                <c:pt idx="17">
                  <c:v>600104</c:v>
                </c:pt>
                <c:pt idx="18">
                  <c:v>3436716</c:v>
                </c:pt>
                <c:pt idx="19">
                  <c:v>2072308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6800439</c:v>
                </c:pt>
                <c:pt idx="25">
                  <c:v>42705614</c:v>
                </c:pt>
                <c:pt idx="26">
                  <c:v>6184158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406031"/>
        <c:axId val="12236447"/>
      </c:barChart>
      <c:catAx>
        <c:axId val="324060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36447"/>
        <c:crosses val="autoZero"/>
        <c:auto val="1"/>
        <c:lblAlgn val="ctr"/>
        <c:lblOffset val="100"/>
        <c:noMultiLvlLbl val="0"/>
      </c:catAx>
      <c:valAx>
        <c:axId val="122364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060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13</c:v>
                </c:pt>
                <c:pt idx="7">
                  <c:v>55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239</c:v>
                </c:pt>
                <c:pt idx="16">
                  <c:v>18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204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21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76635"/>
        <c:axId val="55170505"/>
      </c:barChart>
      <c:catAx>
        <c:axId val="233766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70505"/>
        <c:crosses val="autoZero"/>
        <c:auto val="1"/>
        <c:lblAlgn val="ctr"/>
        <c:lblOffset val="100"/>
        <c:noMultiLvlLbl val="0"/>
      </c:catAx>
      <c:valAx>
        <c:axId val="551705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766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12066</c:v>
                </c:pt>
                <c:pt idx="1">
                  <c:v>34570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26028</c:v>
                </c:pt>
                <c:pt idx="6">
                  <c:v>499236</c:v>
                </c:pt>
                <c:pt idx="7">
                  <c:v>380607</c:v>
                </c:pt>
                <c:pt idx="8">
                  <c:v>12790</c:v>
                </c:pt>
                <c:pt idx="9">
                  <c:v>4125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888523</c:v>
                </c:pt>
                <c:pt idx="16">
                  <c:v>74825</c:v>
                </c:pt>
                <c:pt idx="17">
                  <c:v>0</c:v>
                </c:pt>
                <c:pt idx="18">
                  <c:v>72620</c:v>
                </c:pt>
                <c:pt idx="19">
                  <c:v>13907</c:v>
                </c:pt>
                <c:pt idx="20">
                  <c:v>0</c:v>
                </c:pt>
                <c:pt idx="21">
                  <c:v>1386193</c:v>
                </c:pt>
                <c:pt idx="22">
                  <c:v>12987</c:v>
                </c:pt>
                <c:pt idx="23">
                  <c:v>976</c:v>
                </c:pt>
                <c:pt idx="24">
                  <c:v>861</c:v>
                </c:pt>
                <c:pt idx="25">
                  <c:v>131421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785259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118151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87730"/>
        <c:axId val="39560266"/>
      </c:barChart>
      <c:catAx>
        <c:axId val="196877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60266"/>
        <c:crosses val="autoZero"/>
        <c:auto val="1"/>
        <c:lblAlgn val="ctr"/>
        <c:lblOffset val="100"/>
        <c:noMultiLvlLbl val="0"/>
      </c:catAx>
      <c:valAx>
        <c:axId val="395602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877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23406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5545</c:v>
                </c:pt>
                <c:pt idx="6">
                  <c:v>462936</c:v>
                </c:pt>
                <c:pt idx="7">
                  <c:v>132604</c:v>
                </c:pt>
                <c:pt idx="8">
                  <c:v>7015</c:v>
                </c:pt>
                <c:pt idx="9">
                  <c:v>0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178306</c:v>
                </c:pt>
                <c:pt idx="16">
                  <c:v>42915</c:v>
                </c:pt>
                <c:pt idx="17">
                  <c:v>0</c:v>
                </c:pt>
                <c:pt idx="18">
                  <c:v>71583</c:v>
                </c:pt>
                <c:pt idx="19">
                  <c:v>13907</c:v>
                </c:pt>
                <c:pt idx="20">
                  <c:v>0</c:v>
                </c:pt>
                <c:pt idx="21">
                  <c:v>861663</c:v>
                </c:pt>
                <c:pt idx="22">
                  <c:v>12109</c:v>
                </c:pt>
                <c:pt idx="23">
                  <c:v>0</c:v>
                </c:pt>
                <c:pt idx="24">
                  <c:v>0</c:v>
                </c:pt>
                <c:pt idx="25">
                  <c:v>93263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87820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11519"/>
        <c:axId val="40451523"/>
      </c:barChart>
      <c:catAx>
        <c:axId val="40115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51523"/>
        <c:crosses val="autoZero"/>
        <c:auto val="1"/>
        <c:lblAlgn val="ctr"/>
        <c:lblOffset val="100"/>
        <c:noMultiLvlLbl val="0"/>
      </c:catAx>
      <c:valAx>
        <c:axId val="404515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15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12066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20483</c:v>
                </c:pt>
                <c:pt idx="6">
                  <c:v>36300</c:v>
                </c:pt>
                <c:pt idx="7">
                  <c:v>248003</c:v>
                </c:pt>
                <c:pt idx="8">
                  <c:v>5775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710217</c:v>
                </c:pt>
                <c:pt idx="16">
                  <c:v>31910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524530</c:v>
                </c:pt>
                <c:pt idx="22">
                  <c:v>878</c:v>
                </c:pt>
                <c:pt idx="23">
                  <c:v>976</c:v>
                </c:pt>
                <c:pt idx="24">
                  <c:v>861</c:v>
                </c:pt>
                <c:pt idx="25">
                  <c:v>38158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599662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993192"/>
        <c:axId val="25645375"/>
      </c:barChart>
      <c:catAx>
        <c:axId val="22993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45375"/>
        <c:crosses val="autoZero"/>
        <c:auto val="1"/>
        <c:lblAlgn val="ctr"/>
        <c:lblOffset val="100"/>
        <c:noMultiLvlLbl val="0"/>
      </c:catAx>
      <c:valAx>
        <c:axId val="256453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931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11696</c:v>
                </c:pt>
                <c:pt idx="2">
                  <c:v>18687</c:v>
                </c:pt>
                <c:pt idx="3">
                  <c:v>0</c:v>
                </c:pt>
                <c:pt idx="4">
                  <c:v>144428</c:v>
                </c:pt>
                <c:pt idx="5">
                  <c:v>3353</c:v>
                </c:pt>
                <c:pt idx="6">
                  <c:v>115330</c:v>
                </c:pt>
                <c:pt idx="7">
                  <c:v>44842</c:v>
                </c:pt>
                <c:pt idx="8">
                  <c:v>3449</c:v>
                </c:pt>
                <c:pt idx="9">
                  <c:v>0</c:v>
                </c:pt>
                <c:pt idx="10">
                  <c:v>0</c:v>
                </c:pt>
                <c:pt idx="11">
                  <c:v>53835</c:v>
                </c:pt>
                <c:pt idx="12">
                  <c:v>0</c:v>
                </c:pt>
                <c:pt idx="13">
                  <c:v>0</c:v>
                </c:pt>
                <c:pt idx="14">
                  <c:v>3380</c:v>
                </c:pt>
                <c:pt idx="15">
                  <c:v>80234</c:v>
                </c:pt>
                <c:pt idx="16">
                  <c:v>10175</c:v>
                </c:pt>
                <c:pt idx="17">
                  <c:v>0</c:v>
                </c:pt>
                <c:pt idx="18">
                  <c:v>19760</c:v>
                </c:pt>
                <c:pt idx="19">
                  <c:v>4724</c:v>
                </c:pt>
                <c:pt idx="20">
                  <c:v>0</c:v>
                </c:pt>
                <c:pt idx="21">
                  <c:v>257495</c:v>
                </c:pt>
                <c:pt idx="22">
                  <c:v>5948</c:v>
                </c:pt>
                <c:pt idx="23">
                  <c:v>0</c:v>
                </c:pt>
                <c:pt idx="24">
                  <c:v>0</c:v>
                </c:pt>
                <c:pt idx="25">
                  <c:v>29034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25992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17867"/>
        <c:axId val="34242830"/>
      </c:barChart>
      <c:catAx>
        <c:axId val="13517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42830"/>
        <c:crosses val="autoZero"/>
        <c:auto val="1"/>
        <c:lblAlgn val="ctr"/>
        <c:lblOffset val="100"/>
        <c:noMultiLvlLbl val="0"/>
      </c:catAx>
      <c:valAx>
        <c:axId val="34242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78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937</c:v>
                </c:pt>
                <c:pt idx="2">
                  <c:v>1089</c:v>
                </c:pt>
                <c:pt idx="3">
                  <c:v>0</c:v>
                </c:pt>
                <c:pt idx="4">
                  <c:v>1038</c:v>
                </c:pt>
                <c:pt idx="5">
                  <c:v>4636</c:v>
                </c:pt>
                <c:pt idx="6">
                  <c:v>14262</c:v>
                </c:pt>
                <c:pt idx="7">
                  <c:v>93483</c:v>
                </c:pt>
                <c:pt idx="8">
                  <c:v>1803</c:v>
                </c:pt>
                <c:pt idx="9">
                  <c:v>0</c:v>
                </c:pt>
                <c:pt idx="10">
                  <c:v>6098</c:v>
                </c:pt>
                <c:pt idx="11">
                  <c:v>596</c:v>
                </c:pt>
                <c:pt idx="12">
                  <c:v>0</c:v>
                </c:pt>
                <c:pt idx="13">
                  <c:v>5</c:v>
                </c:pt>
                <c:pt idx="14">
                  <c:v>8891</c:v>
                </c:pt>
                <c:pt idx="15">
                  <c:v>51278</c:v>
                </c:pt>
                <c:pt idx="16">
                  <c:v>13819</c:v>
                </c:pt>
                <c:pt idx="17">
                  <c:v>280</c:v>
                </c:pt>
                <c:pt idx="18">
                  <c:v>346</c:v>
                </c:pt>
                <c:pt idx="19">
                  <c:v>1</c:v>
                </c:pt>
                <c:pt idx="20">
                  <c:v>25214</c:v>
                </c:pt>
                <c:pt idx="21">
                  <c:v>14446</c:v>
                </c:pt>
                <c:pt idx="22">
                  <c:v>49346</c:v>
                </c:pt>
                <c:pt idx="23">
                  <c:v>2325</c:v>
                </c:pt>
                <c:pt idx="24">
                  <c:v>35665</c:v>
                </c:pt>
                <c:pt idx="25">
                  <c:v>80950</c:v>
                </c:pt>
                <c:pt idx="26">
                  <c:v>95758</c:v>
                </c:pt>
                <c:pt idx="2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71105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73184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43596"/>
        <c:axId val="53504854"/>
      </c:barChart>
      <c:catAx>
        <c:axId val="451435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04854"/>
        <c:crosses val="autoZero"/>
        <c:auto val="1"/>
        <c:lblAlgn val="ctr"/>
        <c:lblOffset val="100"/>
        <c:noMultiLvlLbl val="0"/>
      </c:catAx>
      <c:valAx>
        <c:axId val="535048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435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1228518</c:v>
                </c:pt>
                <c:pt idx="1">
                  <c:v>93353</c:v>
                </c:pt>
                <c:pt idx="2">
                  <c:v>123588</c:v>
                </c:pt>
                <c:pt idx="3">
                  <c:v>420464</c:v>
                </c:pt>
                <c:pt idx="4">
                  <c:v>2440116</c:v>
                </c:pt>
                <c:pt idx="5">
                  <c:v>209397</c:v>
                </c:pt>
                <c:pt idx="6">
                  <c:v>11085</c:v>
                </c:pt>
                <c:pt idx="7">
                  <c:v>2712077</c:v>
                </c:pt>
                <c:pt idx="8">
                  <c:v>3498057</c:v>
                </c:pt>
                <c:pt idx="9">
                  <c:v>4216510</c:v>
                </c:pt>
                <c:pt idx="10">
                  <c:v>2212653</c:v>
                </c:pt>
                <c:pt idx="11">
                  <c:v>83668</c:v>
                </c:pt>
                <c:pt idx="12">
                  <c:v>941554</c:v>
                </c:pt>
                <c:pt idx="13">
                  <c:v>1498378</c:v>
                </c:pt>
                <c:pt idx="14">
                  <c:v>2795591</c:v>
                </c:pt>
                <c:pt idx="15">
                  <c:v>330494</c:v>
                </c:pt>
                <c:pt idx="16">
                  <c:v>162838</c:v>
                </c:pt>
                <c:pt idx="17">
                  <c:v>185162</c:v>
                </c:pt>
                <c:pt idx="18">
                  <c:v>0</c:v>
                </c:pt>
                <c:pt idx="19">
                  <c:v>131694</c:v>
                </c:pt>
                <c:pt idx="20">
                  <c:v>358584</c:v>
                </c:pt>
                <c:pt idx="21">
                  <c:v>219264</c:v>
                </c:pt>
                <c:pt idx="22">
                  <c:v>521250</c:v>
                </c:pt>
                <c:pt idx="23">
                  <c:v>276045</c:v>
                </c:pt>
                <c:pt idx="24">
                  <c:v>3588407</c:v>
                </c:pt>
                <c:pt idx="25">
                  <c:v>2633351</c:v>
                </c:pt>
                <c:pt idx="26">
                  <c:v>268748</c:v>
                </c:pt>
                <c:pt idx="27">
                  <c:v>136353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3-41DE-8EAF-51F75FBBF5A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187084</c:v>
                </c:pt>
                <c:pt idx="6">
                  <c:v>21347</c:v>
                </c:pt>
                <c:pt idx="7">
                  <c:v>2454924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2628075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180294</c:v>
                </c:pt>
                <c:pt idx="22">
                  <c:v>397128</c:v>
                </c:pt>
                <c:pt idx="23">
                  <c:v>332269</c:v>
                </c:pt>
                <c:pt idx="24">
                  <c:v>3524886</c:v>
                </c:pt>
                <c:pt idx="25">
                  <c:v>2636432</c:v>
                </c:pt>
                <c:pt idx="26">
                  <c:v>259873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3-41DE-8EAF-51F75FBBF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74879"/>
        <c:axId val="45420475"/>
      </c:barChart>
      <c:catAx>
        <c:axId val="36474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20475"/>
        <c:crosses val="autoZero"/>
        <c:auto val="1"/>
        <c:lblAlgn val="ctr"/>
        <c:lblOffset val="100"/>
        <c:noMultiLvlLbl val="0"/>
      </c:catAx>
      <c:valAx>
        <c:axId val="454204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74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772804</c:v>
                </c:pt>
                <c:pt idx="1">
                  <c:v>2100</c:v>
                </c:pt>
                <c:pt idx="2">
                  <c:v>16902</c:v>
                </c:pt>
                <c:pt idx="3">
                  <c:v>29228</c:v>
                </c:pt>
                <c:pt idx="4">
                  <c:v>1523488</c:v>
                </c:pt>
                <c:pt idx="5">
                  <c:v>10197</c:v>
                </c:pt>
                <c:pt idx="6">
                  <c:v>0</c:v>
                </c:pt>
                <c:pt idx="7">
                  <c:v>1128696</c:v>
                </c:pt>
                <c:pt idx="8">
                  <c:v>2525556</c:v>
                </c:pt>
                <c:pt idx="9">
                  <c:v>3353514</c:v>
                </c:pt>
                <c:pt idx="10">
                  <c:v>1113542</c:v>
                </c:pt>
                <c:pt idx="11">
                  <c:v>83420</c:v>
                </c:pt>
                <c:pt idx="12">
                  <c:v>453334</c:v>
                </c:pt>
                <c:pt idx="13">
                  <c:v>172794</c:v>
                </c:pt>
                <c:pt idx="14">
                  <c:v>2329124</c:v>
                </c:pt>
                <c:pt idx="15">
                  <c:v>196740</c:v>
                </c:pt>
                <c:pt idx="16">
                  <c:v>19653</c:v>
                </c:pt>
                <c:pt idx="17">
                  <c:v>0</c:v>
                </c:pt>
                <c:pt idx="18">
                  <c:v>0</c:v>
                </c:pt>
                <c:pt idx="19">
                  <c:v>96845</c:v>
                </c:pt>
                <c:pt idx="20">
                  <c:v>0</c:v>
                </c:pt>
                <c:pt idx="21">
                  <c:v>145706</c:v>
                </c:pt>
                <c:pt idx="22">
                  <c:v>21009</c:v>
                </c:pt>
                <c:pt idx="23">
                  <c:v>98835</c:v>
                </c:pt>
                <c:pt idx="24">
                  <c:v>2255797</c:v>
                </c:pt>
                <c:pt idx="25">
                  <c:v>505542</c:v>
                </c:pt>
                <c:pt idx="26">
                  <c:v>5899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A-4754-A10C-BA72AC6E329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11604</c:v>
                </c:pt>
                <c:pt idx="6">
                  <c:v>9492</c:v>
                </c:pt>
                <c:pt idx="7">
                  <c:v>817955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2131414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408172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A-4754-A10C-BA72AC6E3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60381"/>
        <c:axId val="51150772"/>
      </c:barChart>
      <c:catAx>
        <c:axId val="27360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50772"/>
        <c:crosses val="autoZero"/>
        <c:auto val="1"/>
        <c:lblAlgn val="ctr"/>
        <c:lblOffset val="100"/>
        <c:noMultiLvlLbl val="0"/>
      </c:catAx>
      <c:valAx>
        <c:axId val="511507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60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406421</c:v>
                </c:pt>
                <c:pt idx="1">
                  <c:v>61788</c:v>
                </c:pt>
                <c:pt idx="2">
                  <c:v>31300</c:v>
                </c:pt>
                <c:pt idx="3">
                  <c:v>254517</c:v>
                </c:pt>
                <c:pt idx="4">
                  <c:v>27743</c:v>
                </c:pt>
                <c:pt idx="5">
                  <c:v>183465</c:v>
                </c:pt>
                <c:pt idx="6">
                  <c:v>10069</c:v>
                </c:pt>
                <c:pt idx="7">
                  <c:v>345201</c:v>
                </c:pt>
                <c:pt idx="8">
                  <c:v>373151</c:v>
                </c:pt>
                <c:pt idx="9">
                  <c:v>809148</c:v>
                </c:pt>
                <c:pt idx="10">
                  <c:v>1075631</c:v>
                </c:pt>
                <c:pt idx="11">
                  <c:v>0</c:v>
                </c:pt>
                <c:pt idx="12">
                  <c:v>464734</c:v>
                </c:pt>
                <c:pt idx="13">
                  <c:v>1198878</c:v>
                </c:pt>
                <c:pt idx="14">
                  <c:v>426280</c:v>
                </c:pt>
                <c:pt idx="15">
                  <c:v>48945</c:v>
                </c:pt>
                <c:pt idx="16">
                  <c:v>110498</c:v>
                </c:pt>
                <c:pt idx="17">
                  <c:v>108981</c:v>
                </c:pt>
                <c:pt idx="18">
                  <c:v>0</c:v>
                </c:pt>
                <c:pt idx="19">
                  <c:v>25746</c:v>
                </c:pt>
                <c:pt idx="20">
                  <c:v>121745</c:v>
                </c:pt>
                <c:pt idx="21">
                  <c:v>21329</c:v>
                </c:pt>
                <c:pt idx="22">
                  <c:v>383446</c:v>
                </c:pt>
                <c:pt idx="23">
                  <c:v>168942</c:v>
                </c:pt>
                <c:pt idx="24">
                  <c:v>1175182</c:v>
                </c:pt>
                <c:pt idx="25">
                  <c:v>250391</c:v>
                </c:pt>
                <c:pt idx="26">
                  <c:v>2418</c:v>
                </c:pt>
                <c:pt idx="27">
                  <c:v>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A-45D2-AB2C-D72B09BBEEC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494524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227912</c:v>
                </c:pt>
                <c:pt idx="23">
                  <c:v>265161</c:v>
                </c:pt>
                <c:pt idx="24">
                  <c:v>1147658</c:v>
                </c:pt>
                <c:pt idx="25">
                  <c:v>290641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A-45D2-AB2C-D72B09BB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76441"/>
        <c:axId val="40029534"/>
      </c:barChart>
      <c:catAx>
        <c:axId val="161764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29534"/>
        <c:crosses val="autoZero"/>
        <c:auto val="1"/>
        <c:lblAlgn val="ctr"/>
        <c:lblOffset val="100"/>
        <c:noMultiLvlLbl val="0"/>
      </c:catAx>
      <c:valAx>
        <c:axId val="400295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764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1296218</c:v>
                </c:pt>
                <c:pt idx="1">
                  <c:v>12205</c:v>
                </c:pt>
                <c:pt idx="2">
                  <c:v>32904</c:v>
                </c:pt>
                <c:pt idx="3">
                  <c:v>98383</c:v>
                </c:pt>
                <c:pt idx="4">
                  <c:v>3583768</c:v>
                </c:pt>
                <c:pt idx="5">
                  <c:v>160069</c:v>
                </c:pt>
                <c:pt idx="6">
                  <c:v>126117</c:v>
                </c:pt>
                <c:pt idx="7">
                  <c:v>2535954</c:v>
                </c:pt>
                <c:pt idx="8">
                  <c:v>3299145</c:v>
                </c:pt>
                <c:pt idx="9">
                  <c:v>4537800</c:v>
                </c:pt>
                <c:pt idx="10">
                  <c:v>1660075</c:v>
                </c:pt>
                <c:pt idx="11">
                  <c:v>103736</c:v>
                </c:pt>
                <c:pt idx="12">
                  <c:v>592726</c:v>
                </c:pt>
                <c:pt idx="13">
                  <c:v>249791</c:v>
                </c:pt>
                <c:pt idx="14">
                  <c:v>3966744</c:v>
                </c:pt>
                <c:pt idx="15">
                  <c:v>1745754</c:v>
                </c:pt>
                <c:pt idx="16">
                  <c:v>23866</c:v>
                </c:pt>
                <c:pt idx="17">
                  <c:v>0</c:v>
                </c:pt>
                <c:pt idx="18">
                  <c:v>13023</c:v>
                </c:pt>
                <c:pt idx="19">
                  <c:v>241139</c:v>
                </c:pt>
                <c:pt idx="20">
                  <c:v>0</c:v>
                </c:pt>
                <c:pt idx="21">
                  <c:v>670315</c:v>
                </c:pt>
                <c:pt idx="22">
                  <c:v>23703</c:v>
                </c:pt>
                <c:pt idx="23">
                  <c:v>103129</c:v>
                </c:pt>
                <c:pt idx="24">
                  <c:v>3063653</c:v>
                </c:pt>
                <c:pt idx="25">
                  <c:v>708232</c:v>
                </c:pt>
                <c:pt idx="26">
                  <c:v>5902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4712583</c:v>
                </c:pt>
                <c:pt idx="5">
                  <c:v>109656</c:v>
                </c:pt>
                <c:pt idx="6">
                  <c:v>210839</c:v>
                </c:pt>
                <c:pt idx="7">
                  <c:v>1782214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122547</c:v>
                </c:pt>
                <c:pt idx="12">
                  <c:v>287024</c:v>
                </c:pt>
                <c:pt idx="13">
                  <c:v>247435</c:v>
                </c:pt>
                <c:pt idx="14">
                  <c:v>3656368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630992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555798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36846"/>
        <c:axId val="49853546"/>
      </c:barChart>
      <c:catAx>
        <c:axId val="285368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53546"/>
        <c:crosses val="autoZero"/>
        <c:auto val="1"/>
        <c:lblAlgn val="ctr"/>
        <c:lblOffset val="100"/>
        <c:noMultiLvlLbl val="0"/>
      </c:catAx>
      <c:valAx>
        <c:axId val="498535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368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49293</c:v>
                </c:pt>
                <c:pt idx="1">
                  <c:v>29465</c:v>
                </c:pt>
                <c:pt idx="2">
                  <c:v>75386</c:v>
                </c:pt>
                <c:pt idx="3">
                  <c:v>136719</c:v>
                </c:pt>
                <c:pt idx="4">
                  <c:v>888885</c:v>
                </c:pt>
                <c:pt idx="5">
                  <c:v>15735</c:v>
                </c:pt>
                <c:pt idx="6">
                  <c:v>1016</c:v>
                </c:pt>
                <c:pt idx="7">
                  <c:v>1238180</c:v>
                </c:pt>
                <c:pt idx="8">
                  <c:v>599350</c:v>
                </c:pt>
                <c:pt idx="9">
                  <c:v>53848</c:v>
                </c:pt>
                <c:pt idx="10">
                  <c:v>23480</c:v>
                </c:pt>
                <c:pt idx="11">
                  <c:v>248</c:v>
                </c:pt>
                <c:pt idx="12">
                  <c:v>23486</c:v>
                </c:pt>
                <c:pt idx="13">
                  <c:v>126706</c:v>
                </c:pt>
                <c:pt idx="14">
                  <c:v>40187</c:v>
                </c:pt>
                <c:pt idx="15">
                  <c:v>84809</c:v>
                </c:pt>
                <c:pt idx="16">
                  <c:v>32687</c:v>
                </c:pt>
                <c:pt idx="17">
                  <c:v>76181</c:v>
                </c:pt>
                <c:pt idx="18">
                  <c:v>0</c:v>
                </c:pt>
                <c:pt idx="19">
                  <c:v>9103</c:v>
                </c:pt>
                <c:pt idx="20">
                  <c:v>236839</c:v>
                </c:pt>
                <c:pt idx="21">
                  <c:v>52229</c:v>
                </c:pt>
                <c:pt idx="22">
                  <c:v>116795</c:v>
                </c:pt>
                <c:pt idx="23">
                  <c:v>8268</c:v>
                </c:pt>
                <c:pt idx="24">
                  <c:v>157428</c:v>
                </c:pt>
                <c:pt idx="25">
                  <c:v>1877418</c:v>
                </c:pt>
                <c:pt idx="26">
                  <c:v>260431</c:v>
                </c:pt>
                <c:pt idx="27">
                  <c:v>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8-40DC-8B2D-658A59C1221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82033</c:v>
                </c:pt>
                <c:pt idx="22">
                  <c:v>134324</c:v>
                </c:pt>
                <c:pt idx="23">
                  <c:v>6884</c:v>
                </c:pt>
                <c:pt idx="24">
                  <c:v>157230</c:v>
                </c:pt>
                <c:pt idx="25">
                  <c:v>1937619</c:v>
                </c:pt>
                <c:pt idx="26">
                  <c:v>248121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8-40DC-8B2D-658A59C12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67991"/>
        <c:axId val="18404968"/>
      </c:barChart>
      <c:catAx>
        <c:axId val="58167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04968"/>
        <c:crosses val="autoZero"/>
        <c:auto val="1"/>
        <c:lblAlgn val="ctr"/>
        <c:lblOffset val="100"/>
        <c:noMultiLvlLbl val="0"/>
      </c:catAx>
      <c:valAx>
        <c:axId val="184049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679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362062</c:v>
                </c:pt>
                <c:pt idx="1">
                  <c:v>102546</c:v>
                </c:pt>
                <c:pt idx="2">
                  <c:v>620313</c:v>
                </c:pt>
                <c:pt idx="3">
                  <c:v>224374</c:v>
                </c:pt>
                <c:pt idx="4">
                  <c:v>1228896</c:v>
                </c:pt>
                <c:pt idx="5">
                  <c:v>126492</c:v>
                </c:pt>
                <c:pt idx="6">
                  <c:v>247</c:v>
                </c:pt>
                <c:pt idx="7">
                  <c:v>1775823</c:v>
                </c:pt>
                <c:pt idx="8">
                  <c:v>1079398</c:v>
                </c:pt>
                <c:pt idx="9">
                  <c:v>1245954</c:v>
                </c:pt>
                <c:pt idx="10">
                  <c:v>574369</c:v>
                </c:pt>
                <c:pt idx="11">
                  <c:v>10608</c:v>
                </c:pt>
                <c:pt idx="12">
                  <c:v>317147</c:v>
                </c:pt>
                <c:pt idx="13">
                  <c:v>405191</c:v>
                </c:pt>
                <c:pt idx="14">
                  <c:v>611592</c:v>
                </c:pt>
                <c:pt idx="15">
                  <c:v>90924</c:v>
                </c:pt>
                <c:pt idx="16">
                  <c:v>131144</c:v>
                </c:pt>
                <c:pt idx="17">
                  <c:v>96500</c:v>
                </c:pt>
                <c:pt idx="18">
                  <c:v>0</c:v>
                </c:pt>
                <c:pt idx="19">
                  <c:v>120481</c:v>
                </c:pt>
                <c:pt idx="20">
                  <c:v>144537</c:v>
                </c:pt>
                <c:pt idx="21">
                  <c:v>47953</c:v>
                </c:pt>
                <c:pt idx="22">
                  <c:v>385489</c:v>
                </c:pt>
                <c:pt idx="23">
                  <c:v>102656</c:v>
                </c:pt>
                <c:pt idx="24">
                  <c:v>355020</c:v>
                </c:pt>
                <c:pt idx="25">
                  <c:v>2228184</c:v>
                </c:pt>
                <c:pt idx="26">
                  <c:v>266515</c:v>
                </c:pt>
                <c:pt idx="27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E-4455-A9FD-2094B21F672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596909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1782908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938561</c:v>
                </c:pt>
                <c:pt idx="15">
                  <c:v>76314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43785</c:v>
                </c:pt>
                <c:pt idx="22">
                  <c:v>421382</c:v>
                </c:pt>
                <c:pt idx="23">
                  <c:v>138044</c:v>
                </c:pt>
                <c:pt idx="24">
                  <c:v>599641</c:v>
                </c:pt>
                <c:pt idx="25">
                  <c:v>2433708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E-4455-A9FD-2094B21F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5387"/>
        <c:axId val="34024418"/>
      </c:barChart>
      <c:catAx>
        <c:axId val="13853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24418"/>
        <c:crosses val="autoZero"/>
        <c:auto val="1"/>
        <c:lblAlgn val="ctr"/>
        <c:lblOffset val="100"/>
        <c:noMultiLvlLbl val="0"/>
      </c:catAx>
      <c:valAx>
        <c:axId val="340244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53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223221</c:v>
                </c:pt>
                <c:pt idx="1">
                  <c:v>115</c:v>
                </c:pt>
                <c:pt idx="2">
                  <c:v>16002</c:v>
                </c:pt>
                <c:pt idx="3">
                  <c:v>46569</c:v>
                </c:pt>
                <c:pt idx="4">
                  <c:v>423244</c:v>
                </c:pt>
                <c:pt idx="5">
                  <c:v>428</c:v>
                </c:pt>
                <c:pt idx="6">
                  <c:v>0</c:v>
                </c:pt>
                <c:pt idx="7">
                  <c:v>127261</c:v>
                </c:pt>
                <c:pt idx="8">
                  <c:v>365817</c:v>
                </c:pt>
                <c:pt idx="9">
                  <c:v>772336</c:v>
                </c:pt>
                <c:pt idx="10">
                  <c:v>292913</c:v>
                </c:pt>
                <c:pt idx="11">
                  <c:v>10608</c:v>
                </c:pt>
                <c:pt idx="12">
                  <c:v>135388</c:v>
                </c:pt>
                <c:pt idx="13">
                  <c:v>12542</c:v>
                </c:pt>
                <c:pt idx="14">
                  <c:v>423910</c:v>
                </c:pt>
                <c:pt idx="15">
                  <c:v>44248</c:v>
                </c:pt>
                <c:pt idx="16">
                  <c:v>4213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35431</c:v>
                </c:pt>
                <c:pt idx="22">
                  <c:v>0</c:v>
                </c:pt>
                <c:pt idx="23">
                  <c:v>0</c:v>
                </c:pt>
                <c:pt idx="24">
                  <c:v>245128</c:v>
                </c:pt>
                <c:pt idx="25">
                  <c:v>68674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5-473D-8BAA-1761263454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3036</c:v>
                </c:pt>
                <c:pt idx="12">
                  <c:v>25020</c:v>
                </c:pt>
                <c:pt idx="13">
                  <c:v>10115</c:v>
                </c:pt>
                <c:pt idx="14">
                  <c:v>578439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19997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5-473D-8BAA-1761263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23524"/>
        <c:axId val="24123382"/>
      </c:barChart>
      <c:catAx>
        <c:axId val="619235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23382"/>
        <c:crosses val="autoZero"/>
        <c:auto val="1"/>
        <c:lblAlgn val="ctr"/>
        <c:lblOffset val="100"/>
        <c:noMultiLvlLbl val="0"/>
      </c:catAx>
      <c:valAx>
        <c:axId val="241233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235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115903</c:v>
                </c:pt>
                <c:pt idx="1">
                  <c:v>88829</c:v>
                </c:pt>
                <c:pt idx="2">
                  <c:v>537514</c:v>
                </c:pt>
                <c:pt idx="3">
                  <c:v>113022</c:v>
                </c:pt>
                <c:pt idx="4">
                  <c:v>6</c:v>
                </c:pt>
                <c:pt idx="5">
                  <c:v>101419</c:v>
                </c:pt>
                <c:pt idx="6">
                  <c:v>0</c:v>
                </c:pt>
                <c:pt idx="7">
                  <c:v>234941</c:v>
                </c:pt>
                <c:pt idx="8">
                  <c:v>315810</c:v>
                </c:pt>
                <c:pt idx="9">
                  <c:v>443614</c:v>
                </c:pt>
                <c:pt idx="10">
                  <c:v>173602</c:v>
                </c:pt>
                <c:pt idx="11">
                  <c:v>0</c:v>
                </c:pt>
                <c:pt idx="12">
                  <c:v>99542</c:v>
                </c:pt>
                <c:pt idx="13">
                  <c:v>271939</c:v>
                </c:pt>
                <c:pt idx="14">
                  <c:v>168974</c:v>
                </c:pt>
                <c:pt idx="15">
                  <c:v>0</c:v>
                </c:pt>
                <c:pt idx="16">
                  <c:v>51288</c:v>
                </c:pt>
                <c:pt idx="17">
                  <c:v>0</c:v>
                </c:pt>
                <c:pt idx="18">
                  <c:v>0</c:v>
                </c:pt>
                <c:pt idx="19">
                  <c:v>118736</c:v>
                </c:pt>
                <c:pt idx="20">
                  <c:v>3809</c:v>
                </c:pt>
                <c:pt idx="21">
                  <c:v>0</c:v>
                </c:pt>
                <c:pt idx="22">
                  <c:v>149861</c:v>
                </c:pt>
                <c:pt idx="23">
                  <c:v>43488</c:v>
                </c:pt>
                <c:pt idx="24">
                  <c:v>50836</c:v>
                </c:pt>
                <c:pt idx="25">
                  <c:v>69802</c:v>
                </c:pt>
                <c:pt idx="26">
                  <c:v>0</c:v>
                </c:pt>
                <c:pt idx="27">
                  <c:v>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B-4460-8F39-18A3FCE289D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85456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B-4460-8F39-18A3FCE28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54615"/>
        <c:axId val="55086938"/>
      </c:barChart>
      <c:catAx>
        <c:axId val="754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86938"/>
        <c:crosses val="autoZero"/>
        <c:auto val="1"/>
        <c:lblAlgn val="ctr"/>
        <c:lblOffset val="100"/>
        <c:noMultiLvlLbl val="0"/>
      </c:catAx>
      <c:valAx>
        <c:axId val="550869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6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22938</c:v>
                </c:pt>
                <c:pt idx="1">
                  <c:v>13602</c:v>
                </c:pt>
                <c:pt idx="2">
                  <c:v>66797</c:v>
                </c:pt>
                <c:pt idx="3">
                  <c:v>64783</c:v>
                </c:pt>
                <c:pt idx="4">
                  <c:v>805646</c:v>
                </c:pt>
                <c:pt idx="5">
                  <c:v>24645</c:v>
                </c:pt>
                <c:pt idx="6">
                  <c:v>247</c:v>
                </c:pt>
                <c:pt idx="7">
                  <c:v>1413621</c:v>
                </c:pt>
                <c:pt idx="8">
                  <c:v>397771</c:v>
                </c:pt>
                <c:pt idx="9">
                  <c:v>30004</c:v>
                </c:pt>
                <c:pt idx="10">
                  <c:v>107854</c:v>
                </c:pt>
                <c:pt idx="11">
                  <c:v>0</c:v>
                </c:pt>
                <c:pt idx="12">
                  <c:v>82217</c:v>
                </c:pt>
                <c:pt idx="13">
                  <c:v>120710</c:v>
                </c:pt>
                <c:pt idx="14">
                  <c:v>18708</c:v>
                </c:pt>
                <c:pt idx="15">
                  <c:v>46676</c:v>
                </c:pt>
                <c:pt idx="16">
                  <c:v>75643</c:v>
                </c:pt>
                <c:pt idx="17">
                  <c:v>96500</c:v>
                </c:pt>
                <c:pt idx="18">
                  <c:v>0</c:v>
                </c:pt>
                <c:pt idx="19">
                  <c:v>1745</c:v>
                </c:pt>
                <c:pt idx="20">
                  <c:v>140728</c:v>
                </c:pt>
                <c:pt idx="21">
                  <c:v>12522</c:v>
                </c:pt>
                <c:pt idx="22">
                  <c:v>235628</c:v>
                </c:pt>
                <c:pt idx="23">
                  <c:v>59168</c:v>
                </c:pt>
                <c:pt idx="24">
                  <c:v>59056</c:v>
                </c:pt>
                <c:pt idx="25">
                  <c:v>2089708</c:v>
                </c:pt>
                <c:pt idx="26">
                  <c:v>266512</c:v>
                </c:pt>
                <c:pt idx="27">
                  <c:v>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C-4378-BC39-F92987BF546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81437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0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35260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2290415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C-4378-BC39-F92987BF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206964"/>
        <c:axId val="45842497"/>
      </c:barChart>
      <c:catAx>
        <c:axId val="282069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2497"/>
        <c:crosses val="autoZero"/>
        <c:auto val="1"/>
        <c:lblAlgn val="ctr"/>
        <c:lblOffset val="100"/>
        <c:noMultiLvlLbl val="0"/>
      </c:catAx>
      <c:valAx>
        <c:axId val="45842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069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41216694.448999994</c:v>
              </c:pt>
              <c:pt idx="1">
                <c:v>44700733.285000011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2B-41FE-AD6F-8F763CCA33BE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43150344.68</c:v>
              </c:pt>
              <c:pt idx="1">
                <c:v>43983781.419</c:v>
              </c:pt>
              <c:pt idx="2">
                <c:v>47854044.259000003</c:v>
              </c:pt>
              <c:pt idx="3">
                <c:v>47631404.952999987</c:v>
              </c:pt>
              <c:pt idx="4">
                <c:v>47740797.229999997</c:v>
              </c:pt>
              <c:pt idx="5">
                <c:v>45314735.362000003</c:v>
              </c:pt>
              <c:pt idx="6">
                <c:v>48571675.611000001</c:v>
              </c:pt>
              <c:pt idx="7">
                <c:v>44623336.075999998</c:v>
              </c:pt>
              <c:pt idx="8">
                <c:v>46713654.266000003</c:v>
              </c:pt>
              <c:pt idx="9">
                <c:v>48886226.386999987</c:v>
              </c:pt>
              <c:pt idx="10">
                <c:v>46855673.766000003</c:v>
              </c:pt>
              <c:pt idx="11">
                <c:v>45016934.104999997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2B-41FE-AD6F-8F763CCA3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95679"/>
        <c:axId val="21323672"/>
      </c:lineChart>
      <c:catAx>
        <c:axId val="480956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23672"/>
        <c:crosses val="autoZero"/>
        <c:auto val="1"/>
        <c:lblAlgn val="ctr"/>
        <c:lblOffset val="100"/>
        <c:noMultiLvlLbl val="0"/>
      </c:catAx>
      <c:valAx>
        <c:axId val="213236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56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13682574</c:v>
              </c:pt>
              <c:pt idx="1">
                <c:v>15222098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CE-4864-9898-8215104F69B6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14043886</c:v>
              </c:pt>
              <c:pt idx="1">
                <c:v>13784714</c:v>
              </c:pt>
              <c:pt idx="2">
                <c:v>15275818</c:v>
              </c:pt>
              <c:pt idx="3">
                <c:v>15680520</c:v>
              </c:pt>
              <c:pt idx="4">
                <c:v>14809065</c:v>
              </c:pt>
              <c:pt idx="5">
                <c:v>13346310</c:v>
              </c:pt>
              <c:pt idx="6">
                <c:v>16341190</c:v>
              </c:pt>
              <c:pt idx="7">
                <c:v>14891173</c:v>
              </c:pt>
              <c:pt idx="8">
                <c:v>14951938</c:v>
              </c:pt>
              <c:pt idx="9">
                <c:v>16714929</c:v>
              </c:pt>
              <c:pt idx="10">
                <c:v>14806891</c:v>
              </c:pt>
              <c:pt idx="11">
                <c:v>15730898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CE-4864-9898-8215104F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04476"/>
        <c:axId val="2497443"/>
      </c:lineChart>
      <c:catAx>
        <c:axId val="65304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7443"/>
        <c:crosses val="autoZero"/>
        <c:auto val="1"/>
        <c:lblAlgn val="ctr"/>
        <c:lblOffset val="100"/>
        <c:noMultiLvlLbl val="0"/>
      </c:catAx>
      <c:valAx>
        <c:axId val="24974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0447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6251604</c:v>
              </c:pt>
              <c:pt idx="1">
                <c:v>6484383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B0-4690-B727-43EDFACD1A3F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6811162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6647968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B0-4690-B727-43EDFACD1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6802"/>
        <c:axId val="25200233"/>
      </c:lineChart>
      <c:catAx>
        <c:axId val="113768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00233"/>
        <c:crosses val="autoZero"/>
        <c:auto val="1"/>
        <c:lblAlgn val="ctr"/>
        <c:lblOffset val="100"/>
        <c:noMultiLvlLbl val="0"/>
      </c:catAx>
      <c:valAx>
        <c:axId val="252002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68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19988879</c:v>
              </c:pt>
              <c:pt idx="1">
                <c:v>21914435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F1-4A72-A2F7-42F6C8219904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21729993</c:v>
              </c:pt>
              <c:pt idx="1">
                <c:v>22085246</c:v>
              </c:pt>
              <c:pt idx="2">
                <c:v>23982688</c:v>
              </c:pt>
              <c:pt idx="3">
                <c:v>24030022</c:v>
              </c:pt>
              <c:pt idx="4">
                <c:v>25169558</c:v>
              </c:pt>
              <c:pt idx="5">
                <c:v>24265899</c:v>
              </c:pt>
              <c:pt idx="6">
                <c:v>24493382</c:v>
              </c:pt>
              <c:pt idx="7">
                <c:v>22176754</c:v>
              </c:pt>
              <c:pt idx="8">
                <c:v>22691692</c:v>
              </c:pt>
              <c:pt idx="9">
                <c:v>23361796</c:v>
              </c:pt>
              <c:pt idx="10">
                <c:v>23191071</c:v>
              </c:pt>
              <c:pt idx="11">
                <c:v>21416267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F1-4A72-A2F7-42F6C821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45055"/>
        <c:axId val="35301523"/>
      </c:lineChart>
      <c:catAx>
        <c:axId val="510450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1523"/>
        <c:crosses val="autoZero"/>
        <c:auto val="1"/>
        <c:lblAlgn val="ctr"/>
        <c:lblOffset val="100"/>
        <c:noMultiLvlLbl val="0"/>
      </c:catAx>
      <c:valAx>
        <c:axId val="353015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450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13892435</c:v>
              </c:pt>
              <c:pt idx="1">
                <c:v>14907681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E8-41DB-94A7-1075F437377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15061551</c:v>
              </c:pt>
              <c:pt idx="1">
                <c:v>14892079</c:v>
              </c:pt>
              <c:pt idx="2">
                <c:v>16084336</c:v>
              </c:pt>
              <c:pt idx="3">
                <c:v>16480739</c:v>
              </c:pt>
              <c:pt idx="4">
                <c:v>16956786</c:v>
              </c:pt>
              <c:pt idx="5">
                <c:v>16456704</c:v>
              </c:pt>
              <c:pt idx="6">
                <c:v>16728317</c:v>
              </c:pt>
              <c:pt idx="7">
                <c:v>15794798</c:v>
              </c:pt>
              <c:pt idx="8">
                <c:v>15298499</c:v>
              </c:pt>
              <c:pt idx="9">
                <c:v>16029631</c:v>
              </c:pt>
              <c:pt idx="10">
                <c:v>15828773</c:v>
              </c:pt>
              <c:pt idx="11">
                <c:v>14680557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E8-41DB-94A7-1075F4373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485209"/>
        <c:axId val="6215044"/>
      </c:lineChart>
      <c:catAx>
        <c:axId val="524852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5044"/>
        <c:crosses val="autoZero"/>
        <c:auto val="1"/>
        <c:lblAlgn val="ctr"/>
        <c:lblOffset val="100"/>
        <c:noMultiLvlLbl val="0"/>
      </c:catAx>
      <c:valAx>
        <c:axId val="621504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8520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554755</c:v>
                </c:pt>
                <c:pt idx="1">
                  <c:v>156492</c:v>
                </c:pt>
                <c:pt idx="2">
                  <c:v>722712</c:v>
                </c:pt>
                <c:pt idx="3">
                  <c:v>387387</c:v>
                </c:pt>
                <c:pt idx="4">
                  <c:v>34988</c:v>
                </c:pt>
                <c:pt idx="5">
                  <c:v>332373</c:v>
                </c:pt>
                <c:pt idx="6">
                  <c:v>45413</c:v>
                </c:pt>
                <c:pt idx="7">
                  <c:v>597677</c:v>
                </c:pt>
                <c:pt idx="8">
                  <c:v>701158</c:v>
                </c:pt>
                <c:pt idx="9">
                  <c:v>1380950</c:v>
                </c:pt>
                <c:pt idx="10">
                  <c:v>1314590</c:v>
                </c:pt>
                <c:pt idx="11">
                  <c:v>772</c:v>
                </c:pt>
                <c:pt idx="12">
                  <c:v>573431</c:v>
                </c:pt>
                <c:pt idx="13">
                  <c:v>1559949</c:v>
                </c:pt>
                <c:pt idx="14">
                  <c:v>741748</c:v>
                </c:pt>
                <c:pt idx="15">
                  <c:v>80765</c:v>
                </c:pt>
                <c:pt idx="16">
                  <c:v>164486</c:v>
                </c:pt>
                <c:pt idx="17">
                  <c:v>108981</c:v>
                </c:pt>
                <c:pt idx="18">
                  <c:v>6281</c:v>
                </c:pt>
                <c:pt idx="19">
                  <c:v>149482</c:v>
                </c:pt>
                <c:pt idx="20">
                  <c:v>129528</c:v>
                </c:pt>
                <c:pt idx="21">
                  <c:v>49921</c:v>
                </c:pt>
                <c:pt idx="22">
                  <c:v>538598</c:v>
                </c:pt>
                <c:pt idx="23">
                  <c:v>266763</c:v>
                </c:pt>
                <c:pt idx="24">
                  <c:v>1729384</c:v>
                </c:pt>
                <c:pt idx="25">
                  <c:v>324823</c:v>
                </c:pt>
                <c:pt idx="26">
                  <c:v>26507</c:v>
                </c:pt>
                <c:pt idx="27">
                  <c:v>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906605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416854</c:v>
                </c:pt>
                <c:pt idx="23">
                  <c:v>375348</c:v>
                </c:pt>
                <c:pt idx="24">
                  <c:v>1426500</c:v>
                </c:pt>
                <c:pt idx="25">
                  <c:v>415145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52236"/>
        <c:axId val="21427231"/>
      </c:barChart>
      <c:catAx>
        <c:axId val="194522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27231"/>
        <c:crosses val="autoZero"/>
        <c:auto val="1"/>
        <c:lblAlgn val="ctr"/>
        <c:lblOffset val="100"/>
        <c:noMultiLvlLbl val="0"/>
      </c:catAx>
      <c:valAx>
        <c:axId val="214272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522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1370337.25</c:v>
              </c:pt>
              <c:pt idx="1">
                <c:v>1461264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5-462E-A826-8B7B623160E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1416837.25</c:v>
              </c:pt>
              <c:pt idx="1">
                <c:v>1416593</c:v>
              </c:pt>
              <c:pt idx="2">
                <c:v>1503372</c:v>
              </c:pt>
              <c:pt idx="3">
                <c:v>1569291.75</c:v>
              </c:pt>
              <c:pt idx="4">
                <c:v>1672862.25</c:v>
              </c:pt>
              <c:pt idx="5">
                <c:v>1616634.75</c:v>
              </c:pt>
              <c:pt idx="6">
                <c:v>1674932.5</c:v>
              </c:pt>
              <c:pt idx="7">
                <c:v>1600489.25</c:v>
              </c:pt>
              <c:pt idx="8">
                <c:v>1550965.75</c:v>
              </c:pt>
              <c:pt idx="9">
                <c:v>1614214.75</c:v>
              </c:pt>
              <c:pt idx="10">
                <c:v>1574625.75</c:v>
              </c:pt>
              <c:pt idx="11">
                <c:v>1410859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55-462E-A826-8B7B6231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0472"/>
        <c:axId val="33813757"/>
      </c:lineChart>
      <c:catAx>
        <c:axId val="56540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13757"/>
        <c:crosses val="autoZero"/>
        <c:auto val="1"/>
        <c:lblAlgn val="ctr"/>
        <c:lblOffset val="100"/>
        <c:noMultiLvlLbl val="0"/>
      </c:catAx>
      <c:valAx>
        <c:axId val="338137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4047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-4.4811930132652167E-2</c:v>
              </c:pt>
              <c:pt idx="1">
                <c:v>-1.396351142166297E-2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4C-48FE-BF28-0ABBB441C8B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-5.7898979499401482E-2</c:v>
              </c:pt>
              <c:pt idx="1">
                <c:v>-1.938040811522956E-2</c:v>
              </c:pt>
              <c:pt idx="2">
                <c:v>-9.3221357966862817E-3</c:v>
              </c:pt>
              <c:pt idx="3">
                <c:v>-1.4595888694263089E-2</c:v>
              </c:pt>
              <c:pt idx="4">
                <c:v>-2.591479803042018E-2</c:v>
              </c:pt>
              <c:pt idx="5">
                <c:v>-2.8788547114523722E-2</c:v>
              </c:pt>
              <c:pt idx="6">
                <c:v>-2.0512849440631701E-2</c:v>
              </c:pt>
              <c:pt idx="7">
                <c:v>-2.2249707522550621E-2</c:v>
              </c:pt>
              <c:pt idx="8">
                <c:v>-1.6418426059928048E-2</c:v>
              </c:pt>
              <c:pt idx="9">
                <c:v>-8.8493361021355632E-3</c:v>
              </c:pt>
              <c:pt idx="10">
                <c:v>-3.727777702757785E-3</c:v>
              </c:pt>
              <c:pt idx="11">
                <c:v>-2.5373060898551398E-3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4C-48FE-BF28-0ABBB441C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60910"/>
        <c:axId val="56052552"/>
      </c:lineChart>
      <c:catAx>
        <c:axId val="623609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52552"/>
        <c:crosses val="autoZero"/>
        <c:auto val="1"/>
        <c:lblAlgn val="ctr"/>
        <c:lblOffset val="100"/>
        <c:noMultiLvlLbl val="0"/>
      </c:catAx>
      <c:valAx>
        <c:axId val="560525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609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-2.5727352101832749E-2</c:v>
              </c:pt>
              <c:pt idx="1">
                <c:v>3.8667845310220487E-2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7A-483B-81EB-1D4EE89AEA7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-0.1057306359087469</c:v>
              </c:pt>
              <c:pt idx="1">
                <c:v>-6.9269903333315175E-2</c:v>
              </c:pt>
              <c:pt idx="2">
                <c:v>-4.3178695411752899E-2</c:v>
              </c:pt>
              <c:pt idx="3">
                <c:v>-3.4125514457891908E-2</c:v>
              </c:pt>
              <c:pt idx="4">
                <c:v>-4.2270518654466287E-2</c:v>
              </c:pt>
              <c:pt idx="5">
                <c:v>-5.3150673897488072E-2</c:v>
              </c:pt>
              <c:pt idx="6">
                <c:v>-3.2210467996360292E-2</c:v>
              </c:pt>
              <c:pt idx="7">
                <c:v>-3.1148807426284009E-2</c:v>
              </c:pt>
              <c:pt idx="8">
                <c:v>-1.9833373030963771E-2</c:v>
              </c:pt>
              <c:pt idx="9">
                <c:v>6.7227029709671093E-4</c:v>
              </c:pt>
              <c:pt idx="10">
                <c:v>2.9526921060736289E-3</c:v>
              </c:pt>
              <c:pt idx="11">
                <c:v>8.8894949698441472E-3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7A-483B-81EB-1D4EE89A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4350"/>
        <c:axId val="1056469"/>
      </c:lineChart>
      <c:catAx>
        <c:axId val="395443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6469"/>
        <c:crosses val="autoZero"/>
        <c:auto val="1"/>
        <c:lblAlgn val="ctr"/>
        <c:lblOffset val="100"/>
        <c:noMultiLvlLbl val="0"/>
      </c:catAx>
      <c:valAx>
        <c:axId val="10564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443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1.413783414973468E-2</c:v>
              </c:pt>
              <c:pt idx="1">
                <c:v>-1.8467488320783931E-2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4F-40A7-8C94-D0559DAF833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-4.6518789892298851E-2</c:v>
              </c:pt>
              <c:pt idx="2">
                <c:v>4.4390719807849699E-3</c:v>
              </c:pt>
              <c:pt idx="3">
                <c:v>-9.7828519897775745E-3</c:v>
              </c:pt>
              <c:pt idx="4">
                <c:v>-4.4312845776854133E-2</c:v>
              </c:pt>
              <c:pt idx="5">
                <c:v>-4.7517759518998393E-2</c:v>
              </c:pt>
              <c:pt idx="6">
                <c:v>-5.757839200334236E-2</c:v>
              </c:pt>
              <c:pt idx="7">
                <c:v>-6.6330360606853822E-2</c:v>
              </c:pt>
              <c:pt idx="8">
                <c:v>-5.3419331650199631E-2</c:v>
              </c:pt>
              <c:pt idx="9">
                <c:v>-4.5067661577654183E-2</c:v>
              </c:pt>
              <c:pt idx="10">
                <c:v>-3.4229454685126948E-2</c:v>
              </c:pt>
              <c:pt idx="11">
                <c:v>-3.3951795834218257E-2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4F-40A7-8C94-D0559DAF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944"/>
        <c:axId val="43365369"/>
      </c:lineChart>
      <c:catAx>
        <c:axId val="33519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5369"/>
        <c:crosses val="autoZero"/>
        <c:auto val="1"/>
        <c:lblAlgn val="ctr"/>
        <c:lblOffset val="100"/>
        <c:noMultiLvlLbl val="0"/>
      </c:catAx>
      <c:valAx>
        <c:axId val="433653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19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-8.0124922267577392E-2</c:v>
              </c:pt>
              <c:pt idx="1">
                <c:v>-4.3636073741375681E-2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8E-4A9F-88B4-D3D2DA776FFE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2.4840722816197092E-2</c:v>
              </c:pt>
              <c:pt idx="1">
                <c:v>2.3611790588509152E-2</c:v>
              </c:pt>
              <c:pt idx="2">
                <c:v>8.2115842205185974E-3</c:v>
              </c:pt>
              <c:pt idx="3">
                <c:v>-2.188594935851107E-3</c:v>
              </c:pt>
              <c:pt idx="4">
                <c:v>-9.0415787147624105E-3</c:v>
              </c:pt>
              <c:pt idx="5">
                <c:v>-6.6309896444516356E-3</c:v>
              </c:pt>
              <c:pt idx="6">
                <c:v>-9.8548519982188942E-4</c:v>
              </c:pt>
              <c:pt idx="7">
                <c:v>-2.3708388273433472E-3</c:v>
              </c:pt>
              <c:pt idx="8">
                <c:v>-2.230273997186782E-3</c:v>
              </c:pt>
              <c:pt idx="9">
                <c:v>-3.4010144040430572E-3</c:v>
              </c:pt>
              <c:pt idx="10">
                <c:v>1.8652408063684069E-3</c:v>
              </c:pt>
              <c:pt idx="11">
                <c:v>3.0930145779350943E-4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8E-4A9F-88B4-D3D2DA776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46752"/>
        <c:axId val="47849491"/>
      </c:lineChart>
      <c:catAx>
        <c:axId val="383467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9491"/>
        <c:crosses val="autoZero"/>
        <c:auto val="1"/>
        <c:lblAlgn val="ctr"/>
        <c:lblOffset val="100"/>
        <c:noMultiLvlLbl val="0"/>
      </c:catAx>
      <c:valAx>
        <c:axId val="478494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467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-7.762255029379117E-2</c:v>
              </c:pt>
              <c:pt idx="1">
                <c:v>-3.8509990274968382E-2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7D-4ABB-9782-2935A431AFF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2.5922305218464281E-2</c:v>
              </c:pt>
              <c:pt idx="1">
                <c:v>9.774034901112838E-3</c:v>
              </c:pt>
              <c:pt idx="2">
                <c:v>-1.2844079188240711E-2</c:v>
              </c:pt>
              <c:pt idx="3">
                <c:v>-1.890732793012917E-2</c:v>
              </c:pt>
              <c:pt idx="4">
                <c:v>-2.4988097199382001E-2</c:v>
              </c:pt>
              <c:pt idx="5">
                <c:v>-2.5481129873971109E-2</c:v>
              </c:pt>
              <c:pt idx="6">
                <c:v>-1.837848346298954E-2</c:v>
              </c:pt>
              <c:pt idx="7">
                <c:v>-1.8656745208824991E-2</c:v>
              </c:pt>
              <c:pt idx="8">
                <c:v>-1.9657852266045991E-2</c:v>
              </c:pt>
              <c:pt idx="9">
                <c:v>-1.9325446071956631E-2</c:v>
              </c:pt>
              <c:pt idx="10">
                <c:v>-1.229886423731053E-2</c:v>
              </c:pt>
              <c:pt idx="11">
                <c:v>-1.397486465811537E-2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7D-4ABB-9782-2935A431A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6404"/>
        <c:axId val="37297278"/>
      </c:lineChart>
      <c:catAx>
        <c:axId val="326864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97278"/>
        <c:crosses val="autoZero"/>
        <c:auto val="1"/>
        <c:lblAlgn val="ctr"/>
        <c:lblOffset val="100"/>
        <c:noMultiLvlLbl val="0"/>
      </c:catAx>
      <c:valAx>
        <c:axId val="372972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864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-3.2819577548515173E-2</c:v>
              </c:pt>
              <c:pt idx="1">
                <c:v>-6.4550733161683471E-4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1B-45F2-8CDC-5AFA2E4543B6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5.073454187865778E-2</c:v>
              </c:pt>
              <c:pt idx="1">
                <c:v>3.3138265269474047E-2</c:v>
              </c:pt>
              <c:pt idx="2">
                <c:v>8.2033883292638166E-3</c:v>
              </c:pt>
              <c:pt idx="3">
                <c:v>5.029962170311153E-3</c:v>
              </c:pt>
              <c:pt idx="4">
                <c:v>3.0411353130683771E-3</c:v>
              </c:pt>
              <c:pt idx="5">
                <c:v>5.4961402692326189E-3</c:v>
              </c:pt>
              <c:pt idx="6">
                <c:v>1.7565617711098321E-2</c:v>
              </c:pt>
              <c:pt idx="7">
                <c:v>2.0069004886118069E-2</c:v>
              </c:pt>
              <c:pt idx="8">
                <c:v>2.1375568902220369E-2</c:v>
              </c:pt>
              <c:pt idx="9">
                <c:v>2.334546713988073E-2</c:v>
              </c:pt>
              <c:pt idx="10">
                <c:v>3.0442529757925829E-2</c:v>
              </c:pt>
              <c:pt idx="11">
                <c:v>2.699396805713361E-2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1B-45F2-8CDC-5AFA2E454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00"/>
        <c:axId val="17914449"/>
      </c:lineChart>
      <c:catAx>
        <c:axId val="48419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14449"/>
        <c:crosses val="autoZero"/>
        <c:auto val="1"/>
        <c:lblAlgn val="ctr"/>
        <c:lblOffset val="100"/>
        <c:noMultiLvlLbl val="0"/>
      </c:catAx>
      <c:valAx>
        <c:axId val="179144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19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F-41D0-A88E-8B7F341006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F-41D0-A88E-8B7F3410060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F-41D0-A88E-8B7F3410060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F-41D0-A88E-8B7F3410060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F-41D0-A88E-8B7F341006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F-41D0-A88E-8B7F3410060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F-41D0-A88E-8B7F3410060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F-41D0-A88E-8B7F3410060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F-41D0-A88E-8B7F3410060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F-41D0-A88E-8B7F3410060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F-41D0-A88E-8B7F3410060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556.48759119199985</c:v>
              </c:pt>
              <c:pt idx="1">
                <c:v>555.05283387199995</c:v>
              </c:pt>
              <c:pt idx="2">
                <c:v>551.62924740199992</c:v>
              </c:pt>
              <c:pt idx="3">
                <c:v>549.58627802599983</c:v>
              </c:pt>
              <c:pt idx="4">
                <c:v>550.96729207099986</c:v>
              </c:pt>
              <c:pt idx="5">
                <c:v>549.36379371200007</c:v>
              </c:pt>
              <c:pt idx="6">
                <c:v>550.82068221400004</c:v>
              </c:pt>
              <c:pt idx="7">
                <c:v>553.6108615170001</c:v>
              </c:pt>
              <c:pt idx="8">
                <c:v>555.84456982100005</c:v>
              </c:pt>
              <c:pt idx="9">
                <c:v>556.3426081140002</c:v>
              </c:pt>
              <c:pt idx="10">
                <c:v>554.40895788300008</c:v>
              </c:pt>
              <c:pt idx="11">
                <c:v>555.12590974900013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99F-41D0-A88E-8B7F341006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013436"/>
        <c:axId val="59892253"/>
      </c:lineChart>
      <c:catAx>
        <c:axId val="100134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92253"/>
        <c:crosses val="autoZero"/>
        <c:auto val="1"/>
        <c:lblAlgn val="ctr"/>
        <c:lblOffset val="100"/>
        <c:noMultiLvlLbl val="0"/>
      </c:catAx>
      <c:valAx>
        <c:axId val="598922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134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AC-4AEF-9B26-DA3536539D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C-4AEF-9B26-DA3536539D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C-4AEF-9B26-DA3536539D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C-4AEF-9B26-DA3536539D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C-4AEF-9B26-DA3536539D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C-4AEF-9B26-DA3536539D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C-4AEF-9B26-DA3536539D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C-4AEF-9B26-DA3536539D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C-4AEF-9B26-DA3536539D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AC-4AEF-9B26-DA3536539D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C-4AEF-9B26-DA3536539DC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176.842814</c:v>
              </c:pt>
              <c:pt idx="1">
                <c:v>176.71105399999999</c:v>
              </c:pt>
              <c:pt idx="2">
                <c:v>175.539839</c:v>
              </c:pt>
              <c:pt idx="3">
                <c:v>173.907668</c:v>
              </c:pt>
              <c:pt idx="4">
                <c:v>175.35052899999999</c:v>
              </c:pt>
              <c:pt idx="5">
                <c:v>174.98871600000001</c:v>
              </c:pt>
              <c:pt idx="6">
                <c:v>176.09426099999999</c:v>
              </c:pt>
              <c:pt idx="7">
                <c:v>178.88866200000001</c:v>
              </c:pt>
              <c:pt idx="8">
                <c:v>179.272716</c:v>
              </c:pt>
              <c:pt idx="9">
                <c:v>180.377332</c:v>
              </c:pt>
              <c:pt idx="10">
                <c:v>180.01602</c:v>
              </c:pt>
              <c:pt idx="11">
                <c:v>181.45340400000001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9AC-4AEF-9B26-DA3536539D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289196"/>
        <c:axId val="11885853"/>
      </c:lineChart>
      <c:catAx>
        <c:axId val="442891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85853"/>
        <c:crosses val="autoZero"/>
        <c:auto val="1"/>
        <c:lblAlgn val="ctr"/>
        <c:lblOffset val="100"/>
        <c:noMultiLvlLbl val="0"/>
      </c:catAx>
      <c:valAx>
        <c:axId val="118858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91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8-4F2D-AC6E-57DBFA6EB5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8-4F2D-AC6E-57DBFA6EB5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8-4F2D-AC6E-57DBFA6EB5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8-4F2D-AC6E-57DBFA6EB5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8-4F2D-AC6E-57DBFA6EB5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8-4F2D-AC6E-57DBFA6EB5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8-4F2D-AC6E-57DBFA6EB5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8-4F2D-AC6E-57DBFA6EB5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8-4F2D-AC6E-57DBFA6EB5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8-4F2D-AC6E-57DBFA6EB5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8-4F2D-AC6E-57DBFA6EB54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84.853377999999992</c:v>
              </c:pt>
              <c:pt idx="1">
                <c:v>84.497326999999999</c:v>
              </c:pt>
              <c:pt idx="2">
                <c:v>83.212052999999997</c:v>
              </c:pt>
              <c:pt idx="3">
                <c:v>82.772154999999998</c:v>
              </c:pt>
              <c:pt idx="4">
                <c:v>81.932886999999994</c:v>
              </c:pt>
              <c:pt idx="5">
                <c:v>81.026380000000003</c:v>
              </c:pt>
              <c:pt idx="6">
                <c:v>81.355896999999999</c:v>
              </c:pt>
              <c:pt idx="7">
                <c:v>81.568699999999993</c:v>
              </c:pt>
              <c:pt idx="8">
                <c:v>82.096963000000002</c:v>
              </c:pt>
              <c:pt idx="9">
                <c:v>81.885711000000001</c:v>
              </c:pt>
              <c:pt idx="10">
                <c:v>81.97286299999999</c:v>
              </c:pt>
              <c:pt idx="11">
                <c:v>81.646084000000002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7E8-4F2D-AC6E-57DBFA6EB5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822221"/>
        <c:axId val="51824696"/>
      </c:lineChart>
      <c:catAx>
        <c:axId val="108222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4696"/>
        <c:crosses val="autoZero"/>
        <c:auto val="1"/>
        <c:lblAlgn val="ctr"/>
        <c:lblOffset val="100"/>
        <c:noMultiLvlLbl val="0"/>
      </c:catAx>
      <c:valAx>
        <c:axId val="518246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22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77246</c:v>
                </c:pt>
                <c:pt idx="1">
                  <c:v>222431</c:v>
                </c:pt>
                <c:pt idx="2">
                  <c:v>250687</c:v>
                </c:pt>
                <c:pt idx="3">
                  <c:v>201518</c:v>
                </c:pt>
                <c:pt idx="4">
                  <c:v>9527621</c:v>
                </c:pt>
                <c:pt idx="5">
                  <c:v>384211</c:v>
                </c:pt>
                <c:pt idx="6">
                  <c:v>2089513</c:v>
                </c:pt>
                <c:pt idx="7">
                  <c:v>7815900</c:v>
                </c:pt>
                <c:pt idx="8">
                  <c:v>1221800</c:v>
                </c:pt>
                <c:pt idx="9">
                  <c:v>101538</c:v>
                </c:pt>
                <c:pt idx="10">
                  <c:v>267647</c:v>
                </c:pt>
                <c:pt idx="11">
                  <c:v>89940</c:v>
                </c:pt>
                <c:pt idx="12">
                  <c:v>140603</c:v>
                </c:pt>
                <c:pt idx="13">
                  <c:v>277010</c:v>
                </c:pt>
                <c:pt idx="14">
                  <c:v>276527</c:v>
                </c:pt>
                <c:pt idx="15">
                  <c:v>3321770</c:v>
                </c:pt>
                <c:pt idx="16">
                  <c:v>924498</c:v>
                </c:pt>
                <c:pt idx="17">
                  <c:v>188219</c:v>
                </c:pt>
                <c:pt idx="18">
                  <c:v>71364</c:v>
                </c:pt>
                <c:pt idx="19">
                  <c:v>18267</c:v>
                </c:pt>
                <c:pt idx="20">
                  <c:v>392747</c:v>
                </c:pt>
                <c:pt idx="21">
                  <c:v>1471599</c:v>
                </c:pt>
                <c:pt idx="22">
                  <c:v>555971</c:v>
                </c:pt>
                <c:pt idx="23">
                  <c:v>254880</c:v>
                </c:pt>
                <c:pt idx="24">
                  <c:v>243790</c:v>
                </c:pt>
                <c:pt idx="25">
                  <c:v>10646823</c:v>
                </c:pt>
                <c:pt idx="26">
                  <c:v>718745</c:v>
                </c:pt>
                <c:pt idx="27">
                  <c:v>150449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10577842</c:v>
                </c:pt>
                <c:pt idx="5">
                  <c:v>404495</c:v>
                </c:pt>
                <c:pt idx="6">
                  <c:v>2230126</c:v>
                </c:pt>
                <c:pt idx="7">
                  <c:v>7584430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98793</c:v>
                </c:pt>
                <c:pt idx="12">
                  <c:v>102278</c:v>
                </c:pt>
                <c:pt idx="13">
                  <c:v>232575</c:v>
                </c:pt>
                <c:pt idx="14">
                  <c:v>235360</c:v>
                </c:pt>
                <c:pt idx="15">
                  <c:v>3383238</c:v>
                </c:pt>
                <c:pt idx="16">
                  <c:v>505951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1699517</c:v>
                </c:pt>
                <c:pt idx="22">
                  <c:v>539295</c:v>
                </c:pt>
                <c:pt idx="23">
                  <c:v>272651</c:v>
                </c:pt>
                <c:pt idx="24">
                  <c:v>307673</c:v>
                </c:pt>
                <c:pt idx="25">
                  <c:v>11676012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60505"/>
        <c:axId val="24006823"/>
      </c:barChart>
      <c:catAx>
        <c:axId val="447605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06823"/>
        <c:crosses val="autoZero"/>
        <c:auto val="1"/>
        <c:lblAlgn val="ctr"/>
        <c:lblOffset val="100"/>
        <c:noMultiLvlLbl val="0"/>
      </c:catAx>
      <c:valAx>
        <c:axId val="240068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605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9-4235-8C3D-36A453E0AB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9-4235-8C3D-36A453E0AB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9-4235-8C3D-36A453E0AB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9-4235-8C3D-36A453E0AB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9-4235-8C3D-36A453E0AB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9-4235-8C3D-36A453E0AB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9-4235-8C3D-36A453E0AB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9-4235-8C3D-36A453E0AB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9-4235-8C3D-36A453E0AB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9-4235-8C3D-36A453E0AB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09-4235-8C3D-36A453E0ABF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279.06041900000002</c:v>
              </c:pt>
              <c:pt idx="1">
                <c:v>278.30680999999998</c:v>
              </c:pt>
              <c:pt idx="2">
                <c:v>277.44073100000003</c:v>
              </c:pt>
              <c:pt idx="3">
                <c:v>277.56525599999998</c:v>
              </c:pt>
              <c:pt idx="4">
                <c:v>278.34471300000001</c:v>
              </c:pt>
              <c:pt idx="5">
                <c:v>278.06160599999998</c:v>
              </c:pt>
              <c:pt idx="6">
                <c:v>278.03742299999999</c:v>
              </c:pt>
              <c:pt idx="7">
                <c:v>277.70971600000001</c:v>
              </c:pt>
              <c:pt idx="8">
                <c:v>278.987031</c:v>
              </c:pt>
              <c:pt idx="9">
                <c:v>278.59436799999997</c:v>
              </c:pt>
              <c:pt idx="10">
                <c:v>276.85325399999999</c:v>
              </c:pt>
              <c:pt idx="11">
                <c:v>276.68244299999998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409-4235-8C3D-36A453E0AB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123265"/>
        <c:axId val="5664046"/>
      </c:lineChart>
      <c:catAx>
        <c:axId val="451232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4046"/>
        <c:crosses val="autoZero"/>
        <c:auto val="1"/>
        <c:lblAlgn val="ctr"/>
        <c:lblOffset val="100"/>
        <c:noMultiLvlLbl val="0"/>
      </c:catAx>
      <c:valAx>
        <c:axId val="56640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232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72-4FE9-806D-3E2FF622F6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2-4FE9-806D-3E2FF622F6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2-4FE9-806D-3E2FF622F6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2-4FE9-806D-3E2FF622F6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2-4FE9-806D-3E2FF622F6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2-4FE9-806D-3E2FF622F6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2-4FE9-806D-3E2FF622F6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2-4FE9-806D-3E2FF622F6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72-4FE9-806D-3E2FF622F6D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2-4FE9-806D-3E2FF622F6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2-4FE9-806D-3E2FF622F6D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192.39076700000001</c:v>
              </c:pt>
              <c:pt idx="1">
                <c:v>191.78493399999999</c:v>
              </c:pt>
              <c:pt idx="2">
                <c:v>190.95293799999999</c:v>
              </c:pt>
              <c:pt idx="3">
                <c:v>190.48139900000001</c:v>
              </c:pt>
              <c:pt idx="4">
                <c:v>190.880481</c:v>
              </c:pt>
              <c:pt idx="5">
                <c:v>190.54765599999999</c:v>
              </c:pt>
              <c:pt idx="6">
                <c:v>190.10722000000001</c:v>
              </c:pt>
              <c:pt idx="7">
                <c:v>189.84103899999999</c:v>
              </c:pt>
              <c:pt idx="8">
                <c:v>190.80305100000001</c:v>
              </c:pt>
              <c:pt idx="9">
                <c:v>190.29276999999999</c:v>
              </c:pt>
              <c:pt idx="10">
                <c:v>189.12365399999999</c:v>
              </c:pt>
              <c:pt idx="11">
                <c:v>189.13925599999999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072-4FE9-806D-3E2FF622F6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43489"/>
        <c:axId val="10730421"/>
      </c:lineChart>
      <c:catAx>
        <c:axId val="47434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30421"/>
        <c:crosses val="autoZero"/>
        <c:auto val="1"/>
        <c:lblAlgn val="ctr"/>
        <c:lblOffset val="100"/>
        <c:noMultiLvlLbl val="0"/>
      </c:catAx>
      <c:valAx>
        <c:axId val="107304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34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0A-4799-B199-8503EA03DA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A-4799-B199-8503EA03DA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A-4799-B199-8503EA03DA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A-4799-B199-8503EA03DA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A-4799-B199-8503EA03DA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A-4799-B199-8503EA03DA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A-4799-B199-8503EA03DA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A-4799-B199-8503EA03DA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A-4799-B199-8503EA03DA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A-4799-B199-8503EA03DA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0A-4799-B199-8503EA03DA1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18.1675045</c:v>
              </c:pt>
              <c:pt idx="1">
                <c:v>18.161776249999999</c:v>
              </c:pt>
              <c:pt idx="2">
                <c:v>18.155196249999999</c:v>
              </c:pt>
              <c:pt idx="3">
                <c:v>18.182481500000002</c:v>
              </c:pt>
              <c:pt idx="4">
                <c:v>18.319868750000001</c:v>
              </c:pt>
              <c:pt idx="5">
                <c:v>18.377574249999999</c:v>
              </c:pt>
              <c:pt idx="6">
                <c:v>18.425672500000001</c:v>
              </c:pt>
              <c:pt idx="7">
                <c:v>18.48892425</c:v>
              </c:pt>
              <c:pt idx="8">
                <c:v>18.640679500000001</c:v>
              </c:pt>
              <c:pt idx="9">
                <c:v>18.621677999999999</c:v>
              </c:pt>
              <c:pt idx="10">
                <c:v>18.575178000000001</c:v>
              </c:pt>
              <c:pt idx="11">
                <c:v>18.619848999999999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E0A-4799-B199-8503EA03DA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867430"/>
        <c:axId val="4661476"/>
      </c:lineChart>
      <c:catAx>
        <c:axId val="478674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1476"/>
        <c:crosses val="autoZero"/>
        <c:auto val="1"/>
        <c:lblAlgn val="ctr"/>
        <c:lblOffset val="100"/>
        <c:noMultiLvlLbl val="0"/>
      </c:catAx>
      <c:valAx>
        <c:axId val="46614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674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6-4F3B-B62C-D75D0B4774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6-4F3B-B62C-D75D0B4774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6-4F3B-B62C-D75D0B4774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6-4F3B-B62C-D75D0B4774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6-4F3B-B62C-D75D0B4774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6-4F3B-B62C-D75D0B4774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6-4F3B-B62C-D75D0B4774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6-4F3B-B62C-D75D0B4774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E6-4F3B-B62C-D75D0B4774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6-4F3B-B62C-D75D0B4774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6-4F3B-B62C-D75D0B47742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2.0626210731102181E-2</c:v>
              </c:pt>
              <c:pt idx="1">
                <c:v>1.4033341892126801E-2</c:v>
              </c:pt>
              <c:pt idx="2">
                <c:v>6.1845049717284932E-4</c:v>
              </c:pt>
              <c:pt idx="3">
                <c:v>-5.8944980559038403E-3</c:v>
              </c:pt>
              <c:pt idx="4">
                <c:v>-4.6352980630661629E-3</c:v>
              </c:pt>
              <c:pt idx="5">
                <c:v>-1.009147443094701E-2</c:v>
              </c:pt>
              <c:pt idx="6">
                <c:v>-9.5996219379329353E-3</c:v>
              </c:pt>
              <c:pt idx="7">
                <c:v>-6.2486562262781386E-3</c:v>
              </c:pt>
              <c:pt idx="8">
                <c:v>-1.4923708981444E-3</c:v>
              </c:pt>
              <c:pt idx="9">
                <c:v>-2.5373060898555592E-3</c:v>
              </c:pt>
              <c:pt idx="10">
                <c:v>-1.2555245534908749E-3</c:v>
              </c:pt>
              <c:pt idx="11">
                <c:v>-1.636282087273276E-3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2E6-4F3B-B62C-D75D0B477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124190"/>
        <c:axId val="18541836"/>
      </c:lineChart>
      <c:catAx>
        <c:axId val="13124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41836"/>
        <c:crosses val="autoZero"/>
        <c:auto val="1"/>
        <c:lblAlgn val="ctr"/>
        <c:lblOffset val="100"/>
        <c:noMultiLvlLbl val="0"/>
      </c:catAx>
      <c:valAx>
        <c:axId val="185418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C-4630-B53F-7BB26972CD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C-4630-B53F-7BB26972CD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C-4630-B53F-7BB26972CD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C-4630-B53F-7BB26972CD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C-4630-B53F-7BB26972CD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C-4630-B53F-7BB26972CD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C-4630-B53F-7BB26972CD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C-4630-B53F-7BB26972CD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C-4630-B53F-7BB26972CD3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C-4630-B53F-7BB26972CD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C-4630-B53F-7BB26972CD3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7.992080377163157E-3</c:v>
              </c:pt>
              <c:pt idx="1">
                <c:v>6.9492532000933896E-3</c:v>
              </c:pt>
              <c:pt idx="2">
                <c:v>-9.4678517175286834E-3</c:v>
              </c:pt>
              <c:pt idx="3">
                <c:v>-2.7120366616796891E-2</c:v>
              </c:pt>
              <c:pt idx="4">
                <c:v>-1.9134263830797249E-2</c:v>
              </c:pt>
              <c:pt idx="5">
                <c:v>-2.4069498317345488E-2</c:v>
              </c:pt>
              <c:pt idx="6">
                <c:v>-1.7227744293724472E-2</c:v>
              </c:pt>
              <c:pt idx="7">
                <c:v>1.565889912142155E-3</c:v>
              </c:pt>
              <c:pt idx="8">
                <c:v>4.1169909244590944E-3</c:v>
              </c:pt>
              <c:pt idx="9">
                <c:v>8.8894949698440882E-3</c:v>
              </c:pt>
              <c:pt idx="10">
                <c:v>1.63071734117958E-2</c:v>
              </c:pt>
              <c:pt idx="11">
                <c:v>2.6803104292650221E-2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33C-4630-B53F-7BB26972CD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058311"/>
        <c:axId val="63168084"/>
      </c:lineChart>
      <c:catAx>
        <c:axId val="100583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68084"/>
        <c:crosses val="autoZero"/>
        <c:auto val="1"/>
        <c:lblAlgn val="ctr"/>
        <c:lblOffset val="100"/>
        <c:noMultiLvlLbl val="0"/>
      </c:catAx>
      <c:valAx>
        <c:axId val="631680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583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95-416F-A4CD-7CBEF74DD5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5-416F-A4CD-7CBEF74DD5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5-416F-A4CD-7CBEF74DD5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5-416F-A4CD-7CBEF74DD5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5-416F-A4CD-7CBEF74DD5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5-416F-A4CD-7CBEF74DD5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5-416F-A4CD-7CBEF74DD5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5-416F-A4CD-7CBEF74DD5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95-416F-A4CD-7CBEF74DD5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5-416F-A4CD-7CBEF74DD5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95-416F-A4CD-7CBEF74DD5B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-2.7235942445200601E-2</c:v>
              </c:pt>
              <c:pt idx="1">
                <c:v>-2.335535206928363E-2</c:v>
              </c:pt>
              <c:pt idx="2">
                <c:v>-4.1993398034082183E-2</c:v>
              </c:pt>
              <c:pt idx="3">
                <c:v>-2.9292975207706781E-2</c:v>
              </c:pt>
              <c:pt idx="4">
                <c:v>-3.7752231304421298E-2</c:v>
              </c:pt>
              <c:pt idx="5">
                <c:v>-4.4959803894366587E-2</c:v>
              </c:pt>
              <c:pt idx="6">
                <c:v>-4.1427818142569753E-2</c:v>
              </c:pt>
              <c:pt idx="7">
                <c:v>-3.8389274359952513E-2</c:v>
              </c:pt>
              <c:pt idx="8">
                <c:v>-3.2870427892209897E-2</c:v>
              </c:pt>
              <c:pt idx="9">
                <c:v>-3.3951795834218292E-2</c:v>
              </c:pt>
              <c:pt idx="10">
                <c:v>-1.7147697734205901E-2</c:v>
              </c:pt>
              <c:pt idx="11">
                <c:v>-2.9530826194268028E-2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B95-416F-A4CD-7CBEF74DD5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106446"/>
        <c:axId val="20831290"/>
      </c:lineChart>
      <c:catAx>
        <c:axId val="251064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31290"/>
        <c:crosses val="autoZero"/>
        <c:auto val="1"/>
        <c:lblAlgn val="ctr"/>
        <c:lblOffset val="100"/>
        <c:noMultiLvlLbl val="0"/>
      </c:catAx>
      <c:valAx>
        <c:axId val="208312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064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53-4595-B138-2F0FDB1C36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3-4595-B138-2F0FDB1C36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3-4595-B138-2F0FDB1C36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3-4595-B138-2F0FDB1C36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3-4595-B138-2F0FDB1C36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3-4595-B138-2F0FDB1C36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3-4595-B138-2F0FDB1C36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3-4595-B138-2F0FDB1C36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53-4595-B138-2F0FDB1C36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3-4595-B138-2F0FDB1C36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53-4595-B138-2F0FDB1C369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4.491018818330194E-2</c:v>
              </c:pt>
              <c:pt idx="1">
                <c:v>3.2293263786585522E-2</c:v>
              </c:pt>
              <c:pt idx="2">
                <c:v>2.2150319268422591E-2</c:v>
              </c:pt>
              <c:pt idx="3">
                <c:v>1.6880042937639159E-2</c:v>
              </c:pt>
              <c:pt idx="4">
                <c:v>1.674403394974823E-2</c:v>
              </c:pt>
              <c:pt idx="5">
                <c:v>1.120601148791908E-2</c:v>
              </c:pt>
              <c:pt idx="6">
                <c:v>6.4009270383513289E-3</c:v>
              </c:pt>
              <c:pt idx="7">
                <c:v>-1.8191228259433701E-4</c:v>
              </c:pt>
              <c:pt idx="8">
                <c:v>5.6181487434395546E-3</c:v>
              </c:pt>
              <c:pt idx="9">
                <c:v>3.0930145779357139E-4</c:v>
              </c:pt>
              <c:pt idx="10">
                <c:v>-7.8186483677867864E-3</c:v>
              </c:pt>
              <c:pt idx="11">
                <c:v>-1.0147699592010079E-2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353-4595-B138-2F0FDB1C36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612754"/>
        <c:axId val="3743525"/>
      </c:lineChart>
      <c:catAx>
        <c:axId val="506127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3525"/>
        <c:crosses val="autoZero"/>
        <c:auto val="1"/>
        <c:lblAlgn val="ctr"/>
        <c:lblOffset val="100"/>
        <c:noMultiLvlLbl val="0"/>
      </c:catAx>
      <c:valAx>
        <c:axId val="37435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127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69-45CE-96DE-F6A19A20C1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9-45CE-96DE-F6A19A20C1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9-45CE-96DE-F6A19A20C1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9-45CE-96DE-F6A19A20C1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9-45CE-96DE-F6A19A20C1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9-45CE-96DE-F6A19A20C1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9-45CE-96DE-F6A19A20C1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9-45CE-96DE-F6A19A20C1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9-45CE-96DE-F6A19A20C1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9-45CE-96DE-F6A19A20C1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9-45CE-96DE-F6A19A20C14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5.0221708675795153E-2</c:v>
              </c:pt>
              <c:pt idx="1">
                <c:v>3.6095178425688747E-2</c:v>
              </c:pt>
              <c:pt idx="2">
                <c:v>2.3114213591220518E-2</c:v>
              </c:pt>
              <c:pt idx="3">
                <c:v>1.014420105599597E-2</c:v>
              </c:pt>
              <c:pt idx="4">
                <c:v>8.3321794083187403E-3</c:v>
              </c:pt>
              <c:pt idx="5">
                <c:v>4.6392809005444596E-6</c:v>
              </c:pt>
              <c:pt idx="6">
                <c:v>-8.254700986323929E-3</c:v>
              </c:pt>
              <c:pt idx="7">
                <c:v>-1.497317671554825E-2</c:v>
              </c:pt>
              <c:pt idx="8">
                <c:v>-8.5500332213567041E-3</c:v>
              </c:pt>
              <c:pt idx="9">
                <c:v>-1.3974864658115361E-2</c:v>
              </c:pt>
              <c:pt idx="10">
                <c:v>-2.1961418581766892E-2</c:v>
              </c:pt>
              <c:pt idx="11">
                <c:v>-2.142208305258736E-2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C69-45CE-96DE-F6A19A20C1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555333"/>
        <c:axId val="38232983"/>
      </c:lineChart>
      <c:catAx>
        <c:axId val="115553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32983"/>
        <c:crosses val="autoZero"/>
        <c:auto val="1"/>
        <c:lblAlgn val="ctr"/>
        <c:lblOffset val="100"/>
        <c:noMultiLvlLbl val="0"/>
      </c:catAx>
      <c:valAx>
        <c:axId val="382329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553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A-44E7-90DC-F02527ACE8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A-44E7-90DC-F02527ACE8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A-44E7-90DC-F02527ACE8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A-44E7-90DC-F02527ACE8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A-44E7-90DC-F02527ACE8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A-44E7-90DC-F02527ACE8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A-44E7-90DC-F02527ACE8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A-44E7-90DC-F02527ACE8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A-44E7-90DC-F02527ACE8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A-44E7-90DC-F02527ACE8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2A-44E7-90DC-F02527ACE8F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8.105936412809088E-2</c:v>
              </c:pt>
              <c:pt idx="1">
                <c:v>6.7280299675455998E-2</c:v>
              </c:pt>
              <c:pt idx="2">
                <c:v>5.4174581297835721E-2</c:v>
              </c:pt>
              <c:pt idx="3">
                <c:v>4.3249888079670923E-2</c:v>
              </c:pt>
              <c:pt idx="4">
                <c:v>4.5295944830345457E-2</c:v>
              </c:pt>
              <c:pt idx="5">
                <c:v>3.9962450589250728E-2</c:v>
              </c:pt>
              <c:pt idx="6">
                <c:v>3.2900636637374983E-2</c:v>
              </c:pt>
              <c:pt idx="7">
                <c:v>2.735802734892839E-2</c:v>
              </c:pt>
              <c:pt idx="8">
                <c:v>3.3419335746257349E-2</c:v>
              </c:pt>
              <c:pt idx="9">
                <c:v>2.6993968057133659E-2</c:v>
              </c:pt>
              <c:pt idx="10">
                <c:v>2.0578890150185328E-2</c:v>
              </c:pt>
              <c:pt idx="11">
                <c:v>2.177172016129033E-2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62A-44E7-90DC-F02527ACE8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677747"/>
        <c:axId val="7209623"/>
      </c:lineChart>
      <c:catAx>
        <c:axId val="276777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9623"/>
        <c:crosses val="autoZero"/>
        <c:auto val="1"/>
        <c:lblAlgn val="ctr"/>
        <c:lblOffset val="100"/>
        <c:noMultiLvlLbl val="0"/>
      </c:catAx>
      <c:valAx>
        <c:axId val="72096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77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205898</c:v>
                </c:pt>
                <c:pt idx="2">
                  <c:v>25028</c:v>
                </c:pt>
                <c:pt idx="3">
                  <c:v>74</c:v>
                </c:pt>
                <c:pt idx="4">
                  <c:v>7360294</c:v>
                </c:pt>
                <c:pt idx="5">
                  <c:v>238507</c:v>
                </c:pt>
                <c:pt idx="6">
                  <c:v>36084</c:v>
                </c:pt>
                <c:pt idx="7">
                  <c:v>6184904</c:v>
                </c:pt>
                <c:pt idx="8">
                  <c:v>705686</c:v>
                </c:pt>
                <c:pt idx="9">
                  <c:v>67912</c:v>
                </c:pt>
                <c:pt idx="10">
                  <c:v>258492</c:v>
                </c:pt>
                <c:pt idx="11">
                  <c:v>11708</c:v>
                </c:pt>
                <c:pt idx="12">
                  <c:v>31032</c:v>
                </c:pt>
                <c:pt idx="13">
                  <c:v>165860</c:v>
                </c:pt>
                <c:pt idx="14">
                  <c:v>130211</c:v>
                </c:pt>
                <c:pt idx="15">
                  <c:v>2368141</c:v>
                </c:pt>
                <c:pt idx="16">
                  <c:v>845290</c:v>
                </c:pt>
                <c:pt idx="17">
                  <c:v>71647</c:v>
                </c:pt>
                <c:pt idx="18">
                  <c:v>3865</c:v>
                </c:pt>
                <c:pt idx="19">
                  <c:v>0</c:v>
                </c:pt>
                <c:pt idx="20">
                  <c:v>0</c:v>
                </c:pt>
                <c:pt idx="21">
                  <c:v>730158</c:v>
                </c:pt>
                <c:pt idx="22">
                  <c:v>238860</c:v>
                </c:pt>
                <c:pt idx="23">
                  <c:v>161950</c:v>
                </c:pt>
                <c:pt idx="24">
                  <c:v>21141</c:v>
                </c:pt>
                <c:pt idx="25">
                  <c:v>8408964</c:v>
                </c:pt>
                <c:pt idx="26">
                  <c:v>473193</c:v>
                </c:pt>
                <c:pt idx="27">
                  <c:v>55217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8302048</c:v>
                </c:pt>
                <c:pt idx="5">
                  <c:v>261068</c:v>
                </c:pt>
                <c:pt idx="6">
                  <c:v>42635</c:v>
                </c:pt>
                <c:pt idx="7">
                  <c:v>5870665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125635</c:v>
                </c:pt>
                <c:pt idx="15">
                  <c:v>2485579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818936</c:v>
                </c:pt>
                <c:pt idx="22">
                  <c:v>208450</c:v>
                </c:pt>
                <c:pt idx="23">
                  <c:v>181722</c:v>
                </c:pt>
                <c:pt idx="24">
                  <c:v>21706</c:v>
                </c:pt>
                <c:pt idx="25">
                  <c:v>9176177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586075"/>
        <c:axId val="65664389"/>
      </c:barChart>
      <c:catAx>
        <c:axId val="365860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64389"/>
        <c:crosses val="autoZero"/>
        <c:auto val="1"/>
        <c:lblAlgn val="ctr"/>
        <c:lblOffset val="100"/>
        <c:noMultiLvlLbl val="0"/>
      </c:catAx>
      <c:valAx>
        <c:axId val="656643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860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1787.5709999999999</c:v>
                </c:pt>
                <c:pt idx="1">
                  <c:v>0</c:v>
                </c:pt>
                <c:pt idx="2">
                  <c:v>275.029</c:v>
                </c:pt>
                <c:pt idx="3">
                  <c:v>831.30399999999997</c:v>
                </c:pt>
                <c:pt idx="4">
                  <c:v>109.28100000000001</c:v>
                </c:pt>
                <c:pt idx="5">
                  <c:v>1136.1420000000001</c:v>
                </c:pt>
                <c:pt idx="6">
                  <c:v>122.54600000000001</c:v>
                </c:pt>
                <c:pt idx="7">
                  <c:v>0</c:v>
                </c:pt>
                <c:pt idx="8">
                  <c:v>0</c:v>
                </c:pt>
                <c:pt idx="9">
                  <c:v>8.08</c:v>
                </c:pt>
                <c:pt idx="10">
                  <c:v>552.928</c:v>
                </c:pt>
                <c:pt idx="11">
                  <c:v>0</c:v>
                </c:pt>
                <c:pt idx="12">
                  <c:v>12.622999999999999</c:v>
                </c:pt>
                <c:pt idx="13">
                  <c:v>211.61799999999999</c:v>
                </c:pt>
                <c:pt idx="14">
                  <c:v>18.257000000000001</c:v>
                </c:pt>
                <c:pt idx="15">
                  <c:v>29.605</c:v>
                </c:pt>
                <c:pt idx="16">
                  <c:v>4.7430000000000003</c:v>
                </c:pt>
                <c:pt idx="17">
                  <c:v>239.18100000000001</c:v>
                </c:pt>
                <c:pt idx="18">
                  <c:v>0</c:v>
                </c:pt>
                <c:pt idx="19">
                  <c:v>47.055999999999997</c:v>
                </c:pt>
                <c:pt idx="20">
                  <c:v>2069.9209999999998</c:v>
                </c:pt>
                <c:pt idx="21">
                  <c:v>220.21600000000001</c:v>
                </c:pt>
                <c:pt idx="22">
                  <c:v>214.255</c:v>
                </c:pt>
                <c:pt idx="23">
                  <c:v>0</c:v>
                </c:pt>
                <c:pt idx="24">
                  <c:v>191.15899999999999</c:v>
                </c:pt>
                <c:pt idx="25">
                  <c:v>378.89200000000011</c:v>
                </c:pt>
                <c:pt idx="26">
                  <c:v>3248.3270000000002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1521.837</c:v>
                </c:pt>
                <c:pt idx="6">
                  <c:v>214.11199999999999</c:v>
                </c:pt>
                <c:pt idx="7">
                  <c:v>443.41699999999997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249.405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60999"/>
        <c:axId val="51713315"/>
      </c:barChart>
      <c:catAx>
        <c:axId val="285609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13315"/>
        <c:crosses val="autoZero"/>
        <c:auto val="1"/>
        <c:lblAlgn val="ctr"/>
        <c:lblOffset val="100"/>
        <c:noMultiLvlLbl val="0"/>
      </c:catAx>
      <c:valAx>
        <c:axId val="517133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609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5160</c:v>
                </c:pt>
                <c:pt idx="1">
                  <c:v>3895</c:v>
                </c:pt>
                <c:pt idx="2">
                  <c:v>9428</c:v>
                </c:pt>
                <c:pt idx="3">
                  <c:v>5890</c:v>
                </c:pt>
                <c:pt idx="4">
                  <c:v>463686</c:v>
                </c:pt>
                <c:pt idx="5">
                  <c:v>16702</c:v>
                </c:pt>
                <c:pt idx="6">
                  <c:v>6831</c:v>
                </c:pt>
                <c:pt idx="7">
                  <c:v>219054</c:v>
                </c:pt>
                <c:pt idx="8">
                  <c:v>3143</c:v>
                </c:pt>
                <c:pt idx="9">
                  <c:v>41167</c:v>
                </c:pt>
                <c:pt idx="10">
                  <c:v>4926</c:v>
                </c:pt>
                <c:pt idx="11">
                  <c:v>94146</c:v>
                </c:pt>
                <c:pt idx="12">
                  <c:v>1977</c:v>
                </c:pt>
                <c:pt idx="13">
                  <c:v>0</c:v>
                </c:pt>
                <c:pt idx="14">
                  <c:v>24640</c:v>
                </c:pt>
                <c:pt idx="15">
                  <c:v>502627</c:v>
                </c:pt>
                <c:pt idx="16">
                  <c:v>27323</c:v>
                </c:pt>
                <c:pt idx="17">
                  <c:v>3436</c:v>
                </c:pt>
                <c:pt idx="18">
                  <c:v>1107</c:v>
                </c:pt>
                <c:pt idx="19">
                  <c:v>2738</c:v>
                </c:pt>
                <c:pt idx="20">
                  <c:v>5440</c:v>
                </c:pt>
                <c:pt idx="21">
                  <c:v>204021</c:v>
                </c:pt>
                <c:pt idx="22">
                  <c:v>7798</c:v>
                </c:pt>
                <c:pt idx="23">
                  <c:v>9555</c:v>
                </c:pt>
                <c:pt idx="24">
                  <c:v>25866</c:v>
                </c:pt>
                <c:pt idx="25">
                  <c:v>89691</c:v>
                </c:pt>
                <c:pt idx="26">
                  <c:v>14963</c:v>
                </c:pt>
                <c:pt idx="27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6150</c:v>
                </c:pt>
                <c:pt idx="1">
                  <c:v>1293</c:v>
                </c:pt>
                <c:pt idx="2">
                  <c:v>10493</c:v>
                </c:pt>
                <c:pt idx="3">
                  <c:v>6983</c:v>
                </c:pt>
                <c:pt idx="4">
                  <c:v>541177</c:v>
                </c:pt>
                <c:pt idx="5">
                  <c:v>14789</c:v>
                </c:pt>
                <c:pt idx="6">
                  <c:v>14516</c:v>
                </c:pt>
                <c:pt idx="7">
                  <c:v>233190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121502</c:v>
                </c:pt>
                <c:pt idx="12">
                  <c:v>1553</c:v>
                </c:pt>
                <c:pt idx="13">
                  <c:v>6831</c:v>
                </c:pt>
                <c:pt idx="14">
                  <c:v>38413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8</c:v>
                </c:pt>
                <c:pt idx="19">
                  <c:v>3392</c:v>
                </c:pt>
                <c:pt idx="20">
                  <c:v>5024</c:v>
                </c:pt>
                <c:pt idx="21">
                  <c:v>129705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02350"/>
        <c:axId val="54959350"/>
      </c:barChart>
      <c:catAx>
        <c:axId val="225023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59350"/>
        <c:crosses val="autoZero"/>
        <c:auto val="1"/>
        <c:lblAlgn val="ctr"/>
        <c:lblOffset val="100"/>
        <c:noMultiLvlLbl val="0"/>
      </c:catAx>
      <c:valAx>
        <c:axId val="549593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023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3761</c:v>
                </c:pt>
                <c:pt idx="1">
                  <c:v>354</c:v>
                </c:pt>
                <c:pt idx="2">
                  <c:v>4608</c:v>
                </c:pt>
                <c:pt idx="3">
                  <c:v>1764</c:v>
                </c:pt>
                <c:pt idx="4">
                  <c:v>443266</c:v>
                </c:pt>
                <c:pt idx="5">
                  <c:v>5097</c:v>
                </c:pt>
                <c:pt idx="6">
                  <c:v>22</c:v>
                </c:pt>
                <c:pt idx="7">
                  <c:v>179815</c:v>
                </c:pt>
                <c:pt idx="8">
                  <c:v>2562</c:v>
                </c:pt>
                <c:pt idx="9">
                  <c:v>4141</c:v>
                </c:pt>
                <c:pt idx="10">
                  <c:v>0</c:v>
                </c:pt>
                <c:pt idx="11">
                  <c:v>89312</c:v>
                </c:pt>
                <c:pt idx="12">
                  <c:v>1291</c:v>
                </c:pt>
                <c:pt idx="13">
                  <c:v>0</c:v>
                </c:pt>
                <c:pt idx="14">
                  <c:v>21282</c:v>
                </c:pt>
                <c:pt idx="15">
                  <c:v>425733</c:v>
                </c:pt>
                <c:pt idx="16">
                  <c:v>19960</c:v>
                </c:pt>
                <c:pt idx="17">
                  <c:v>2420</c:v>
                </c:pt>
                <c:pt idx="18">
                  <c:v>0</c:v>
                </c:pt>
                <c:pt idx="19">
                  <c:v>1762</c:v>
                </c:pt>
                <c:pt idx="20">
                  <c:v>2227</c:v>
                </c:pt>
                <c:pt idx="21">
                  <c:v>159933</c:v>
                </c:pt>
                <c:pt idx="22">
                  <c:v>5535</c:v>
                </c:pt>
                <c:pt idx="23">
                  <c:v>5790</c:v>
                </c:pt>
                <c:pt idx="24">
                  <c:v>10165</c:v>
                </c:pt>
                <c:pt idx="25">
                  <c:v>74143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518925</c:v>
                </c:pt>
                <c:pt idx="5">
                  <c:v>4830</c:v>
                </c:pt>
                <c:pt idx="6">
                  <c:v>50</c:v>
                </c:pt>
                <c:pt idx="7">
                  <c:v>194418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115778</c:v>
                </c:pt>
                <c:pt idx="12">
                  <c:v>746</c:v>
                </c:pt>
                <c:pt idx="13">
                  <c:v>6831</c:v>
                </c:pt>
                <c:pt idx="14">
                  <c:v>32447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759593"/>
        <c:axId val="57113891"/>
      </c:barChart>
      <c:catAx>
        <c:axId val="277595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13891"/>
        <c:crosses val="autoZero"/>
        <c:auto val="1"/>
        <c:lblAlgn val="ctr"/>
        <c:lblOffset val="100"/>
        <c:noMultiLvlLbl val="0"/>
      </c:catAx>
      <c:valAx>
        <c:axId val="571138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595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654163E-56F1-4163-88E8-B8ABD5B8786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288D21E4-9EA2-462B-9CC5-0583E5E400D4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E17FA291-F420-4890-B2FC-2322509B16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324513E-0A6F-4F69-AB76-2658EBE2B1A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D679F5F-D14E-463F-98A8-43AD11EB35C4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F363B6F-F762-414F-AFF1-D8281832EBF9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743AE6E6-5164-4320-A859-6AF45F858725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5A1B8F-AEB6-4F88-A0E6-9FD71717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C2BE9B-3509-45DC-9CEF-15508090D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2C6600-17F2-4428-8102-EAF1A665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2E38B2-78CA-4095-A31B-B7A431111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8B0AFC-B5BE-490E-9057-E92338488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8AD1F1-8C56-47EB-AAA8-6067A69B0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AA71D8-9D86-49A3-AAF6-F0FCA7CB2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9595B8-F27D-48E7-843C-9B5818514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E5D26C-45E9-4BE0-B23C-CD16290A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DFEB9A-A117-4CD9-8ACF-723CB234A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2363A3-D66E-41D2-9A4B-E3E9B1363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90AB83D-CFFF-48F5-8592-E7F9C36EF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C1F14A-C287-404F-921F-A460E02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F426AE-7268-4B06-92EE-52B49F282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64AC47-EAFC-4274-B06A-B83A1026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34A8EB-FE9A-457F-AE93-3E9A0EEF4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3ED3617-6EED-4E3C-8CB4-0C930868BD77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91205B1-881C-4F47-AFB9-626047670CE1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E669DD7E-68BD-4B4C-9E19-A16144D277AB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C5F079A-6630-4992-AF96-DF6C2C0DD83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4D00349-7D5D-4B8E-9DBE-9CDA936FAD31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42B649C-58B6-4342-AE10-31994C32D4A2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0D2DB13-0F33-4A3D-88F1-CA3CC462AAF3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6C0726-642A-47C4-BF6F-1602F768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0F20485-6E1C-4A8F-9AF1-A554232B3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EA26D5-DBFF-4C10-8801-EF1B57CA3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30A5E7-370A-45DD-82F1-0BA605E50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2E515C-BCEF-4586-8401-3214BB5D0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6A6100-8BB2-4720-92B4-29BEEC08D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CC75BA-E35F-40AE-A4A9-6CC23E21B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EF7431-7013-4324-83DA-17CD6958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A0F7226-300B-4CF4-8013-9C7B7AE41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EEBBC7A-122D-49C1-BEB2-167A9DA51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A4E0D8-FC48-4B9D-8538-A7DB1734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AF8ADF-C714-476F-96A4-874CF26AB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EF88D-FD7A-4B1E-B858-E9DE1843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6C3338D-AFBF-443A-8077-30FC4A320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03FD06-493D-470E-960B-7F9AE112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059514-C892-40F0-9A47-AF0580605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CDDEDA1-1CB2-47AE-ABC2-C157639C1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54B303-9562-4E2B-9736-28C2732F4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A761AB-F6D7-4921-8B5C-99E1D8775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A97C9F-1128-4FA5-8324-BC1A1AAE2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E96C752-844B-4DD2-9AA0-D5B40DF1A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CEB770E-B0CF-4578-A849-468A5C3013B8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F11B52-1285-4EB1-A0E8-B19BF791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36F433-C199-4A0D-AA79-39C356D1A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413815-78AE-41FA-9EE1-A74B80480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BC872A-0A16-4A97-974C-7B361A4FF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469439-9C08-46F2-8012-9EA46BF24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51935B-704E-4EA3-AE32-77AACA95D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321F163-2B1D-4E01-87AF-C90D1E026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B67C-DC8F-4C5F-8DCB-A2E06A85169C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85A9A-A445-4335-9561-E5C8CBC7B436}">
  <sheetPr codeName="Hoja10">
    <pageSetUpPr fitToPage="1"/>
  </sheetPr>
  <dimension ref="A1:N36"/>
  <sheetViews>
    <sheetView topLeftCell="A6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20623</v>
      </c>
      <c r="C7" s="189">
        <v>38572</v>
      </c>
      <c r="D7" s="189">
        <v>35516</v>
      </c>
      <c r="E7" s="189">
        <v>77246</v>
      </c>
      <c r="F7" s="190">
        <v>117.4963396778917</v>
      </c>
      <c r="G7" s="13"/>
    </row>
    <row r="8" spans="1:14" ht="15.6" customHeight="1">
      <c r="A8" s="188" t="s">
        <v>11</v>
      </c>
      <c r="B8" s="189">
        <v>121437</v>
      </c>
      <c r="C8" s="189">
        <v>124828</v>
      </c>
      <c r="D8" s="189">
        <v>232187</v>
      </c>
      <c r="E8" s="189">
        <v>222431</v>
      </c>
      <c r="F8" s="190">
        <v>-4.2017856296864116</v>
      </c>
      <c r="G8" s="6"/>
    </row>
    <row r="9" spans="1:14" ht="15.6" customHeight="1">
      <c r="A9" s="188" t="s">
        <v>8</v>
      </c>
      <c r="B9" s="189">
        <v>127542</v>
      </c>
      <c r="C9" s="189">
        <v>149972</v>
      </c>
      <c r="D9" s="189">
        <v>272061</v>
      </c>
      <c r="E9" s="189">
        <v>250687</v>
      </c>
      <c r="F9" s="190">
        <v>-7.8563263385784836</v>
      </c>
      <c r="G9" s="6"/>
    </row>
    <row r="10" spans="1:14" ht="15.6" customHeight="1">
      <c r="A10" s="188" t="s">
        <v>10</v>
      </c>
      <c r="B10" s="189">
        <v>123166</v>
      </c>
      <c r="C10" s="189">
        <v>72723</v>
      </c>
      <c r="D10" s="189">
        <v>225546</v>
      </c>
      <c r="E10" s="189">
        <v>201518</v>
      </c>
      <c r="F10" s="190">
        <v>-10.65325920211399</v>
      </c>
    </row>
    <row r="11" spans="1:14" ht="15.6" customHeight="1">
      <c r="A11" s="188" t="s">
        <v>9</v>
      </c>
      <c r="B11" s="189">
        <v>5155410</v>
      </c>
      <c r="C11" s="189">
        <v>4869556</v>
      </c>
      <c r="D11" s="189">
        <v>10577842</v>
      </c>
      <c r="E11" s="189">
        <v>9527621</v>
      </c>
      <c r="F11" s="190">
        <v>-9.9284995937734806</v>
      </c>
    </row>
    <row r="12" spans="1:14" ht="15.6" customHeight="1">
      <c r="A12" s="188" t="s">
        <v>6</v>
      </c>
      <c r="B12" s="189">
        <v>201141</v>
      </c>
      <c r="C12" s="189">
        <v>202235</v>
      </c>
      <c r="D12" s="189">
        <v>404495</v>
      </c>
      <c r="E12" s="189">
        <v>384211</v>
      </c>
      <c r="F12" s="190">
        <v>-5.0146478942879327</v>
      </c>
    </row>
    <row r="13" spans="1:14" ht="15.6" customHeight="1">
      <c r="A13" s="188" t="s">
        <v>175</v>
      </c>
      <c r="B13" s="189">
        <v>1166136</v>
      </c>
      <c r="C13" s="189">
        <v>1113902</v>
      </c>
      <c r="D13" s="189">
        <v>2230126</v>
      </c>
      <c r="E13" s="189">
        <v>2089513</v>
      </c>
      <c r="F13" s="190">
        <v>-6.3051594394218133</v>
      </c>
    </row>
    <row r="14" spans="1:14" ht="15.6" customHeight="1">
      <c r="A14" s="188" t="s">
        <v>148</v>
      </c>
      <c r="B14" s="189">
        <v>3916923</v>
      </c>
      <c r="C14" s="189">
        <v>4072517</v>
      </c>
      <c r="D14" s="189">
        <v>7584430</v>
      </c>
      <c r="E14" s="189">
        <v>7815900</v>
      </c>
      <c r="F14" s="190">
        <v>3.0519102951705008</v>
      </c>
    </row>
    <row r="15" spans="1:14" ht="15.6" customHeight="1">
      <c r="A15" s="188" t="s">
        <v>145</v>
      </c>
      <c r="B15" s="189">
        <v>716389</v>
      </c>
      <c r="C15" s="189">
        <v>715211</v>
      </c>
      <c r="D15" s="189">
        <v>1302014</v>
      </c>
      <c r="E15" s="189">
        <v>1221800</v>
      </c>
      <c r="F15" s="190">
        <v>-6.1607632483214454</v>
      </c>
    </row>
    <row r="16" spans="1:14" ht="15.6" customHeight="1">
      <c r="A16" s="188" t="s">
        <v>144</v>
      </c>
      <c r="B16" s="189">
        <v>67437</v>
      </c>
      <c r="C16" s="189">
        <v>56484</v>
      </c>
      <c r="D16" s="189">
        <v>149216</v>
      </c>
      <c r="E16" s="189">
        <v>101538</v>
      </c>
      <c r="F16" s="190">
        <v>-31.952337550932882</v>
      </c>
      <c r="G16" s="1"/>
    </row>
    <row r="17" spans="1:7" ht="15.6" customHeight="1">
      <c r="A17" s="188" t="s">
        <v>150</v>
      </c>
      <c r="B17" s="189">
        <v>99866</v>
      </c>
      <c r="C17" s="189">
        <v>174739</v>
      </c>
      <c r="D17" s="189">
        <v>186010</v>
      </c>
      <c r="E17" s="189">
        <v>267647</v>
      </c>
      <c r="F17" s="190">
        <v>43.888500618246333</v>
      </c>
      <c r="G17" s="2"/>
    </row>
    <row r="18" spans="1:7" ht="15.6" customHeight="1">
      <c r="A18" s="188" t="s">
        <v>147</v>
      </c>
      <c r="B18" s="189">
        <v>47555</v>
      </c>
      <c r="C18" s="189">
        <v>48334</v>
      </c>
      <c r="D18" s="189">
        <v>98793</v>
      </c>
      <c r="E18" s="189">
        <v>89940</v>
      </c>
      <c r="F18" s="190">
        <v>-8.9611612158756202</v>
      </c>
    </row>
    <row r="19" spans="1:7" ht="15.6" customHeight="1">
      <c r="A19" s="188" t="s">
        <v>143</v>
      </c>
      <c r="B19" s="189">
        <v>51041</v>
      </c>
      <c r="C19" s="189">
        <v>84537</v>
      </c>
      <c r="D19" s="189">
        <v>102278</v>
      </c>
      <c r="E19" s="189">
        <v>140603</v>
      </c>
      <c r="F19" s="190">
        <v>37.471401474412893</v>
      </c>
    </row>
    <row r="20" spans="1:7" ht="15.6" customHeight="1">
      <c r="A20" s="188" t="s">
        <v>142</v>
      </c>
      <c r="B20" s="189">
        <v>122118</v>
      </c>
      <c r="C20" s="189">
        <v>181764</v>
      </c>
      <c r="D20" s="189">
        <v>232575</v>
      </c>
      <c r="E20" s="189">
        <v>277010</v>
      </c>
      <c r="F20" s="190">
        <v>19.105664839299148</v>
      </c>
    </row>
    <row r="21" spans="1:7" ht="15.6" customHeight="1">
      <c r="A21" s="188" t="s">
        <v>149</v>
      </c>
      <c r="B21" s="189">
        <v>113827</v>
      </c>
      <c r="C21" s="189">
        <v>125242</v>
      </c>
      <c r="D21" s="189">
        <v>235360</v>
      </c>
      <c r="E21" s="189">
        <v>276527</v>
      </c>
      <c r="F21" s="190">
        <v>17.49107749830047</v>
      </c>
    </row>
    <row r="22" spans="1:7" ht="15.6" customHeight="1">
      <c r="A22" s="188" t="s">
        <v>146</v>
      </c>
      <c r="B22" s="189">
        <v>1439470</v>
      </c>
      <c r="C22" s="189">
        <v>1741601</v>
      </c>
      <c r="D22" s="189">
        <v>3383238</v>
      </c>
      <c r="E22" s="189">
        <v>3321770</v>
      </c>
      <c r="F22" s="190">
        <v>-1.8168393710404021</v>
      </c>
    </row>
    <row r="23" spans="1:7" ht="15.6" customHeight="1">
      <c r="A23" s="188" t="s">
        <v>165</v>
      </c>
      <c r="B23" s="189">
        <v>215020</v>
      </c>
      <c r="C23" s="189">
        <v>469319</v>
      </c>
      <c r="D23" s="189">
        <v>505951</v>
      </c>
      <c r="E23" s="189">
        <v>924498</v>
      </c>
      <c r="F23" s="190">
        <v>82.724809319479562</v>
      </c>
    </row>
    <row r="24" spans="1:7" ht="15.6" customHeight="1">
      <c r="A24" s="188" t="s">
        <v>141</v>
      </c>
      <c r="B24" s="189">
        <v>86846</v>
      </c>
      <c r="C24" s="189">
        <v>94118</v>
      </c>
      <c r="D24" s="189">
        <v>173127</v>
      </c>
      <c r="E24" s="189">
        <v>188219</v>
      </c>
      <c r="F24" s="190">
        <v>8.7173000167507126</v>
      </c>
    </row>
    <row r="25" spans="1:7" ht="15.6" customHeight="1">
      <c r="A25" s="188" t="s">
        <v>140</v>
      </c>
      <c r="B25" s="189">
        <v>37783</v>
      </c>
      <c r="C25" s="189">
        <v>35731</v>
      </c>
      <c r="D25" s="189">
        <v>77484</v>
      </c>
      <c r="E25" s="189">
        <v>71364</v>
      </c>
      <c r="F25" s="190">
        <v>-7.8984048319653084</v>
      </c>
    </row>
    <row r="26" spans="1:7" ht="15.6" customHeight="1">
      <c r="A26" s="188" t="s">
        <v>152</v>
      </c>
      <c r="B26" s="189">
        <v>58268</v>
      </c>
      <c r="C26" s="189">
        <v>10940</v>
      </c>
      <c r="D26" s="189">
        <v>124287</v>
      </c>
      <c r="E26" s="189">
        <v>18267</v>
      </c>
      <c r="F26" s="190">
        <v>-85.30256583552584</v>
      </c>
    </row>
    <row r="27" spans="1:7" ht="15.6" customHeight="1">
      <c r="A27" s="188" t="s">
        <v>173</v>
      </c>
      <c r="B27" s="189">
        <v>250641</v>
      </c>
      <c r="C27" s="189">
        <v>227090</v>
      </c>
      <c r="D27" s="189">
        <v>365818</v>
      </c>
      <c r="E27" s="189">
        <v>392747</v>
      </c>
      <c r="F27" s="190">
        <v>7.3613108157608451</v>
      </c>
    </row>
    <row r="28" spans="1:7" ht="15.6" customHeight="1">
      <c r="A28" s="188" t="s">
        <v>177</v>
      </c>
      <c r="B28" s="189">
        <v>879961</v>
      </c>
      <c r="C28" s="189">
        <v>760169</v>
      </c>
      <c r="D28" s="189">
        <v>1699517</v>
      </c>
      <c r="E28" s="189">
        <v>1471599</v>
      </c>
      <c r="F28" s="190">
        <v>-13.410751407605799</v>
      </c>
    </row>
    <row r="29" spans="1:7" ht="15.6" customHeight="1">
      <c r="A29" s="188" t="s">
        <v>178</v>
      </c>
      <c r="B29" s="189">
        <v>314431</v>
      </c>
      <c r="C29" s="189">
        <v>323268</v>
      </c>
      <c r="D29" s="189">
        <v>539295</v>
      </c>
      <c r="E29" s="189">
        <v>555971</v>
      </c>
      <c r="F29" s="190">
        <v>3.0921851676726111</v>
      </c>
    </row>
    <row r="30" spans="1:7" ht="15.6" customHeight="1">
      <c r="A30" s="188" t="s">
        <v>179</v>
      </c>
      <c r="B30" s="189">
        <v>154474</v>
      </c>
      <c r="C30" s="189">
        <v>103333</v>
      </c>
      <c r="D30" s="189">
        <v>272651</v>
      </c>
      <c r="E30" s="189">
        <v>254880</v>
      </c>
      <c r="F30" s="190">
        <v>-6.5178561604395364</v>
      </c>
    </row>
    <row r="31" spans="1:7" ht="15.6" customHeight="1">
      <c r="A31" s="188" t="s">
        <v>180</v>
      </c>
      <c r="B31" s="189">
        <v>154883</v>
      </c>
      <c r="C31" s="189">
        <v>135791</v>
      </c>
      <c r="D31" s="189">
        <v>307673</v>
      </c>
      <c r="E31" s="189">
        <v>243790</v>
      </c>
      <c r="F31" s="190">
        <v>-20.763277895687949</v>
      </c>
    </row>
    <row r="32" spans="1:7" ht="15.6" customHeight="1">
      <c r="A32" s="188" t="s">
        <v>181</v>
      </c>
      <c r="B32" s="189">
        <v>5987115</v>
      </c>
      <c r="C32" s="189">
        <v>5467517</v>
      </c>
      <c r="D32" s="189">
        <v>11676012</v>
      </c>
      <c r="E32" s="189">
        <v>10646823</v>
      </c>
      <c r="F32" s="190">
        <v>-8.8145592861672242</v>
      </c>
    </row>
    <row r="33" spans="1:6" ht="15.6" customHeight="1">
      <c r="A33" s="188" t="s">
        <v>182</v>
      </c>
      <c r="B33" s="189">
        <v>391101</v>
      </c>
      <c r="C33" s="189">
        <v>419975</v>
      </c>
      <c r="D33" s="189">
        <v>693789</v>
      </c>
      <c r="E33" s="189">
        <v>718745</v>
      </c>
      <c r="F33" s="190">
        <v>3.5970590482120599</v>
      </c>
    </row>
    <row r="34" spans="1:6" ht="15.6" customHeight="1">
      <c r="A34" s="188" t="s">
        <v>183</v>
      </c>
      <c r="B34" s="189">
        <v>64641</v>
      </c>
      <c r="C34" s="189">
        <v>94967</v>
      </c>
      <c r="D34" s="189">
        <v>127948</v>
      </c>
      <c r="E34" s="189">
        <v>150449</v>
      </c>
      <c r="F34" s="190">
        <v>17.586050583049371</v>
      </c>
    </row>
    <row r="35" spans="1:6" ht="15.6" customHeight="1">
      <c r="A35" s="156" t="s">
        <v>153</v>
      </c>
      <c r="B35" s="76">
        <f>SUM(B7:B34)</f>
        <v>22085245</v>
      </c>
      <c r="C35" s="77">
        <f>SUM(C7:C34)</f>
        <v>21914435</v>
      </c>
      <c r="D35" s="76">
        <f>SUM(D7:D34)</f>
        <v>43815239</v>
      </c>
      <c r="E35" s="78">
        <f>SUM(E7:E34)</f>
        <v>41903314</v>
      </c>
      <c r="F35" s="177">
        <f>E35*100/D35-100</f>
        <v>-4.3636073741375725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2CD86-9154-4FCE-B822-7CF7A31F7293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106820</v>
      </c>
      <c r="C8" s="189">
        <v>116277</v>
      </c>
      <c r="D8" s="189">
        <v>210885</v>
      </c>
      <c r="E8" s="189">
        <v>205898</v>
      </c>
      <c r="F8" s="190">
        <v>-2.3647959788510349</v>
      </c>
      <c r="G8" s="6"/>
    </row>
    <row r="9" spans="1:14" ht="15.6" customHeight="1">
      <c r="A9" s="188" t="s">
        <v>8</v>
      </c>
      <c r="B9" s="189">
        <v>21064</v>
      </c>
      <c r="C9" s="189">
        <v>11955</v>
      </c>
      <c r="D9" s="189">
        <v>48059</v>
      </c>
      <c r="E9" s="189">
        <v>25028</v>
      </c>
      <c r="F9" s="190">
        <v>-47.922345450383901</v>
      </c>
      <c r="G9" s="6"/>
    </row>
    <row r="10" spans="1:14" ht="15.6" customHeight="1">
      <c r="A10" s="188" t="s">
        <v>10</v>
      </c>
      <c r="B10" s="189">
        <v>0</v>
      </c>
      <c r="C10" s="189">
        <v>25</v>
      </c>
      <c r="D10" s="189">
        <v>0</v>
      </c>
      <c r="E10" s="189">
        <v>74</v>
      </c>
      <c r="F10" s="190" t="s">
        <v>151</v>
      </c>
    </row>
    <row r="11" spans="1:14" ht="15.6" customHeight="1">
      <c r="A11" s="188" t="s">
        <v>9</v>
      </c>
      <c r="B11" s="189">
        <v>4010101</v>
      </c>
      <c r="C11" s="189">
        <v>3718069</v>
      </c>
      <c r="D11" s="189">
        <v>8302048</v>
      </c>
      <c r="E11" s="189">
        <v>7360294</v>
      </c>
      <c r="F11" s="190">
        <v>-11.34363472723838</v>
      </c>
    </row>
    <row r="12" spans="1:14" ht="15.6" customHeight="1">
      <c r="A12" s="188" t="s">
        <v>6</v>
      </c>
      <c r="B12" s="189">
        <v>131948</v>
      </c>
      <c r="C12" s="189">
        <v>128963</v>
      </c>
      <c r="D12" s="189">
        <v>261068</v>
      </c>
      <c r="E12" s="189">
        <v>238507</v>
      </c>
      <c r="F12" s="190">
        <v>-8.6418097966813292</v>
      </c>
    </row>
    <row r="13" spans="1:14" ht="15.6" customHeight="1">
      <c r="A13" s="188" t="s">
        <v>175</v>
      </c>
      <c r="B13" s="189">
        <v>21151</v>
      </c>
      <c r="C13" s="189">
        <v>17711</v>
      </c>
      <c r="D13" s="189">
        <v>42635</v>
      </c>
      <c r="E13" s="189">
        <v>36084</v>
      </c>
      <c r="F13" s="190">
        <v>-15.3653101911575</v>
      </c>
    </row>
    <row r="14" spans="1:14" ht="15.6" customHeight="1">
      <c r="A14" s="188" t="s">
        <v>148</v>
      </c>
      <c r="B14" s="189">
        <v>3010884</v>
      </c>
      <c r="C14" s="189">
        <v>3200328</v>
      </c>
      <c r="D14" s="189">
        <v>5870665</v>
      </c>
      <c r="E14" s="189">
        <v>6184904</v>
      </c>
      <c r="F14" s="190">
        <v>5.3526985443727426</v>
      </c>
    </row>
    <row r="15" spans="1:14" ht="15.6" customHeight="1">
      <c r="A15" s="188" t="s">
        <v>145</v>
      </c>
      <c r="B15" s="189">
        <v>409409</v>
      </c>
      <c r="C15" s="189">
        <v>397150</v>
      </c>
      <c r="D15" s="189">
        <v>740116</v>
      </c>
      <c r="E15" s="189">
        <v>705686</v>
      </c>
      <c r="F15" s="190">
        <v>-4.6519734744283312</v>
      </c>
    </row>
    <row r="16" spans="1:14" ht="15.6" customHeight="1">
      <c r="A16" s="188" t="s">
        <v>144</v>
      </c>
      <c r="B16" s="189">
        <v>31623</v>
      </c>
      <c r="C16" s="189">
        <v>42439</v>
      </c>
      <c r="D16" s="189">
        <v>88216</v>
      </c>
      <c r="E16" s="189">
        <v>67912</v>
      </c>
      <c r="F16" s="190">
        <v>-23.016232882923731</v>
      </c>
      <c r="G16" s="1"/>
    </row>
    <row r="17" spans="1:7" ht="15.6" customHeight="1">
      <c r="A17" s="188" t="s">
        <v>150</v>
      </c>
      <c r="B17" s="189">
        <v>99424</v>
      </c>
      <c r="C17" s="189">
        <v>170940</v>
      </c>
      <c r="D17" s="189">
        <v>185227</v>
      </c>
      <c r="E17" s="189">
        <v>258492</v>
      </c>
      <c r="F17" s="190">
        <v>39.554168668714603</v>
      </c>
      <c r="G17" s="2"/>
    </row>
    <row r="18" spans="1:7" ht="15.6" customHeight="1">
      <c r="A18" s="188" t="s">
        <v>147</v>
      </c>
      <c r="B18" s="189">
        <v>5216</v>
      </c>
      <c r="C18" s="189">
        <v>5809</v>
      </c>
      <c r="D18" s="189">
        <v>10970</v>
      </c>
      <c r="E18" s="189">
        <v>11708</v>
      </c>
      <c r="F18" s="190">
        <v>6.7274384685505879</v>
      </c>
    </row>
    <row r="19" spans="1:7" ht="15.6" customHeight="1">
      <c r="A19" s="188" t="s">
        <v>143</v>
      </c>
      <c r="B19" s="189">
        <v>12477</v>
      </c>
      <c r="C19" s="189">
        <v>30496</v>
      </c>
      <c r="D19" s="189">
        <v>21732</v>
      </c>
      <c r="E19" s="189">
        <v>31032</v>
      </c>
      <c r="F19" s="190">
        <v>42.794036443953622</v>
      </c>
    </row>
    <row r="20" spans="1:7" ht="15.6" customHeight="1">
      <c r="A20" s="188" t="s">
        <v>142</v>
      </c>
      <c r="B20" s="189">
        <v>83966</v>
      </c>
      <c r="C20" s="189">
        <v>98729</v>
      </c>
      <c r="D20" s="189">
        <v>162130</v>
      </c>
      <c r="E20" s="189">
        <v>165860</v>
      </c>
      <c r="F20" s="190">
        <v>2.3006229568864431</v>
      </c>
    </row>
    <row r="21" spans="1:7" ht="15.6" customHeight="1">
      <c r="A21" s="188" t="s">
        <v>149</v>
      </c>
      <c r="B21" s="189">
        <v>63819</v>
      </c>
      <c r="C21" s="189">
        <v>59669</v>
      </c>
      <c r="D21" s="189">
        <v>125635</v>
      </c>
      <c r="E21" s="189">
        <v>130211</v>
      </c>
      <c r="F21" s="190">
        <v>3.6422971305766652</v>
      </c>
    </row>
    <row r="22" spans="1:7" ht="15.6" customHeight="1">
      <c r="A22" s="188" t="s">
        <v>146</v>
      </c>
      <c r="B22" s="189">
        <v>1011771</v>
      </c>
      <c r="C22" s="189">
        <v>1252580</v>
      </c>
      <c r="D22" s="189">
        <v>2485579</v>
      </c>
      <c r="E22" s="189">
        <v>2368141</v>
      </c>
      <c r="F22" s="190">
        <v>-4.7247743885830999</v>
      </c>
    </row>
    <row r="23" spans="1:7" ht="15.6" customHeight="1">
      <c r="A23" s="188" t="s">
        <v>165</v>
      </c>
      <c r="B23" s="189">
        <v>181244</v>
      </c>
      <c r="C23" s="189">
        <v>431734</v>
      </c>
      <c r="D23" s="189">
        <v>437538</v>
      </c>
      <c r="E23" s="189">
        <v>845290</v>
      </c>
      <c r="F23" s="190">
        <v>93.19236272049514</v>
      </c>
    </row>
    <row r="24" spans="1:7" ht="15.6" customHeight="1">
      <c r="A24" s="188" t="s">
        <v>141</v>
      </c>
      <c r="B24" s="189">
        <v>37183</v>
      </c>
      <c r="C24" s="189">
        <v>37068</v>
      </c>
      <c r="D24" s="189">
        <v>72196</v>
      </c>
      <c r="E24" s="189">
        <v>71647</v>
      </c>
      <c r="F24" s="190">
        <v>-0.76042994071693215</v>
      </c>
    </row>
    <row r="25" spans="1:7" ht="15.6" customHeight="1">
      <c r="A25" s="188" t="s">
        <v>140</v>
      </c>
      <c r="B25" s="189">
        <v>2225</v>
      </c>
      <c r="C25" s="189">
        <v>1951</v>
      </c>
      <c r="D25" s="189">
        <v>5631</v>
      </c>
      <c r="E25" s="189">
        <v>3865</v>
      </c>
      <c r="F25" s="190">
        <v>-31.362102646066418</v>
      </c>
    </row>
    <row r="26" spans="1:7" ht="15.6" customHeight="1">
      <c r="A26" s="188" t="s">
        <v>152</v>
      </c>
      <c r="B26" s="189">
        <v>9</v>
      </c>
      <c r="C26" s="189">
        <v>0</v>
      </c>
      <c r="D26" s="189">
        <v>36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467768</v>
      </c>
      <c r="C28" s="189">
        <v>391795</v>
      </c>
      <c r="D28" s="189">
        <v>818936</v>
      </c>
      <c r="E28" s="189">
        <v>730158</v>
      </c>
      <c r="F28" s="190">
        <v>-10.84065177254389</v>
      </c>
    </row>
    <row r="29" spans="1:7" ht="15.6" customHeight="1">
      <c r="A29" s="188" t="s">
        <v>178</v>
      </c>
      <c r="B29" s="189">
        <v>102822</v>
      </c>
      <c r="C29" s="189">
        <v>127485</v>
      </c>
      <c r="D29" s="189">
        <v>208450</v>
      </c>
      <c r="E29" s="189">
        <v>238860</v>
      </c>
      <c r="F29" s="190">
        <v>14.588630366994479</v>
      </c>
    </row>
    <row r="30" spans="1:7" ht="15.6" customHeight="1">
      <c r="A30" s="188" t="s">
        <v>179</v>
      </c>
      <c r="B30" s="189">
        <v>89351</v>
      </c>
      <c r="C30" s="189">
        <v>69240</v>
      </c>
      <c r="D30" s="189">
        <v>181722</v>
      </c>
      <c r="E30" s="189">
        <v>161950</v>
      </c>
      <c r="F30" s="190">
        <v>-10.88035570816962</v>
      </c>
    </row>
    <row r="31" spans="1:7" ht="15.6" customHeight="1">
      <c r="A31" s="188" t="s">
        <v>180</v>
      </c>
      <c r="B31" s="189">
        <v>14475</v>
      </c>
      <c r="C31" s="189">
        <v>14418</v>
      </c>
      <c r="D31" s="189">
        <v>21706</v>
      </c>
      <c r="E31" s="189">
        <v>21141</v>
      </c>
      <c r="F31" s="190">
        <v>-2.6029669215885041</v>
      </c>
    </row>
    <row r="32" spans="1:7" ht="15.6" customHeight="1">
      <c r="A32" s="188" t="s">
        <v>181</v>
      </c>
      <c r="B32" s="189">
        <v>4719062</v>
      </c>
      <c r="C32" s="189">
        <v>4269226</v>
      </c>
      <c r="D32" s="189">
        <v>9176177</v>
      </c>
      <c r="E32" s="189">
        <v>8408964</v>
      </c>
      <c r="F32" s="190">
        <v>-8.3609219830872945</v>
      </c>
    </row>
    <row r="33" spans="1:6" ht="15.6" customHeight="1">
      <c r="A33" s="188" t="s">
        <v>182</v>
      </c>
      <c r="B33" s="189">
        <v>237952</v>
      </c>
      <c r="C33" s="189">
        <v>281353</v>
      </c>
      <c r="D33" s="189">
        <v>434703</v>
      </c>
      <c r="E33" s="189">
        <v>473193</v>
      </c>
      <c r="F33" s="190">
        <v>8.854321226216527</v>
      </c>
    </row>
    <row r="34" spans="1:6" ht="15.6" customHeight="1">
      <c r="A34" s="188" t="s">
        <v>183</v>
      </c>
      <c r="B34" s="189">
        <v>20315</v>
      </c>
      <c r="C34" s="189">
        <v>32271</v>
      </c>
      <c r="D34" s="189">
        <v>41557</v>
      </c>
      <c r="E34" s="189">
        <v>55217</v>
      </c>
      <c r="F34" s="190">
        <v>32.870515195995857</v>
      </c>
    </row>
    <row r="35" spans="1:6" ht="15.6" customHeight="1">
      <c r="A35" s="156" t="s">
        <v>153</v>
      </c>
      <c r="B35" s="76">
        <f>SUM(B7:B34)</f>
        <v>14892079</v>
      </c>
      <c r="C35" s="77">
        <f>SUM(C7:C34)</f>
        <v>14907681</v>
      </c>
      <c r="D35" s="178">
        <f>SUM(D7:D34)</f>
        <v>29953630</v>
      </c>
      <c r="E35" s="78">
        <f>SUM(E7:E34)</f>
        <v>28800116</v>
      </c>
      <c r="F35" s="140">
        <f>E35*100/D35-100</f>
        <v>-3.8509990274968402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9390-D5AD-4809-91B9-BC47B9CB9407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1470.1579999999999</v>
      </c>
      <c r="C7" s="189">
        <v>947.745</v>
      </c>
      <c r="D7" s="189">
        <v>2322.0520000000001</v>
      </c>
      <c r="E7" s="189">
        <v>1787.5709999999999</v>
      </c>
      <c r="F7" s="190">
        <v>-23.01761545391749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189.90100000000001</v>
      </c>
      <c r="C9" s="189">
        <v>140.22900000000001</v>
      </c>
      <c r="D9" s="189">
        <v>384.03800000000001</v>
      </c>
      <c r="E9" s="189">
        <v>275.029</v>
      </c>
      <c r="F9" s="190">
        <v>-28.384951489175549</v>
      </c>
      <c r="G9" s="6"/>
    </row>
    <row r="10" spans="1:14" ht="15.6" customHeight="1">
      <c r="A10" s="188" t="s">
        <v>10</v>
      </c>
      <c r="B10" s="189">
        <v>430.15000000000009</v>
      </c>
      <c r="C10" s="189">
        <v>426.04300000000001</v>
      </c>
      <c r="D10" s="189">
        <v>827.02800000000002</v>
      </c>
      <c r="E10" s="189">
        <v>831.30399999999997</v>
      </c>
      <c r="F10" s="190">
        <v>0.51703207146552188</v>
      </c>
    </row>
    <row r="11" spans="1:14" ht="15.6" customHeight="1">
      <c r="A11" s="188" t="s">
        <v>9</v>
      </c>
      <c r="B11" s="189">
        <v>95.907000000000011</v>
      </c>
      <c r="C11" s="189">
        <v>43.549000000000007</v>
      </c>
      <c r="D11" s="189">
        <v>199.95599999999999</v>
      </c>
      <c r="E11" s="189">
        <v>109.28100000000001</v>
      </c>
      <c r="F11" s="190">
        <v>-45.347476444817858</v>
      </c>
    </row>
    <row r="12" spans="1:14" ht="15.6" customHeight="1">
      <c r="A12" s="188" t="s">
        <v>6</v>
      </c>
      <c r="B12" s="189">
        <v>800.09699999999998</v>
      </c>
      <c r="C12" s="189">
        <v>597.71100000000001</v>
      </c>
      <c r="D12" s="189">
        <v>1521.837</v>
      </c>
      <c r="E12" s="189">
        <v>1136.1420000000001</v>
      </c>
      <c r="F12" s="190">
        <v>-25.344041444648809</v>
      </c>
    </row>
    <row r="13" spans="1:14" ht="15.6" customHeight="1">
      <c r="A13" s="188" t="s">
        <v>175</v>
      </c>
      <c r="B13" s="189">
        <v>136.07900000000001</v>
      </c>
      <c r="C13" s="189">
        <v>75.23599999999999</v>
      </c>
      <c r="D13" s="189">
        <v>214.11199999999999</v>
      </c>
      <c r="E13" s="189">
        <v>122.54600000000001</v>
      </c>
      <c r="F13" s="190">
        <v>-42.765468539829619</v>
      </c>
    </row>
    <row r="14" spans="1:14" ht="15.6" customHeight="1">
      <c r="A14" s="188" t="s">
        <v>148</v>
      </c>
      <c r="B14" s="189">
        <v>182.45</v>
      </c>
      <c r="C14" s="189">
        <v>0</v>
      </c>
      <c r="D14" s="189">
        <v>443.41699999999997</v>
      </c>
      <c r="E14" s="189">
        <v>0</v>
      </c>
      <c r="F14" s="190">
        <v>-100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22.888000000000002</v>
      </c>
      <c r="C16" s="189">
        <v>2.843</v>
      </c>
      <c r="D16" s="189">
        <v>29.539000000000001</v>
      </c>
      <c r="E16" s="189">
        <v>8.08</v>
      </c>
      <c r="F16" s="190">
        <v>-72.646331967906832</v>
      </c>
      <c r="G16" s="1"/>
    </row>
    <row r="17" spans="1:7" ht="15.6" customHeight="1">
      <c r="A17" s="188" t="s">
        <v>150</v>
      </c>
      <c r="B17" s="189">
        <v>216.94800000000001</v>
      </c>
      <c r="C17" s="189">
        <v>338.27199999999999</v>
      </c>
      <c r="D17" s="189">
        <v>310.77800000000002</v>
      </c>
      <c r="E17" s="189">
        <v>552.928</v>
      </c>
      <c r="F17" s="190">
        <v>77.917355797385909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27.084</v>
      </c>
      <c r="C19" s="189">
        <v>3.472</v>
      </c>
      <c r="D19" s="189">
        <v>42.335000000000001</v>
      </c>
      <c r="E19" s="189">
        <v>12.622999999999999</v>
      </c>
      <c r="F19" s="190">
        <v>-70.183063658911067</v>
      </c>
    </row>
    <row r="20" spans="1:7" ht="15.6" customHeight="1">
      <c r="A20" s="188" t="s">
        <v>142</v>
      </c>
      <c r="B20" s="189">
        <v>57.095999999999997</v>
      </c>
      <c r="C20" s="189">
        <v>161.16300000000001</v>
      </c>
      <c r="D20" s="189">
        <v>167.779</v>
      </c>
      <c r="E20" s="189">
        <v>211.61799999999999</v>
      </c>
      <c r="F20" s="190">
        <v>26.1290149541957</v>
      </c>
    </row>
    <row r="21" spans="1:7" ht="15.6" customHeight="1">
      <c r="A21" s="188" t="s">
        <v>149</v>
      </c>
      <c r="B21" s="189">
        <v>10.169</v>
      </c>
      <c r="C21" s="189">
        <v>11.343</v>
      </c>
      <c r="D21" s="189">
        <v>21.047000000000001</v>
      </c>
      <c r="E21" s="189">
        <v>18.257000000000001</v>
      </c>
      <c r="F21" s="190">
        <v>-13.25604599230296</v>
      </c>
    </row>
    <row r="22" spans="1:7" ht="15.6" customHeight="1">
      <c r="A22" s="188" t="s">
        <v>146</v>
      </c>
      <c r="B22" s="189">
        <v>22.263000000000002</v>
      </c>
      <c r="C22" s="189">
        <v>19.728000000000002</v>
      </c>
      <c r="D22" s="189">
        <v>41.853000000000002</v>
      </c>
      <c r="E22" s="189">
        <v>29.605</v>
      </c>
      <c r="F22" s="190">
        <v>-29.264329916612908</v>
      </c>
    </row>
    <row r="23" spans="1:7" ht="15.6" customHeight="1">
      <c r="A23" s="188" t="s">
        <v>165</v>
      </c>
      <c r="B23" s="189">
        <v>1.38</v>
      </c>
      <c r="C23" s="189">
        <v>2.5009999999999999</v>
      </c>
      <c r="D23" s="189">
        <v>1.9690000000000001</v>
      </c>
      <c r="E23" s="189">
        <v>4.7430000000000003</v>
      </c>
      <c r="F23" s="190">
        <v>140.8836973082783</v>
      </c>
    </row>
    <row r="24" spans="1:7" ht="15.6" customHeight="1">
      <c r="A24" s="188" t="s">
        <v>141</v>
      </c>
      <c r="B24" s="189">
        <v>162.608</v>
      </c>
      <c r="C24" s="189">
        <v>122.261</v>
      </c>
      <c r="D24" s="189">
        <v>324.762</v>
      </c>
      <c r="E24" s="189">
        <v>239.18100000000001</v>
      </c>
      <c r="F24" s="190">
        <v>-26.351913093280629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34.947000000000003</v>
      </c>
      <c r="C26" s="189">
        <v>6.9429999999999996</v>
      </c>
      <c r="D26" s="189">
        <v>111.322</v>
      </c>
      <c r="E26" s="189">
        <v>47.055999999999997</v>
      </c>
      <c r="F26" s="190">
        <v>-57.729828784966138</v>
      </c>
    </row>
    <row r="27" spans="1:7" ht="15.6" customHeight="1">
      <c r="A27" s="188" t="s">
        <v>173</v>
      </c>
      <c r="B27" s="189">
        <v>1070.336</v>
      </c>
      <c r="C27" s="189">
        <v>1000.264</v>
      </c>
      <c r="D27" s="189">
        <v>2271.3090000000002</v>
      </c>
      <c r="E27" s="189">
        <v>2069.9209999999998</v>
      </c>
      <c r="F27" s="190">
        <v>-8.8666051162567356</v>
      </c>
    </row>
    <row r="28" spans="1:7" ht="15.6" customHeight="1">
      <c r="A28" s="188" t="s">
        <v>177</v>
      </c>
      <c r="B28" s="189">
        <v>14.042</v>
      </c>
      <c r="C28" s="189">
        <v>40.13000000000001</v>
      </c>
      <c r="D28" s="189">
        <v>249.405</v>
      </c>
      <c r="E28" s="189">
        <v>220.21600000000001</v>
      </c>
      <c r="F28" s="190">
        <v>-11.703454221046091</v>
      </c>
    </row>
    <row r="29" spans="1:7" ht="15.6" customHeight="1">
      <c r="A29" s="188" t="s">
        <v>178</v>
      </c>
      <c r="B29" s="189">
        <v>149.874</v>
      </c>
      <c r="C29" s="189">
        <v>108.123</v>
      </c>
      <c r="D29" s="189">
        <v>372.31</v>
      </c>
      <c r="E29" s="189">
        <v>214.255</v>
      </c>
      <c r="F29" s="190">
        <v>-42.452526120705862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90.459000000000003</v>
      </c>
      <c r="C31" s="189">
        <v>121.474</v>
      </c>
      <c r="D31" s="189">
        <v>171.233</v>
      </c>
      <c r="E31" s="189">
        <v>191.15899999999999</v>
      </c>
      <c r="F31" s="190">
        <v>11.63677562152154</v>
      </c>
    </row>
    <row r="32" spans="1:7" ht="15.6" customHeight="1">
      <c r="A32" s="188" t="s">
        <v>181</v>
      </c>
      <c r="B32" s="189">
        <v>217.376</v>
      </c>
      <c r="C32" s="189">
        <v>217.376</v>
      </c>
      <c r="D32" s="189">
        <v>296.05700000000002</v>
      </c>
      <c r="E32" s="189">
        <v>378.89200000000011</v>
      </c>
      <c r="F32" s="190">
        <v>27.979409370492871</v>
      </c>
    </row>
    <row r="33" spans="1:6" ht="15.6" customHeight="1">
      <c r="A33" s="188" t="s">
        <v>182</v>
      </c>
      <c r="B33" s="189">
        <v>2201.2069999999999</v>
      </c>
      <c r="C33" s="189">
        <v>1715.8789999999999</v>
      </c>
      <c r="D33" s="189">
        <v>3974.9609999999998</v>
      </c>
      <c r="E33" s="189">
        <v>3248.3270000000002</v>
      </c>
      <c r="F33" s="190">
        <v>-18.280279982621209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7603.4189999999999</v>
      </c>
      <c r="C35" s="77">
        <f>SUM(C7:C34)</f>
        <v>6102.2850000000008</v>
      </c>
      <c r="D35" s="76">
        <f>SUM(D7:D34)</f>
        <v>14299.099000000002</v>
      </c>
      <c r="E35" s="78">
        <f>SUM(E7:E34)</f>
        <v>11708.734</v>
      </c>
      <c r="F35" s="140">
        <f>E35*100/D35-100</f>
        <v>-18.115581967786923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951A9-AEBF-4CEA-B8C4-5186C226923D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2557</v>
      </c>
      <c r="C7" s="189">
        <v>3284</v>
      </c>
      <c r="D7" s="189">
        <v>6150</v>
      </c>
      <c r="E7" s="189">
        <v>5160</v>
      </c>
      <c r="F7" s="190">
        <v>-16.097560975609749</v>
      </c>
      <c r="G7" s="37"/>
    </row>
    <row r="8" spans="1:14" ht="15.6" customHeight="1">
      <c r="A8" s="188" t="s">
        <v>11</v>
      </c>
      <c r="B8" s="189">
        <v>615</v>
      </c>
      <c r="C8" s="189">
        <v>1683</v>
      </c>
      <c r="D8" s="189">
        <v>1293</v>
      </c>
      <c r="E8" s="189">
        <v>3895</v>
      </c>
      <c r="F8" s="190">
        <v>201.23743232791961</v>
      </c>
      <c r="G8" s="6"/>
    </row>
    <row r="9" spans="1:14" ht="15.6" customHeight="1">
      <c r="A9" s="188" t="s">
        <v>8</v>
      </c>
      <c r="B9" s="189">
        <v>4562</v>
      </c>
      <c r="C9" s="189">
        <v>4711</v>
      </c>
      <c r="D9" s="189">
        <v>10493</v>
      </c>
      <c r="E9" s="189">
        <v>9428</v>
      </c>
      <c r="F9" s="190">
        <v>-10.149623558562849</v>
      </c>
      <c r="G9" s="6"/>
    </row>
    <row r="10" spans="1:14" ht="15.6" customHeight="1">
      <c r="A10" s="188" t="s">
        <v>10</v>
      </c>
      <c r="B10" s="189">
        <v>3103</v>
      </c>
      <c r="C10" s="189">
        <v>2517</v>
      </c>
      <c r="D10" s="189">
        <v>6983</v>
      </c>
      <c r="E10" s="189">
        <v>5890</v>
      </c>
      <c r="F10" s="190">
        <v>-15.6522984390663</v>
      </c>
    </row>
    <row r="11" spans="1:14" ht="15.6" customHeight="1">
      <c r="A11" s="188" t="s">
        <v>9</v>
      </c>
      <c r="B11" s="189">
        <v>279709</v>
      </c>
      <c r="C11" s="189">
        <v>211188</v>
      </c>
      <c r="D11" s="189">
        <v>541177</v>
      </c>
      <c r="E11" s="189">
        <v>463686</v>
      </c>
      <c r="F11" s="190">
        <v>-14.31897512274173</v>
      </c>
    </row>
    <row r="12" spans="1:14" ht="15.6" customHeight="1">
      <c r="A12" s="188" t="s">
        <v>6</v>
      </c>
      <c r="B12" s="189">
        <v>5911</v>
      </c>
      <c r="C12" s="189">
        <v>6970</v>
      </c>
      <c r="D12" s="189">
        <v>14789</v>
      </c>
      <c r="E12" s="189">
        <v>16702</v>
      </c>
      <c r="F12" s="190">
        <v>12.93528974237609</v>
      </c>
    </row>
    <row r="13" spans="1:14" ht="15.6" customHeight="1">
      <c r="A13" s="188" t="s">
        <v>175</v>
      </c>
      <c r="B13" s="189">
        <v>6685</v>
      </c>
      <c r="C13" s="189">
        <v>2740</v>
      </c>
      <c r="D13" s="189">
        <v>14516</v>
      </c>
      <c r="E13" s="189">
        <v>6831</v>
      </c>
      <c r="F13" s="190">
        <v>-52.941581702948469</v>
      </c>
    </row>
    <row r="14" spans="1:14" ht="15.6" customHeight="1">
      <c r="A14" s="188" t="s">
        <v>148</v>
      </c>
      <c r="B14" s="189">
        <v>122508</v>
      </c>
      <c r="C14" s="189">
        <v>105304</v>
      </c>
      <c r="D14" s="189">
        <v>233190</v>
      </c>
      <c r="E14" s="189">
        <v>219054</v>
      </c>
      <c r="F14" s="190">
        <v>-6.062009520133798</v>
      </c>
    </row>
    <row r="15" spans="1:14" ht="15.6" customHeight="1">
      <c r="A15" s="188" t="s">
        <v>145</v>
      </c>
      <c r="B15" s="189">
        <v>1854</v>
      </c>
      <c r="C15" s="189">
        <v>1505</v>
      </c>
      <c r="D15" s="189">
        <v>3503</v>
      </c>
      <c r="E15" s="189">
        <v>3143</v>
      </c>
      <c r="F15" s="190">
        <v>-10.276905509563241</v>
      </c>
    </row>
    <row r="16" spans="1:14" ht="15.6" customHeight="1">
      <c r="A16" s="188" t="s">
        <v>144</v>
      </c>
      <c r="B16" s="189">
        <v>20190</v>
      </c>
      <c r="C16" s="189">
        <v>23518</v>
      </c>
      <c r="D16" s="189">
        <v>40200</v>
      </c>
      <c r="E16" s="189">
        <v>41167</v>
      </c>
      <c r="F16" s="190">
        <v>2.4054726368159152</v>
      </c>
      <c r="G16" s="1"/>
    </row>
    <row r="17" spans="1:7" ht="15.6" customHeight="1">
      <c r="A17" s="188" t="s">
        <v>150</v>
      </c>
      <c r="B17" s="189">
        <v>1634</v>
      </c>
      <c r="C17" s="189">
        <v>3167</v>
      </c>
      <c r="D17" s="189">
        <v>2672</v>
      </c>
      <c r="E17" s="189">
        <v>4926</v>
      </c>
      <c r="F17" s="190">
        <v>84.356287425149702</v>
      </c>
      <c r="G17" s="2"/>
    </row>
    <row r="18" spans="1:7" ht="15.6" customHeight="1">
      <c r="A18" s="188" t="s">
        <v>147</v>
      </c>
      <c r="B18" s="189">
        <v>62175</v>
      </c>
      <c r="C18" s="189">
        <v>42743</v>
      </c>
      <c r="D18" s="189">
        <v>121502</v>
      </c>
      <c r="E18" s="189">
        <v>94146</v>
      </c>
      <c r="F18" s="190">
        <v>-22.514855722539551</v>
      </c>
    </row>
    <row r="19" spans="1:7" ht="15.6" customHeight="1">
      <c r="A19" s="188" t="s">
        <v>143</v>
      </c>
      <c r="B19" s="189">
        <v>1052</v>
      </c>
      <c r="C19" s="189">
        <v>814</v>
      </c>
      <c r="D19" s="189">
        <v>1553</v>
      </c>
      <c r="E19" s="189">
        <v>1977</v>
      </c>
      <c r="F19" s="190">
        <v>27.301996136509981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10997</v>
      </c>
      <c r="C21" s="189">
        <v>11665</v>
      </c>
      <c r="D21" s="189">
        <v>38413</v>
      </c>
      <c r="E21" s="189">
        <v>24640</v>
      </c>
      <c r="F21" s="190">
        <v>-35.855049071928782</v>
      </c>
    </row>
    <row r="22" spans="1:7" ht="15.6" customHeight="1">
      <c r="A22" s="188" t="s">
        <v>146</v>
      </c>
      <c r="B22" s="189">
        <v>230196</v>
      </c>
      <c r="C22" s="189">
        <v>262472</v>
      </c>
      <c r="D22" s="189">
        <v>459966</v>
      </c>
      <c r="E22" s="189">
        <v>502627</v>
      </c>
      <c r="F22" s="190">
        <v>9.2748159646582593</v>
      </c>
    </row>
    <row r="23" spans="1:7" ht="15.6" customHeight="1">
      <c r="A23" s="188" t="s">
        <v>165</v>
      </c>
      <c r="B23" s="189">
        <v>1539</v>
      </c>
      <c r="C23" s="189">
        <v>12086</v>
      </c>
      <c r="D23" s="189">
        <v>4969</v>
      </c>
      <c r="E23" s="189">
        <v>27323</v>
      </c>
      <c r="F23" s="190">
        <v>449.86918897162411</v>
      </c>
    </row>
    <row r="24" spans="1:7" ht="15.6" customHeight="1">
      <c r="A24" s="188" t="s">
        <v>141</v>
      </c>
      <c r="B24" s="189">
        <v>1840</v>
      </c>
      <c r="C24" s="189">
        <v>1131</v>
      </c>
      <c r="D24" s="189">
        <v>5296</v>
      </c>
      <c r="E24" s="189">
        <v>3436</v>
      </c>
      <c r="F24" s="190">
        <v>-35.120845921450147</v>
      </c>
    </row>
    <row r="25" spans="1:7" ht="15.6" customHeight="1">
      <c r="A25" s="188" t="s">
        <v>140</v>
      </c>
      <c r="B25" s="189">
        <v>8</v>
      </c>
      <c r="C25" s="189">
        <v>1077</v>
      </c>
      <c r="D25" s="189">
        <v>8</v>
      </c>
      <c r="E25" s="189">
        <v>1107</v>
      </c>
      <c r="F25" s="190">
        <v>13737.5</v>
      </c>
    </row>
    <row r="26" spans="1:7" ht="15.6" customHeight="1">
      <c r="A26" s="188" t="s">
        <v>152</v>
      </c>
      <c r="B26" s="189">
        <v>1279</v>
      </c>
      <c r="C26" s="189">
        <v>1255</v>
      </c>
      <c r="D26" s="189">
        <v>3392</v>
      </c>
      <c r="E26" s="189">
        <v>2738</v>
      </c>
      <c r="F26" s="190">
        <v>-19.28066037735849</v>
      </c>
    </row>
    <row r="27" spans="1:7" ht="15.6" customHeight="1">
      <c r="A27" s="188" t="s">
        <v>173</v>
      </c>
      <c r="B27" s="189">
        <v>2102</v>
      </c>
      <c r="C27" s="189">
        <v>2544</v>
      </c>
      <c r="D27" s="189">
        <v>5024</v>
      </c>
      <c r="E27" s="189">
        <v>5440</v>
      </c>
      <c r="F27" s="190">
        <v>8.2802547770700698</v>
      </c>
    </row>
    <row r="28" spans="1:7" ht="15.6" customHeight="1">
      <c r="A28" s="188" t="s">
        <v>177</v>
      </c>
      <c r="B28" s="189">
        <v>65322</v>
      </c>
      <c r="C28" s="189">
        <v>91585</v>
      </c>
      <c r="D28" s="189">
        <v>129705</v>
      </c>
      <c r="E28" s="189">
        <v>204021</v>
      </c>
      <c r="F28" s="190">
        <v>57.296172082803281</v>
      </c>
    </row>
    <row r="29" spans="1:7" ht="15.6" customHeight="1">
      <c r="A29" s="188" t="s">
        <v>178</v>
      </c>
      <c r="B29" s="189">
        <v>3897</v>
      </c>
      <c r="C29" s="189">
        <v>4351</v>
      </c>
      <c r="D29" s="189">
        <v>8042</v>
      </c>
      <c r="E29" s="189">
        <v>7798</v>
      </c>
      <c r="F29" s="190">
        <v>-3.034071126585431</v>
      </c>
    </row>
    <row r="30" spans="1:7" ht="15.6" customHeight="1">
      <c r="A30" s="188" t="s">
        <v>179</v>
      </c>
      <c r="B30" s="189">
        <v>2735</v>
      </c>
      <c r="C30" s="189">
        <v>0</v>
      </c>
      <c r="D30" s="189">
        <v>4515</v>
      </c>
      <c r="E30" s="189">
        <v>9555</v>
      </c>
      <c r="F30" s="190">
        <v>111.6279069767442</v>
      </c>
    </row>
    <row r="31" spans="1:7" ht="15.6" customHeight="1">
      <c r="A31" s="188" t="s">
        <v>180</v>
      </c>
      <c r="B31" s="189">
        <v>7029</v>
      </c>
      <c r="C31" s="189">
        <v>12052</v>
      </c>
      <c r="D31" s="189">
        <v>16971</v>
      </c>
      <c r="E31" s="189">
        <v>25866</v>
      </c>
      <c r="F31" s="190">
        <v>52.412939720700017</v>
      </c>
    </row>
    <row r="32" spans="1:7" ht="15.6" customHeight="1">
      <c r="A32" s="188" t="s">
        <v>181</v>
      </c>
      <c r="B32" s="189">
        <v>39733</v>
      </c>
      <c r="C32" s="189">
        <v>45092</v>
      </c>
      <c r="D32" s="189">
        <v>81603</v>
      </c>
      <c r="E32" s="189">
        <v>89691</v>
      </c>
      <c r="F32" s="190">
        <v>9.9114003161648441</v>
      </c>
    </row>
    <row r="33" spans="1:6" ht="15.6" customHeight="1">
      <c r="A33" s="188" t="s">
        <v>182</v>
      </c>
      <c r="B33" s="189">
        <v>6950</v>
      </c>
      <c r="C33" s="189">
        <v>5344</v>
      </c>
      <c r="D33" s="189">
        <v>15092</v>
      </c>
      <c r="E33" s="189">
        <v>14963</v>
      </c>
      <c r="F33" s="190">
        <v>-0.85475748741055224</v>
      </c>
    </row>
    <row r="34" spans="1:6" ht="15.6" customHeight="1">
      <c r="A34" s="188" t="s">
        <v>183</v>
      </c>
      <c r="B34" s="189">
        <v>798</v>
      </c>
      <c r="C34" s="189">
        <v>1203</v>
      </c>
      <c r="D34" s="189">
        <v>1208</v>
      </c>
      <c r="E34" s="189">
        <v>1866</v>
      </c>
      <c r="F34" s="190">
        <v>54.470198675496682</v>
      </c>
    </row>
    <row r="35" spans="1:6" ht="15.6" customHeight="1">
      <c r="A35" s="156" t="s">
        <v>153</v>
      </c>
      <c r="B35" s="76">
        <f>SUM(B7:B34)</f>
        <v>886980</v>
      </c>
      <c r="C35" s="77">
        <f>SUM(C7:C34)</f>
        <v>862001</v>
      </c>
      <c r="D35" s="178">
        <f>SUM(D7:D34)</f>
        <v>1779056</v>
      </c>
      <c r="E35" s="178">
        <f>SUM(E7:E34)</f>
        <v>1797076</v>
      </c>
      <c r="F35" s="140">
        <f>E35*100/D35-100</f>
        <v>1.0128967272531071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BC5ED-DFDB-4480-AE7E-98004486FEEF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1496</v>
      </c>
      <c r="C7" s="189">
        <v>2500</v>
      </c>
      <c r="D7" s="189">
        <v>4260</v>
      </c>
      <c r="E7" s="189">
        <v>3761</v>
      </c>
      <c r="F7" s="190">
        <v>-11.71361502347418</v>
      </c>
      <c r="G7" s="37"/>
    </row>
    <row r="8" spans="1:14" ht="15.6" customHeight="1">
      <c r="A8" s="188" t="s">
        <v>11</v>
      </c>
      <c r="B8" s="189">
        <v>82</v>
      </c>
      <c r="C8" s="189">
        <v>136</v>
      </c>
      <c r="D8" s="189">
        <v>171</v>
      </c>
      <c r="E8" s="189">
        <v>354</v>
      </c>
      <c r="F8" s="190">
        <v>107.01754385964909</v>
      </c>
      <c r="G8" s="6"/>
    </row>
    <row r="9" spans="1:14" ht="15.6" customHeight="1">
      <c r="A9" s="188" t="s">
        <v>8</v>
      </c>
      <c r="B9" s="189">
        <v>1733</v>
      </c>
      <c r="C9" s="189">
        <v>2443</v>
      </c>
      <c r="D9" s="189">
        <v>4262</v>
      </c>
      <c r="E9" s="189">
        <v>4608</v>
      </c>
      <c r="F9" s="190">
        <v>8.1182543406851266</v>
      </c>
      <c r="G9" s="6"/>
    </row>
    <row r="10" spans="1:14" ht="15.6" customHeight="1">
      <c r="A10" s="188" t="s">
        <v>10</v>
      </c>
      <c r="B10" s="189">
        <v>1009</v>
      </c>
      <c r="C10" s="189">
        <v>359</v>
      </c>
      <c r="D10" s="189">
        <v>2372</v>
      </c>
      <c r="E10" s="189">
        <v>1764</v>
      </c>
      <c r="F10" s="190">
        <v>-25.632377740303539</v>
      </c>
    </row>
    <row r="11" spans="1:14" ht="15.6" customHeight="1">
      <c r="A11" s="188" t="s">
        <v>9</v>
      </c>
      <c r="B11" s="189">
        <v>268898</v>
      </c>
      <c r="C11" s="189">
        <v>200902</v>
      </c>
      <c r="D11" s="189">
        <v>518925</v>
      </c>
      <c r="E11" s="189">
        <v>443266</v>
      </c>
      <c r="F11" s="190">
        <v>-14.57994893289011</v>
      </c>
    </row>
    <row r="12" spans="1:14" ht="15.6" customHeight="1">
      <c r="A12" s="188" t="s">
        <v>6</v>
      </c>
      <c r="B12" s="189">
        <v>2856</v>
      </c>
      <c r="C12" s="189">
        <v>3819</v>
      </c>
      <c r="D12" s="189">
        <v>4830</v>
      </c>
      <c r="E12" s="189">
        <v>5097</v>
      </c>
      <c r="F12" s="190">
        <v>5.5279503105590067</v>
      </c>
    </row>
    <row r="13" spans="1:14" ht="15.6" customHeight="1">
      <c r="A13" s="188" t="s">
        <v>175</v>
      </c>
      <c r="B13" s="189">
        <v>50</v>
      </c>
      <c r="C13" s="189">
        <v>22</v>
      </c>
      <c r="D13" s="189">
        <v>50</v>
      </c>
      <c r="E13" s="189">
        <v>22</v>
      </c>
      <c r="F13" s="190">
        <v>-56</v>
      </c>
    </row>
    <row r="14" spans="1:14" ht="15.6" customHeight="1">
      <c r="A14" s="188" t="s">
        <v>148</v>
      </c>
      <c r="B14" s="189">
        <v>102179</v>
      </c>
      <c r="C14" s="189">
        <v>89267</v>
      </c>
      <c r="D14" s="189">
        <v>194418</v>
      </c>
      <c r="E14" s="189">
        <v>179815</v>
      </c>
      <c r="F14" s="190">
        <v>-7.5111358001831121</v>
      </c>
    </row>
    <row r="15" spans="1:14" ht="15.6" customHeight="1">
      <c r="A15" s="188" t="s">
        <v>145</v>
      </c>
      <c r="B15" s="189">
        <v>1453</v>
      </c>
      <c r="C15" s="189">
        <v>1147</v>
      </c>
      <c r="D15" s="189">
        <v>2859</v>
      </c>
      <c r="E15" s="189">
        <v>2562</v>
      </c>
      <c r="F15" s="190">
        <v>-10.388247639034629</v>
      </c>
    </row>
    <row r="16" spans="1:14" ht="15.6" customHeight="1">
      <c r="A16" s="188" t="s">
        <v>144</v>
      </c>
      <c r="B16" s="189">
        <v>1013</v>
      </c>
      <c r="C16" s="189">
        <v>2143</v>
      </c>
      <c r="D16" s="189">
        <v>2221</v>
      </c>
      <c r="E16" s="189">
        <v>4141</v>
      </c>
      <c r="F16" s="190">
        <v>86.44754615038272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59611</v>
      </c>
      <c r="C18" s="189">
        <v>40350</v>
      </c>
      <c r="D18" s="189">
        <v>115778</v>
      </c>
      <c r="E18" s="189">
        <v>89312</v>
      </c>
      <c r="F18" s="190">
        <v>-22.8592651453644</v>
      </c>
    </row>
    <row r="19" spans="1:7" ht="15.6" customHeight="1">
      <c r="A19" s="188" t="s">
        <v>143</v>
      </c>
      <c r="B19" s="189">
        <v>403</v>
      </c>
      <c r="C19" s="189">
        <v>597</v>
      </c>
      <c r="D19" s="189">
        <v>746</v>
      </c>
      <c r="E19" s="189">
        <v>1291</v>
      </c>
      <c r="F19" s="190">
        <v>73.056300268096521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9334</v>
      </c>
      <c r="C21" s="189">
        <v>10100</v>
      </c>
      <c r="D21" s="189">
        <v>32447</v>
      </c>
      <c r="E21" s="189">
        <v>21282</v>
      </c>
      <c r="F21" s="190">
        <v>-34.409960859247391</v>
      </c>
    </row>
    <row r="22" spans="1:7" ht="15.6" customHeight="1">
      <c r="A22" s="188" t="s">
        <v>146</v>
      </c>
      <c r="B22" s="189">
        <v>203520</v>
      </c>
      <c r="C22" s="189">
        <v>224818</v>
      </c>
      <c r="D22" s="189">
        <v>405729</v>
      </c>
      <c r="E22" s="189">
        <v>425733</v>
      </c>
      <c r="F22" s="190">
        <v>4.9303845670385869</v>
      </c>
    </row>
    <row r="23" spans="1:7" ht="15.6" customHeight="1">
      <c r="A23" s="188" t="s">
        <v>165</v>
      </c>
      <c r="B23" s="189">
        <v>1183</v>
      </c>
      <c r="C23" s="189">
        <v>9141</v>
      </c>
      <c r="D23" s="189">
        <v>2607</v>
      </c>
      <c r="E23" s="189">
        <v>19960</v>
      </c>
      <c r="F23" s="190">
        <v>665.63099347909474</v>
      </c>
    </row>
    <row r="24" spans="1:7" ht="15.6" customHeight="1">
      <c r="A24" s="188" t="s">
        <v>141</v>
      </c>
      <c r="B24" s="189">
        <v>1240</v>
      </c>
      <c r="C24" s="189">
        <v>853</v>
      </c>
      <c r="D24" s="189">
        <v>4091</v>
      </c>
      <c r="E24" s="189">
        <v>2420</v>
      </c>
      <c r="F24" s="190">
        <v>-40.845758983133713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1018</v>
      </c>
      <c r="C26" s="189">
        <v>885</v>
      </c>
      <c r="D26" s="189">
        <v>2161</v>
      </c>
      <c r="E26" s="189">
        <v>1762</v>
      </c>
      <c r="F26" s="190">
        <v>-18.463674224895879</v>
      </c>
    </row>
    <row r="27" spans="1:7" ht="15.6" customHeight="1">
      <c r="A27" s="188" t="s">
        <v>173</v>
      </c>
      <c r="B27" s="189">
        <v>615</v>
      </c>
      <c r="C27" s="189">
        <v>707</v>
      </c>
      <c r="D27" s="189">
        <v>1854</v>
      </c>
      <c r="E27" s="189">
        <v>2227</v>
      </c>
      <c r="F27" s="190">
        <v>20.118662351672061</v>
      </c>
    </row>
    <row r="28" spans="1:7" ht="15.6" customHeight="1">
      <c r="A28" s="188" t="s">
        <v>177</v>
      </c>
      <c r="B28" s="189">
        <v>47847</v>
      </c>
      <c r="C28" s="189">
        <v>71453</v>
      </c>
      <c r="D28" s="189">
        <v>94154</v>
      </c>
      <c r="E28" s="189">
        <v>159933</v>
      </c>
      <c r="F28" s="190">
        <v>69.863202837903856</v>
      </c>
    </row>
    <row r="29" spans="1:7" ht="15.6" customHeight="1">
      <c r="A29" s="188" t="s">
        <v>178</v>
      </c>
      <c r="B29" s="189">
        <v>2599</v>
      </c>
      <c r="C29" s="189">
        <v>3142</v>
      </c>
      <c r="D29" s="189">
        <v>5239</v>
      </c>
      <c r="E29" s="189">
        <v>5535</v>
      </c>
      <c r="F29" s="190">
        <v>5.6499331933575121</v>
      </c>
    </row>
    <row r="30" spans="1:7" ht="15.6" customHeight="1">
      <c r="A30" s="188" t="s">
        <v>179</v>
      </c>
      <c r="B30" s="189">
        <v>1831</v>
      </c>
      <c r="C30" s="189">
        <v>0</v>
      </c>
      <c r="D30" s="189">
        <v>2937</v>
      </c>
      <c r="E30" s="189">
        <v>5790</v>
      </c>
      <c r="F30" s="190">
        <v>97.139938712972423</v>
      </c>
    </row>
    <row r="31" spans="1:7" ht="15.6" customHeight="1">
      <c r="A31" s="188" t="s">
        <v>180</v>
      </c>
      <c r="B31" s="189">
        <v>2457</v>
      </c>
      <c r="C31" s="189">
        <v>4420</v>
      </c>
      <c r="D31" s="189">
        <v>7285</v>
      </c>
      <c r="E31" s="189">
        <v>10165</v>
      </c>
      <c r="F31" s="190">
        <v>39.533287577213457</v>
      </c>
    </row>
    <row r="32" spans="1:7" ht="15.6" customHeight="1">
      <c r="A32" s="188" t="s">
        <v>181</v>
      </c>
      <c r="B32" s="189">
        <v>31648</v>
      </c>
      <c r="C32" s="189">
        <v>37318</v>
      </c>
      <c r="D32" s="189">
        <v>64506</v>
      </c>
      <c r="E32" s="189">
        <v>74143</v>
      </c>
      <c r="F32" s="190">
        <v>14.939695532198559</v>
      </c>
    </row>
    <row r="33" spans="1:6" ht="15.6" customHeight="1">
      <c r="A33" s="188" t="s">
        <v>182</v>
      </c>
      <c r="B33" s="189">
        <v>3512</v>
      </c>
      <c r="C33" s="189">
        <v>0</v>
      </c>
      <c r="D33" s="189">
        <v>7933</v>
      </c>
      <c r="E33" s="189">
        <v>5335</v>
      </c>
      <c r="F33" s="190">
        <v>-32.749275179629393</v>
      </c>
    </row>
    <row r="34" spans="1:6" ht="15.6" customHeight="1">
      <c r="A34" s="188" t="s">
        <v>183</v>
      </c>
      <c r="B34" s="189">
        <v>239</v>
      </c>
      <c r="C34" s="189">
        <v>0</v>
      </c>
      <c r="D34" s="189">
        <v>444</v>
      </c>
      <c r="E34" s="189">
        <v>133</v>
      </c>
      <c r="F34" s="190">
        <v>-70.045045045045043</v>
      </c>
    </row>
    <row r="35" spans="1:6" ht="15.6" customHeight="1">
      <c r="A35" s="156" t="s">
        <v>153</v>
      </c>
      <c r="B35" s="76">
        <f>SUM(B7:B34)</f>
        <v>747826</v>
      </c>
      <c r="C35" s="77">
        <f>SUM(C7:C34)</f>
        <v>706522</v>
      </c>
      <c r="D35" s="76">
        <f>SUM(D7:D34)</f>
        <v>1489110</v>
      </c>
      <c r="E35" s="78">
        <f>SUM(E7:E34)</f>
        <v>1470411</v>
      </c>
      <c r="F35" s="140">
        <f>E35*100/D35-100</f>
        <v>-1.2557165018030929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D128-88B0-4AA1-A4C6-68C9F370E1D9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14700</v>
      </c>
      <c r="C10" s="189">
        <v>0</v>
      </c>
      <c r="D10" s="189">
        <v>14700</v>
      </c>
      <c r="E10" s="189">
        <v>0</v>
      </c>
      <c r="F10" s="190">
        <v>-100</v>
      </c>
    </row>
    <row r="11" spans="1:14" ht="15.6" customHeight="1">
      <c r="A11" s="188" t="s">
        <v>9</v>
      </c>
      <c r="B11" s="189">
        <v>297451</v>
      </c>
      <c r="C11" s="189">
        <v>211652</v>
      </c>
      <c r="D11" s="189">
        <v>600451</v>
      </c>
      <c r="E11" s="189">
        <v>488232</v>
      </c>
      <c r="F11" s="190">
        <v>-18.689118679126199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27145</v>
      </c>
      <c r="C21" s="189">
        <v>0</v>
      </c>
      <c r="D21" s="189">
        <v>37139</v>
      </c>
      <c r="E21" s="189">
        <v>71299</v>
      </c>
      <c r="F21" s="190">
        <v>91.978782412019712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160</v>
      </c>
      <c r="C28" s="189">
        <v>61</v>
      </c>
      <c r="D28" s="189">
        <v>324</v>
      </c>
      <c r="E28" s="189">
        <v>196</v>
      </c>
      <c r="F28" s="190">
        <v>-39.506172839506171</v>
      </c>
    </row>
    <row r="29" spans="1:7" ht="15.6" customHeight="1">
      <c r="A29" s="188" t="s">
        <v>178</v>
      </c>
      <c r="B29" s="189">
        <v>0</v>
      </c>
      <c r="C29" s="189">
        <v>1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68620</v>
      </c>
      <c r="C31" s="189">
        <v>0</v>
      </c>
      <c r="D31" s="189">
        <v>68620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408076</v>
      </c>
      <c r="C35" s="77">
        <f>SUM(C7:C34)</f>
        <v>211714</v>
      </c>
      <c r="D35" s="178">
        <f>SUM(D7:D34)</f>
        <v>721318</v>
      </c>
      <c r="E35" s="178">
        <f>SUM(E7:E34)</f>
        <v>564670</v>
      </c>
      <c r="F35" s="140">
        <f>E35*100/D35-100</f>
        <v>-21.716912651562836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FC32A-AA0D-42F6-98E7-D2BA94AA2D60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45657</v>
      </c>
      <c r="C7" s="189">
        <v>6302</v>
      </c>
      <c r="D7" s="189">
        <v>132053</v>
      </c>
      <c r="E7" s="189">
        <v>6302</v>
      </c>
      <c r="F7" s="190">
        <v>-95.227673737060115</v>
      </c>
      <c r="G7" s="13"/>
    </row>
    <row r="8" spans="1:14" ht="15.6" customHeight="1">
      <c r="A8" s="188" t="s">
        <v>11</v>
      </c>
      <c r="B8" s="189">
        <v>0</v>
      </c>
      <c r="C8" s="189">
        <v>3508</v>
      </c>
      <c r="D8" s="189">
        <v>5249</v>
      </c>
      <c r="E8" s="189">
        <v>12317</v>
      </c>
      <c r="F8" s="190">
        <v>134.65421985140031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4929269</v>
      </c>
      <c r="C11" s="189">
        <v>4235793</v>
      </c>
      <c r="D11" s="189">
        <v>9897035</v>
      </c>
      <c r="E11" s="189">
        <v>8277218</v>
      </c>
      <c r="F11" s="190">
        <v>-16.366689619668922</v>
      </c>
    </row>
    <row r="12" spans="1:14" ht="15.6" customHeight="1">
      <c r="A12" s="188" t="s">
        <v>6</v>
      </c>
      <c r="B12" s="189">
        <v>98154</v>
      </c>
      <c r="C12" s="189">
        <v>111786</v>
      </c>
      <c r="D12" s="189">
        <v>145297</v>
      </c>
      <c r="E12" s="189">
        <v>191561</v>
      </c>
      <c r="F12" s="190">
        <v>31.84098776987824</v>
      </c>
    </row>
    <row r="13" spans="1:14" ht="15.6" customHeight="1">
      <c r="A13" s="188" t="s">
        <v>175</v>
      </c>
      <c r="B13" s="189">
        <v>1198</v>
      </c>
      <c r="C13" s="189">
        <v>35816</v>
      </c>
      <c r="D13" s="189">
        <v>2321</v>
      </c>
      <c r="E13" s="189">
        <v>36246</v>
      </c>
      <c r="F13" s="190">
        <v>1461.6544592847911</v>
      </c>
    </row>
    <row r="14" spans="1:14" ht="15.6" customHeight="1">
      <c r="A14" s="188" t="s">
        <v>148</v>
      </c>
      <c r="B14" s="189">
        <v>2032310</v>
      </c>
      <c r="C14" s="189">
        <v>2312633</v>
      </c>
      <c r="D14" s="189">
        <v>3629722</v>
      </c>
      <c r="E14" s="189">
        <v>4478550</v>
      </c>
      <c r="F14" s="190">
        <v>23.38548241435571</v>
      </c>
    </row>
    <row r="15" spans="1:14" ht="15.6" customHeight="1">
      <c r="A15" s="188" t="s">
        <v>145</v>
      </c>
      <c r="B15" s="189">
        <v>5429</v>
      </c>
      <c r="C15" s="189">
        <v>33301</v>
      </c>
      <c r="D15" s="189">
        <v>9427</v>
      </c>
      <c r="E15" s="189">
        <v>63404</v>
      </c>
      <c r="F15" s="190">
        <v>572.57876312718781</v>
      </c>
    </row>
    <row r="16" spans="1:14" ht="15.6" customHeight="1">
      <c r="A16" s="188" t="s">
        <v>144</v>
      </c>
      <c r="B16" s="189">
        <v>1393</v>
      </c>
      <c r="C16" s="189">
        <v>39069</v>
      </c>
      <c r="D16" s="189">
        <v>3670</v>
      </c>
      <c r="E16" s="189">
        <v>117069</v>
      </c>
      <c r="F16" s="190">
        <v>3089.891008174387</v>
      </c>
      <c r="G16" s="1"/>
    </row>
    <row r="17" spans="1:7" ht="15.6" customHeight="1">
      <c r="A17" s="188" t="s">
        <v>150</v>
      </c>
      <c r="B17" s="189">
        <v>15339</v>
      </c>
      <c r="C17" s="189">
        <v>83820</v>
      </c>
      <c r="D17" s="189">
        <v>15624</v>
      </c>
      <c r="E17" s="189">
        <v>106140</v>
      </c>
      <c r="F17" s="190">
        <v>579.3394777265745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321</v>
      </c>
      <c r="C19" s="189">
        <v>28628</v>
      </c>
      <c r="D19" s="189">
        <v>26891</v>
      </c>
      <c r="E19" s="189">
        <v>28628</v>
      </c>
      <c r="F19" s="190">
        <v>6.4594102115949568</v>
      </c>
    </row>
    <row r="20" spans="1:7" ht="15.6" customHeight="1">
      <c r="A20" s="188" t="s">
        <v>142</v>
      </c>
      <c r="B20" s="189">
        <v>7019</v>
      </c>
      <c r="C20" s="189">
        <v>5111</v>
      </c>
      <c r="D20" s="189">
        <v>15279</v>
      </c>
      <c r="E20" s="189">
        <v>17481</v>
      </c>
      <c r="F20" s="190">
        <v>14.411937954054579</v>
      </c>
    </row>
    <row r="21" spans="1:7" ht="15.6" customHeight="1">
      <c r="A21" s="188" t="s">
        <v>149</v>
      </c>
      <c r="B21" s="189">
        <v>192219</v>
      </c>
      <c r="C21" s="189">
        <v>300480</v>
      </c>
      <c r="D21" s="189">
        <v>340229</v>
      </c>
      <c r="E21" s="189">
        <v>583450</v>
      </c>
      <c r="F21" s="190">
        <v>71.487439342325303</v>
      </c>
    </row>
    <row r="22" spans="1:7" ht="15.6" customHeight="1">
      <c r="A22" s="188" t="s">
        <v>146</v>
      </c>
      <c r="B22" s="189">
        <v>887968</v>
      </c>
      <c r="C22" s="189">
        <v>1454701</v>
      </c>
      <c r="D22" s="189">
        <v>2492058</v>
      </c>
      <c r="E22" s="189">
        <v>2703927</v>
      </c>
      <c r="F22" s="190">
        <v>8.5017684179100144</v>
      </c>
    </row>
    <row r="23" spans="1:7" ht="15.6" customHeight="1">
      <c r="A23" s="188" t="s">
        <v>165</v>
      </c>
      <c r="B23" s="189">
        <v>167103</v>
      </c>
      <c r="C23" s="189">
        <v>369055</v>
      </c>
      <c r="D23" s="189">
        <v>409666</v>
      </c>
      <c r="E23" s="189">
        <v>739062</v>
      </c>
      <c r="F23" s="190">
        <v>80.405989269307184</v>
      </c>
    </row>
    <row r="24" spans="1:7" ht="15.6" customHeight="1">
      <c r="A24" s="188" t="s">
        <v>141</v>
      </c>
      <c r="B24" s="189">
        <v>28</v>
      </c>
      <c r="C24" s="189">
        <v>419</v>
      </c>
      <c r="D24" s="189">
        <v>28</v>
      </c>
      <c r="E24" s="189">
        <v>899</v>
      </c>
      <c r="F24" s="190">
        <v>3110.7142857142858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1528</v>
      </c>
      <c r="C27" s="189">
        <v>3243</v>
      </c>
      <c r="D27" s="189">
        <v>3164</v>
      </c>
      <c r="E27" s="189">
        <v>5169</v>
      </c>
      <c r="F27" s="190">
        <v>63.369152970922869</v>
      </c>
    </row>
    <row r="28" spans="1:7" ht="15.6" customHeight="1">
      <c r="A28" s="188" t="s">
        <v>177</v>
      </c>
      <c r="B28" s="189">
        <v>198367</v>
      </c>
      <c r="C28" s="189">
        <v>131030</v>
      </c>
      <c r="D28" s="189">
        <v>273147</v>
      </c>
      <c r="E28" s="189">
        <v>222554</v>
      </c>
      <c r="F28" s="190">
        <v>-18.52226090713059</v>
      </c>
    </row>
    <row r="29" spans="1:7" ht="15.6" customHeight="1">
      <c r="A29" s="188" t="s">
        <v>178</v>
      </c>
      <c r="B29" s="189">
        <v>21998</v>
      </c>
      <c r="C29" s="189">
        <v>35189</v>
      </c>
      <c r="D29" s="189">
        <v>45999</v>
      </c>
      <c r="E29" s="189">
        <v>71261</v>
      </c>
      <c r="F29" s="190">
        <v>54.918585186634488</v>
      </c>
    </row>
    <row r="30" spans="1:7" ht="15.6" customHeight="1">
      <c r="A30" s="188" t="s">
        <v>179</v>
      </c>
      <c r="B30" s="189">
        <v>0</v>
      </c>
      <c r="C30" s="189">
        <v>1344</v>
      </c>
      <c r="D30" s="189">
        <v>0</v>
      </c>
      <c r="E30" s="189">
        <v>1352</v>
      </c>
      <c r="F30" s="190" t="s">
        <v>151</v>
      </c>
    </row>
    <row r="31" spans="1:7" ht="15.6" customHeight="1">
      <c r="A31" s="188" t="s">
        <v>180</v>
      </c>
      <c r="B31" s="189">
        <v>279193</v>
      </c>
      <c r="C31" s="189">
        <v>216235</v>
      </c>
      <c r="D31" s="189">
        <v>299467</v>
      </c>
      <c r="E31" s="189">
        <v>549035</v>
      </c>
      <c r="F31" s="190">
        <v>83.337396107083578</v>
      </c>
    </row>
    <row r="32" spans="1:7" ht="15.6" customHeight="1">
      <c r="A32" s="188" t="s">
        <v>181</v>
      </c>
      <c r="B32" s="189">
        <v>2560793</v>
      </c>
      <c r="C32" s="189">
        <v>2077723</v>
      </c>
      <c r="D32" s="189">
        <v>5086697</v>
      </c>
      <c r="E32" s="189">
        <v>4329557</v>
      </c>
      <c r="F32" s="190">
        <v>-14.88470809250089</v>
      </c>
    </row>
    <row r="33" spans="1:6" ht="15.6" customHeight="1">
      <c r="A33" s="188" t="s">
        <v>182</v>
      </c>
      <c r="B33" s="189">
        <v>25152</v>
      </c>
      <c r="C33" s="189">
        <v>49185</v>
      </c>
      <c r="D33" s="189">
        <v>56318</v>
      </c>
      <c r="E33" s="189">
        <v>78517</v>
      </c>
      <c r="F33" s="190">
        <v>39.41723782804786</v>
      </c>
    </row>
    <row r="34" spans="1:6" ht="15.6" customHeight="1">
      <c r="A34" s="188" t="s">
        <v>183</v>
      </c>
      <c r="B34" s="189">
        <v>4306</v>
      </c>
      <c r="C34" s="189">
        <v>414</v>
      </c>
      <c r="D34" s="189">
        <v>6552</v>
      </c>
      <c r="E34" s="189">
        <v>414</v>
      </c>
      <c r="F34" s="190">
        <v>-93.681318681318686</v>
      </c>
    </row>
    <row r="35" spans="1:6" ht="15.6" customHeight="1">
      <c r="A35" s="156" t="s">
        <v>153</v>
      </c>
      <c r="B35" s="76">
        <f>SUM(B7:B34)</f>
        <v>11474746</v>
      </c>
      <c r="C35" s="77">
        <f>SUM(C7:C34)</f>
        <v>11534785</v>
      </c>
      <c r="D35" s="178">
        <f>SUM(D7:D34)</f>
        <v>22895910</v>
      </c>
      <c r="E35" s="178">
        <f>SUM(E7:E34)</f>
        <v>22629607</v>
      </c>
      <c r="F35" s="177">
        <f>E35*100/D35-100</f>
        <v>-1.1631029297372351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19B4-F945-4CC8-BC62-1B8FCD606926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3508</v>
      </c>
      <c r="D8" s="189">
        <v>5249</v>
      </c>
      <c r="E8" s="189">
        <v>12317</v>
      </c>
      <c r="F8" s="190">
        <v>134.65421985140031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3525963</v>
      </c>
      <c r="C11" s="189">
        <v>3291866</v>
      </c>
      <c r="D11" s="189">
        <v>7337328</v>
      </c>
      <c r="E11" s="189">
        <v>6570325</v>
      </c>
      <c r="F11" s="190">
        <v>-10.45343754565695</v>
      </c>
    </row>
    <row r="12" spans="1:14" ht="15.6" customHeight="1">
      <c r="A12" s="188" t="s">
        <v>6</v>
      </c>
      <c r="B12" s="189">
        <v>16932</v>
      </c>
      <c r="C12" s="189">
        <v>19560</v>
      </c>
      <c r="D12" s="189">
        <v>33681</v>
      </c>
      <c r="E12" s="189">
        <v>36413</v>
      </c>
      <c r="F12" s="190">
        <v>8.1113981176330867</v>
      </c>
    </row>
    <row r="13" spans="1:14" ht="15.6" customHeight="1">
      <c r="A13" s="188" t="s">
        <v>175</v>
      </c>
      <c r="B13" s="189">
        <v>5</v>
      </c>
      <c r="C13" s="189">
        <v>0</v>
      </c>
      <c r="D13" s="189">
        <v>10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1351428</v>
      </c>
      <c r="C14" s="189">
        <v>1730177</v>
      </c>
      <c r="D14" s="189">
        <v>2676010</v>
      </c>
      <c r="E14" s="189">
        <v>3270123</v>
      </c>
      <c r="F14" s="190">
        <v>22.201449172461992</v>
      </c>
    </row>
    <row r="15" spans="1:14" ht="15.6" customHeight="1">
      <c r="A15" s="188" t="s">
        <v>145</v>
      </c>
      <c r="B15" s="189">
        <v>5311</v>
      </c>
      <c r="C15" s="189">
        <v>32921</v>
      </c>
      <c r="D15" s="189">
        <v>9309</v>
      </c>
      <c r="E15" s="189">
        <v>62577</v>
      </c>
      <c r="F15" s="190">
        <v>572.22043184015467</v>
      </c>
    </row>
    <row r="16" spans="1:14" ht="15.6" customHeight="1">
      <c r="A16" s="188" t="s">
        <v>144</v>
      </c>
      <c r="B16" s="189">
        <v>1393</v>
      </c>
      <c r="C16" s="189">
        <v>9090</v>
      </c>
      <c r="D16" s="189">
        <v>2838</v>
      </c>
      <c r="E16" s="189">
        <v>9090</v>
      </c>
      <c r="F16" s="190">
        <v>220.29598308668071</v>
      </c>
      <c r="G16" s="1"/>
    </row>
    <row r="17" spans="1:7" ht="15.6" customHeight="1">
      <c r="A17" s="188" t="s">
        <v>150</v>
      </c>
      <c r="B17" s="189">
        <v>15339</v>
      </c>
      <c r="C17" s="189">
        <v>83820</v>
      </c>
      <c r="D17" s="189">
        <v>15624</v>
      </c>
      <c r="E17" s="189">
        <v>106140</v>
      </c>
      <c r="F17" s="190">
        <v>579.3394777265745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321</v>
      </c>
      <c r="C19" s="189">
        <v>28452</v>
      </c>
      <c r="D19" s="189">
        <v>627</v>
      </c>
      <c r="E19" s="189">
        <v>28452</v>
      </c>
      <c r="F19" s="190">
        <v>4437.7990430622012</v>
      </c>
    </row>
    <row r="20" spans="1:7" ht="15.6" customHeight="1">
      <c r="A20" s="188" t="s">
        <v>142</v>
      </c>
      <c r="B20" s="189">
        <v>8</v>
      </c>
      <c r="C20" s="189">
        <v>382</v>
      </c>
      <c r="D20" s="189">
        <v>57</v>
      </c>
      <c r="E20" s="189">
        <v>400</v>
      </c>
      <c r="F20" s="190">
        <v>601.75438596491233</v>
      </c>
    </row>
    <row r="21" spans="1:7" ht="15.6" customHeight="1">
      <c r="A21" s="188" t="s">
        <v>149</v>
      </c>
      <c r="B21" s="189">
        <v>8121</v>
      </c>
      <c r="C21" s="189">
        <v>27031</v>
      </c>
      <c r="D21" s="189">
        <v>18427</v>
      </c>
      <c r="E21" s="189">
        <v>49323</v>
      </c>
      <c r="F21" s="190">
        <v>167.66701036522491</v>
      </c>
    </row>
    <row r="22" spans="1:7" ht="15.6" customHeight="1">
      <c r="A22" s="188" t="s">
        <v>146</v>
      </c>
      <c r="B22" s="189">
        <v>635100</v>
      </c>
      <c r="C22" s="189">
        <v>892959</v>
      </c>
      <c r="D22" s="189">
        <v>1747240</v>
      </c>
      <c r="E22" s="189">
        <v>1669769</v>
      </c>
      <c r="F22" s="190">
        <v>-4.4339071907694461</v>
      </c>
    </row>
    <row r="23" spans="1:7" ht="15.6" customHeight="1">
      <c r="A23" s="188" t="s">
        <v>165</v>
      </c>
      <c r="B23" s="189">
        <v>165597</v>
      </c>
      <c r="C23" s="189">
        <v>365927</v>
      </c>
      <c r="D23" s="189">
        <v>399581</v>
      </c>
      <c r="E23" s="189">
        <v>733040</v>
      </c>
      <c r="F23" s="190">
        <v>83.452166144035886</v>
      </c>
    </row>
    <row r="24" spans="1:7" ht="15.6" customHeight="1">
      <c r="A24" s="188" t="s">
        <v>141</v>
      </c>
      <c r="B24" s="189">
        <v>28</v>
      </c>
      <c r="C24" s="189">
        <v>419</v>
      </c>
      <c r="D24" s="189">
        <v>28</v>
      </c>
      <c r="E24" s="189">
        <v>829</v>
      </c>
      <c r="F24" s="190">
        <v>2860.7142857142858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197650</v>
      </c>
      <c r="C28" s="189">
        <v>113169</v>
      </c>
      <c r="D28" s="189">
        <v>269199</v>
      </c>
      <c r="E28" s="189">
        <v>199125</v>
      </c>
      <c r="F28" s="190">
        <v>-26.030557320049478</v>
      </c>
    </row>
    <row r="29" spans="1:7" ht="15.6" customHeight="1">
      <c r="A29" s="188" t="s">
        <v>178</v>
      </c>
      <c r="B29" s="189">
        <v>21912</v>
      </c>
      <c r="C29" s="189">
        <v>34461</v>
      </c>
      <c r="D29" s="189">
        <v>45460</v>
      </c>
      <c r="E29" s="189">
        <v>70533</v>
      </c>
      <c r="F29" s="190">
        <v>55.153981522217322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198</v>
      </c>
      <c r="D31" s="189">
        <v>0</v>
      </c>
      <c r="E31" s="189">
        <v>198</v>
      </c>
      <c r="F31" s="190" t="s">
        <v>151</v>
      </c>
    </row>
    <row r="32" spans="1:7" ht="15.6" customHeight="1">
      <c r="A32" s="188" t="s">
        <v>181</v>
      </c>
      <c r="B32" s="189">
        <v>2522050</v>
      </c>
      <c r="C32" s="189">
        <v>2038418</v>
      </c>
      <c r="D32" s="189">
        <v>4996843</v>
      </c>
      <c r="E32" s="189">
        <v>4261417</v>
      </c>
      <c r="F32" s="190">
        <v>-14.71781282701898</v>
      </c>
    </row>
    <row r="33" spans="1:6" ht="15.6" customHeight="1">
      <c r="A33" s="188" t="s">
        <v>182</v>
      </c>
      <c r="B33" s="189">
        <v>16707</v>
      </c>
      <c r="C33" s="189">
        <v>36424</v>
      </c>
      <c r="D33" s="189">
        <v>37877</v>
      </c>
      <c r="E33" s="189">
        <v>56130</v>
      </c>
      <c r="F33" s="190">
        <v>48.19019457718403</v>
      </c>
    </row>
    <row r="34" spans="1:6" ht="15.6" customHeight="1">
      <c r="A34" s="188" t="s">
        <v>183</v>
      </c>
      <c r="B34" s="189">
        <v>0</v>
      </c>
      <c r="C34" s="189">
        <v>414</v>
      </c>
      <c r="D34" s="189">
        <v>0</v>
      </c>
      <c r="E34" s="189">
        <v>414</v>
      </c>
      <c r="F34" s="190" t="s">
        <v>151</v>
      </c>
    </row>
    <row r="35" spans="1:6" ht="15.6" customHeight="1">
      <c r="A35" s="156" t="s">
        <v>153</v>
      </c>
      <c r="B35" s="76">
        <f>SUM(B7:B34)</f>
        <v>8483867</v>
      </c>
      <c r="C35" s="77">
        <f>SUM(C7:C34)</f>
        <v>8709196</v>
      </c>
      <c r="D35" s="76">
        <f>SUM(D7:D34)</f>
        <v>17595405</v>
      </c>
      <c r="E35" s="78">
        <f>SUM(E7:E34)</f>
        <v>17136623</v>
      </c>
      <c r="F35" s="140">
        <f>E35*100/D35-100</f>
        <v>-2.6073966470223269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01C8-A16E-439B-8F21-F9A9C7048525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8078</v>
      </c>
      <c r="C8" s="189">
        <v>6646</v>
      </c>
      <c r="D8" s="189">
        <v>12460</v>
      </c>
      <c r="E8" s="189">
        <v>11537</v>
      </c>
      <c r="F8" s="190">
        <v>-7.4077046548956673</v>
      </c>
      <c r="G8" s="6"/>
    </row>
    <row r="9" spans="1:14" ht="15.6" customHeight="1">
      <c r="A9" s="188" t="s">
        <v>8</v>
      </c>
      <c r="B9" s="189">
        <v>78616</v>
      </c>
      <c r="C9" s="189">
        <v>118022</v>
      </c>
      <c r="D9" s="189">
        <v>165306</v>
      </c>
      <c r="E9" s="189">
        <v>198370</v>
      </c>
      <c r="F9" s="190">
        <v>20.001693828415181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1139972</v>
      </c>
      <c r="C11" s="189">
        <v>1143127</v>
      </c>
      <c r="D11" s="189">
        <v>2254510</v>
      </c>
      <c r="E11" s="189">
        <v>2140426</v>
      </c>
      <c r="F11" s="190">
        <v>-5.0602569959769568</v>
      </c>
    </row>
    <row r="12" spans="1:14" ht="15.6" customHeight="1">
      <c r="A12" s="188" t="s">
        <v>6</v>
      </c>
      <c r="B12" s="189">
        <v>79989</v>
      </c>
      <c r="C12" s="189">
        <v>75212</v>
      </c>
      <c r="D12" s="189">
        <v>165205</v>
      </c>
      <c r="E12" s="189">
        <v>159178</v>
      </c>
      <c r="F12" s="190">
        <v>-3.6481946672316208</v>
      </c>
    </row>
    <row r="13" spans="1:14" ht="15.6" customHeight="1">
      <c r="A13" s="188" t="s">
        <v>175</v>
      </c>
      <c r="B13" s="189">
        <v>1154613</v>
      </c>
      <c r="C13" s="189">
        <v>1107255</v>
      </c>
      <c r="D13" s="189">
        <v>2213329</v>
      </c>
      <c r="E13" s="189">
        <v>2078487</v>
      </c>
      <c r="F13" s="190">
        <v>-6.0922709637835197</v>
      </c>
    </row>
    <row r="14" spans="1:14" ht="15.6" customHeight="1">
      <c r="A14" s="188" t="s">
        <v>148</v>
      </c>
      <c r="B14" s="189">
        <v>911024</v>
      </c>
      <c r="C14" s="189">
        <v>899272</v>
      </c>
      <c r="D14" s="189">
        <v>1737337</v>
      </c>
      <c r="E14" s="189">
        <v>1672531</v>
      </c>
      <c r="F14" s="190">
        <v>-3.7301916669017028</v>
      </c>
    </row>
    <row r="15" spans="1:14" ht="15.6" customHeight="1">
      <c r="A15" s="188" t="s">
        <v>145</v>
      </c>
      <c r="B15" s="189">
        <v>105739</v>
      </c>
      <c r="C15" s="189">
        <v>73667</v>
      </c>
      <c r="D15" s="189">
        <v>194871</v>
      </c>
      <c r="E15" s="189">
        <v>141371</v>
      </c>
      <c r="F15" s="190">
        <v>-27.454059352084201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46558</v>
      </c>
      <c r="C18" s="189">
        <v>47726</v>
      </c>
      <c r="D18" s="189">
        <v>96809</v>
      </c>
      <c r="E18" s="189">
        <v>88881</v>
      </c>
      <c r="F18" s="190">
        <v>-8.1893212407937312</v>
      </c>
    </row>
    <row r="19" spans="1:7" ht="15.6" customHeight="1">
      <c r="A19" s="188" t="s">
        <v>143</v>
      </c>
      <c r="B19" s="189">
        <v>556</v>
      </c>
      <c r="C19" s="189">
        <v>3613</v>
      </c>
      <c r="D19" s="189">
        <v>3743</v>
      </c>
      <c r="E19" s="189">
        <v>4056</v>
      </c>
      <c r="F19" s="190">
        <v>8.3622762489981284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50228</v>
      </c>
      <c r="C21" s="189">
        <v>51097</v>
      </c>
      <c r="D21" s="189">
        <v>95200</v>
      </c>
      <c r="E21" s="189">
        <v>97894</v>
      </c>
      <c r="F21" s="190">
        <v>2.8298319327731041</v>
      </c>
    </row>
    <row r="22" spans="1:7" ht="15.6" customHeight="1">
      <c r="A22" s="188" t="s">
        <v>146</v>
      </c>
      <c r="B22" s="189">
        <v>433201</v>
      </c>
      <c r="C22" s="189">
        <v>485949</v>
      </c>
      <c r="D22" s="189">
        <v>920437</v>
      </c>
      <c r="E22" s="189">
        <v>963164</v>
      </c>
      <c r="F22" s="190">
        <v>4.642034164206791</v>
      </c>
    </row>
    <row r="23" spans="1:7" ht="15.6" customHeight="1">
      <c r="A23" s="188" t="s">
        <v>165</v>
      </c>
      <c r="B23" s="189">
        <v>33436</v>
      </c>
      <c r="C23" s="189">
        <v>35437</v>
      </c>
      <c r="D23" s="189">
        <v>68995</v>
      </c>
      <c r="E23" s="189">
        <v>74573</v>
      </c>
      <c r="F23" s="190">
        <v>8.0846438147691799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37783</v>
      </c>
      <c r="C25" s="189">
        <v>35731</v>
      </c>
      <c r="D25" s="189">
        <v>77484</v>
      </c>
      <c r="E25" s="189">
        <v>71364</v>
      </c>
      <c r="F25" s="190">
        <v>-7.8984048319653084</v>
      </c>
    </row>
    <row r="26" spans="1:7" ht="15.6" customHeight="1">
      <c r="A26" s="188" t="s">
        <v>152</v>
      </c>
      <c r="B26" s="189">
        <v>57027</v>
      </c>
      <c r="C26" s="189">
        <v>3698</v>
      </c>
      <c r="D26" s="189">
        <v>113896</v>
      </c>
      <c r="E26" s="189">
        <v>7419</v>
      </c>
      <c r="F26" s="190">
        <v>-93.486162815199833</v>
      </c>
    </row>
    <row r="27" spans="1:7" ht="15.6" customHeight="1">
      <c r="A27" s="188" t="s">
        <v>173</v>
      </c>
      <c r="B27" s="189">
        <v>40911</v>
      </c>
      <c r="C27" s="189">
        <v>38743</v>
      </c>
      <c r="D27" s="189">
        <v>75384</v>
      </c>
      <c r="E27" s="189">
        <v>72877</v>
      </c>
      <c r="F27" s="190">
        <v>-3.3256393929746371</v>
      </c>
    </row>
    <row r="28" spans="1:7" ht="15.6" customHeight="1">
      <c r="A28" s="188" t="s">
        <v>177</v>
      </c>
      <c r="B28" s="189">
        <v>365724</v>
      </c>
      <c r="C28" s="189">
        <v>358375</v>
      </c>
      <c r="D28" s="189">
        <v>805618</v>
      </c>
      <c r="E28" s="189">
        <v>736066</v>
      </c>
      <c r="F28" s="190">
        <v>-8.6333721441179279</v>
      </c>
    </row>
    <row r="29" spans="1:7" ht="15.6" customHeight="1">
      <c r="A29" s="188" t="s">
        <v>178</v>
      </c>
      <c r="B29" s="189">
        <v>193093</v>
      </c>
      <c r="C29" s="189">
        <v>184368</v>
      </c>
      <c r="D29" s="189">
        <v>316695</v>
      </c>
      <c r="E29" s="189">
        <v>293191</v>
      </c>
      <c r="F29" s="190">
        <v>-7.421651746948954</v>
      </c>
    </row>
    <row r="30" spans="1:7" ht="15.6" customHeight="1">
      <c r="A30" s="188" t="s">
        <v>179</v>
      </c>
      <c r="B30" s="189">
        <v>14690</v>
      </c>
      <c r="C30" s="189">
        <v>6246</v>
      </c>
      <c r="D30" s="189">
        <v>29119</v>
      </c>
      <c r="E30" s="189">
        <v>20852</v>
      </c>
      <c r="F30" s="190">
        <v>-28.390398021910091</v>
      </c>
    </row>
    <row r="31" spans="1:7" ht="15.6" customHeight="1">
      <c r="A31" s="188" t="s">
        <v>180</v>
      </c>
      <c r="B31" s="189">
        <v>35772</v>
      </c>
      <c r="C31" s="189">
        <v>21385</v>
      </c>
      <c r="D31" s="189">
        <v>64745</v>
      </c>
      <c r="E31" s="189">
        <v>51504</v>
      </c>
      <c r="F31" s="190">
        <v>-20.451000077226041</v>
      </c>
    </row>
    <row r="32" spans="1:7" ht="15.6" customHeight="1">
      <c r="A32" s="188" t="s">
        <v>181</v>
      </c>
      <c r="B32" s="189">
        <v>1116607</v>
      </c>
      <c r="C32" s="189">
        <v>1068912</v>
      </c>
      <c r="D32" s="189">
        <v>2165458</v>
      </c>
      <c r="E32" s="189">
        <v>2013161</v>
      </c>
      <c r="F32" s="190">
        <v>-7.0330156484217241</v>
      </c>
    </row>
    <row r="33" spans="1:6" ht="15.6" customHeight="1">
      <c r="A33" s="188" t="s">
        <v>182</v>
      </c>
      <c r="B33" s="189">
        <v>118104</v>
      </c>
      <c r="C33" s="189">
        <v>112479</v>
      </c>
      <c r="D33" s="189">
        <v>198324</v>
      </c>
      <c r="E33" s="189">
        <v>195553</v>
      </c>
      <c r="F33" s="190">
        <v>-1.3972086081361821</v>
      </c>
    </row>
    <row r="34" spans="1:6" ht="15.6" customHeight="1">
      <c r="A34" s="188" t="s">
        <v>183</v>
      </c>
      <c r="B34" s="189">
        <v>0</v>
      </c>
      <c r="C34" s="189">
        <v>35524</v>
      </c>
      <c r="D34" s="189">
        <v>0</v>
      </c>
      <c r="E34" s="189">
        <v>59123</v>
      </c>
      <c r="F34" s="190" t="s">
        <v>151</v>
      </c>
    </row>
    <row r="35" spans="1:6" ht="15.6" customHeight="1">
      <c r="A35" s="156" t="s">
        <v>153</v>
      </c>
      <c r="B35" s="76">
        <f>SUM(B7:B34)</f>
        <v>6021721</v>
      </c>
      <c r="C35" s="77">
        <f>SUM(C7:C34)</f>
        <v>5912484</v>
      </c>
      <c r="D35" s="76">
        <f>SUM(D7:D34)</f>
        <v>11774925</v>
      </c>
      <c r="E35" s="78">
        <f>SUM(E7:E34)</f>
        <v>11151578</v>
      </c>
      <c r="F35" s="140">
        <f>E35*100/D35-100</f>
        <v>-5.2938511285634462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97029-631B-40FE-958B-08B7987E1C03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134</v>
      </c>
      <c r="C8" s="189">
        <v>138</v>
      </c>
      <c r="D8" s="189">
        <v>176</v>
      </c>
      <c r="E8" s="189">
        <v>252</v>
      </c>
      <c r="F8" s="190">
        <v>43.181818181818187</v>
      </c>
      <c r="G8" s="6"/>
    </row>
    <row r="9" spans="1:14" ht="15.6" customHeight="1">
      <c r="A9" s="188" t="s">
        <v>8</v>
      </c>
      <c r="B9" s="189">
        <v>4210</v>
      </c>
      <c r="C9" s="189">
        <v>5659</v>
      </c>
      <c r="D9" s="189">
        <v>8717</v>
      </c>
      <c r="E9" s="189">
        <v>9646</v>
      </c>
      <c r="F9" s="190">
        <v>10.65733623953194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47288</v>
      </c>
      <c r="C11" s="189">
        <v>47178</v>
      </c>
      <c r="D11" s="189">
        <v>93139</v>
      </c>
      <c r="E11" s="189">
        <v>88068</v>
      </c>
      <c r="F11" s="190">
        <v>-5.4445506178936824</v>
      </c>
    </row>
    <row r="12" spans="1:14" ht="15.6" customHeight="1">
      <c r="A12" s="188" t="s">
        <v>6</v>
      </c>
      <c r="B12" s="189">
        <v>2920</v>
      </c>
      <c r="C12" s="189">
        <v>2882</v>
      </c>
      <c r="D12" s="189">
        <v>5868</v>
      </c>
      <c r="E12" s="189">
        <v>5999</v>
      </c>
      <c r="F12" s="190">
        <v>2.2324471710974758</v>
      </c>
    </row>
    <row r="13" spans="1:14" ht="15.6" customHeight="1">
      <c r="A13" s="188" t="s">
        <v>175</v>
      </c>
      <c r="B13" s="189">
        <v>51670</v>
      </c>
      <c r="C13" s="189">
        <v>51952</v>
      </c>
      <c r="D13" s="189">
        <v>100071</v>
      </c>
      <c r="E13" s="189">
        <v>96300</v>
      </c>
      <c r="F13" s="190">
        <v>-3.7683244896123682</v>
      </c>
    </row>
    <row r="14" spans="1:14" ht="15.6" customHeight="1">
      <c r="A14" s="188" t="s">
        <v>148</v>
      </c>
      <c r="B14" s="189">
        <v>31681</v>
      </c>
      <c r="C14" s="189">
        <v>32615</v>
      </c>
      <c r="D14" s="189">
        <v>61350</v>
      </c>
      <c r="E14" s="189">
        <v>60785</v>
      </c>
      <c r="F14" s="190">
        <v>-0.92094539527302288</v>
      </c>
    </row>
    <row r="15" spans="1:14" ht="15.6" customHeight="1">
      <c r="A15" s="188" t="s">
        <v>145</v>
      </c>
      <c r="B15" s="189">
        <v>4025</v>
      </c>
      <c r="C15" s="189">
        <v>2603</v>
      </c>
      <c r="D15" s="189">
        <v>7362</v>
      </c>
      <c r="E15" s="189">
        <v>5060</v>
      </c>
      <c r="F15" s="190">
        <v>-31.268676989948389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2803</v>
      </c>
      <c r="C18" s="189">
        <v>2658</v>
      </c>
      <c r="D18" s="189">
        <v>5543</v>
      </c>
      <c r="E18" s="189">
        <v>4815</v>
      </c>
      <c r="F18" s="190">
        <v>-13.1336821215948</v>
      </c>
    </row>
    <row r="19" spans="1:7" ht="15.6" customHeight="1">
      <c r="A19" s="188" t="s">
        <v>143</v>
      </c>
      <c r="B19" s="189">
        <v>0</v>
      </c>
      <c r="C19" s="189">
        <v>9</v>
      </c>
      <c r="D19" s="189">
        <v>0</v>
      </c>
      <c r="E19" s="189">
        <v>11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2637</v>
      </c>
      <c r="C21" s="189">
        <v>2527</v>
      </c>
      <c r="D21" s="189">
        <v>4883</v>
      </c>
      <c r="E21" s="189">
        <v>4917</v>
      </c>
      <c r="F21" s="190">
        <v>0.69629326233872746</v>
      </c>
    </row>
    <row r="22" spans="1:7" ht="15.6" customHeight="1">
      <c r="A22" s="188" t="s">
        <v>146</v>
      </c>
      <c r="B22" s="189">
        <v>27252</v>
      </c>
      <c r="C22" s="189">
        <v>27243</v>
      </c>
      <c r="D22" s="189">
        <v>56581</v>
      </c>
      <c r="E22" s="189">
        <v>55726</v>
      </c>
      <c r="F22" s="190">
        <v>-1.5111079691062339</v>
      </c>
    </row>
    <row r="23" spans="1:7" ht="15.6" customHeight="1">
      <c r="A23" s="188" t="s">
        <v>165</v>
      </c>
      <c r="B23" s="189">
        <v>1628</v>
      </c>
      <c r="C23" s="189">
        <v>1639</v>
      </c>
      <c r="D23" s="189">
        <v>3664</v>
      </c>
      <c r="E23" s="189">
        <v>3257</v>
      </c>
      <c r="F23" s="190">
        <v>-11.108078602620081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2453</v>
      </c>
      <c r="C25" s="189">
        <v>2228</v>
      </c>
      <c r="D25" s="189">
        <v>4959</v>
      </c>
      <c r="E25" s="189">
        <v>4383</v>
      </c>
      <c r="F25" s="190">
        <v>-11.61524500907441</v>
      </c>
    </row>
    <row r="26" spans="1:7" ht="15.6" customHeight="1">
      <c r="A26" s="188" t="s">
        <v>152</v>
      </c>
      <c r="B26" s="189">
        <v>2381</v>
      </c>
      <c r="C26" s="189">
        <v>278</v>
      </c>
      <c r="D26" s="189">
        <v>4621</v>
      </c>
      <c r="E26" s="189">
        <v>532</v>
      </c>
      <c r="F26" s="190">
        <v>-88.487340402510284</v>
      </c>
    </row>
    <row r="27" spans="1:7" ht="15.6" customHeight="1">
      <c r="A27" s="188" t="s">
        <v>173</v>
      </c>
      <c r="B27" s="189">
        <v>181</v>
      </c>
      <c r="C27" s="189">
        <v>276</v>
      </c>
      <c r="D27" s="189">
        <v>443</v>
      </c>
      <c r="E27" s="189">
        <v>493</v>
      </c>
      <c r="F27" s="190">
        <v>11.28668171557563</v>
      </c>
    </row>
    <row r="28" spans="1:7" ht="15.6" customHeight="1">
      <c r="A28" s="188" t="s">
        <v>177</v>
      </c>
      <c r="B28" s="189">
        <v>23500</v>
      </c>
      <c r="C28" s="189">
        <v>23145</v>
      </c>
      <c r="D28" s="189">
        <v>48974</v>
      </c>
      <c r="E28" s="189">
        <v>47390</v>
      </c>
      <c r="F28" s="190">
        <v>-3.2343692571568572</v>
      </c>
    </row>
    <row r="29" spans="1:7" ht="15.6" customHeight="1">
      <c r="A29" s="188" t="s">
        <v>178</v>
      </c>
      <c r="B29" s="189">
        <v>4017</v>
      </c>
      <c r="C29" s="189">
        <v>4009</v>
      </c>
      <c r="D29" s="189">
        <v>7064</v>
      </c>
      <c r="E29" s="189">
        <v>6479</v>
      </c>
      <c r="F29" s="190">
        <v>-8.2814269535673901</v>
      </c>
    </row>
    <row r="30" spans="1:7" ht="15.6" customHeight="1">
      <c r="A30" s="188" t="s">
        <v>179</v>
      </c>
      <c r="B30" s="189">
        <v>762</v>
      </c>
      <c r="C30" s="189">
        <v>364</v>
      </c>
      <c r="D30" s="189">
        <v>1489</v>
      </c>
      <c r="E30" s="189">
        <v>1079</v>
      </c>
      <c r="F30" s="190">
        <v>-27.535258562793832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41925</v>
      </c>
      <c r="C32" s="189">
        <v>38890</v>
      </c>
      <c r="D32" s="189">
        <v>80737</v>
      </c>
      <c r="E32" s="189">
        <v>73753</v>
      </c>
      <c r="F32" s="190">
        <v>-8.6503090280788228</v>
      </c>
    </row>
    <row r="33" spans="1:6" ht="15.6" customHeight="1">
      <c r="A33" s="188" t="s">
        <v>182</v>
      </c>
      <c r="B33" s="189">
        <v>1483</v>
      </c>
      <c r="C33" s="189">
        <v>1409</v>
      </c>
      <c r="D33" s="189">
        <v>2787</v>
      </c>
      <c r="E33" s="189">
        <v>2540</v>
      </c>
      <c r="F33" s="190">
        <v>-8.8625762468604279</v>
      </c>
    </row>
    <row r="34" spans="1:6" ht="15.6" customHeight="1">
      <c r="A34" s="188" t="s">
        <v>183</v>
      </c>
      <c r="B34" s="189">
        <v>0</v>
      </c>
      <c r="C34" s="189">
        <v>1092</v>
      </c>
      <c r="D34" s="189">
        <v>0</v>
      </c>
      <c r="E34" s="189">
        <v>1838</v>
      </c>
      <c r="F34" s="190" t="s">
        <v>151</v>
      </c>
    </row>
    <row r="35" spans="1:6" ht="15.6" customHeight="1">
      <c r="A35" s="156" t="s">
        <v>153</v>
      </c>
      <c r="B35" s="76">
        <f>SUM(B7:B34)</f>
        <v>252950</v>
      </c>
      <c r="C35" s="77">
        <f>SUM(C7:C34)</f>
        <v>248794</v>
      </c>
      <c r="D35" s="178">
        <f>SUM(D7:D34)</f>
        <v>498428</v>
      </c>
      <c r="E35" s="178">
        <f>SUM(E7:E34)</f>
        <v>473323</v>
      </c>
      <c r="F35" s="140">
        <f>E35*100/D35-100</f>
        <v>-5.0368358117922725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7CAA3-66E3-497B-85B8-B4893C5EB175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">
      <c r="H2" s="261"/>
      <c r="I2" s="261"/>
      <c r="J2" s="261"/>
      <c r="K2" s="261"/>
      <c r="L2" s="261"/>
      <c r="M2" s="261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E6F4A-238F-4DB4-8474-B38BE283B4D8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16528</v>
      </c>
      <c r="C8" s="189">
        <v>17963</v>
      </c>
      <c r="D8" s="189">
        <v>32223.25</v>
      </c>
      <c r="E8" s="189">
        <v>30992.75</v>
      </c>
      <c r="F8" s="190">
        <v>-3.8186713010016011</v>
      </c>
      <c r="G8" s="6"/>
    </row>
    <row r="9" spans="1:14" ht="15.6" customHeight="1">
      <c r="A9" s="188" t="s">
        <v>8</v>
      </c>
      <c r="B9" s="189">
        <v>1407</v>
      </c>
      <c r="C9" s="189">
        <v>1065</v>
      </c>
      <c r="D9" s="189">
        <v>3287</v>
      </c>
      <c r="E9" s="189">
        <v>2282</v>
      </c>
      <c r="F9" s="190">
        <v>-30.5749923942805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334819</v>
      </c>
      <c r="C11" s="189">
        <v>351038</v>
      </c>
      <c r="D11" s="189">
        <v>691780</v>
      </c>
      <c r="E11" s="189">
        <v>690690</v>
      </c>
      <c r="F11" s="190">
        <v>-0.157564543641044</v>
      </c>
    </row>
    <row r="12" spans="1:14" ht="15.6" customHeight="1">
      <c r="A12" s="188" t="s">
        <v>6</v>
      </c>
      <c r="B12" s="189">
        <v>17618.75</v>
      </c>
      <c r="C12" s="189">
        <v>16928.25</v>
      </c>
      <c r="D12" s="189">
        <v>35411.75</v>
      </c>
      <c r="E12" s="189">
        <v>32068.75</v>
      </c>
      <c r="F12" s="190">
        <v>-9.4403693689241521</v>
      </c>
    </row>
    <row r="13" spans="1:14" ht="15.6" customHeight="1">
      <c r="A13" s="188" t="s">
        <v>175</v>
      </c>
      <c r="B13" s="189">
        <v>6038</v>
      </c>
      <c r="C13" s="189">
        <v>5525</v>
      </c>
      <c r="D13" s="189">
        <v>12244</v>
      </c>
      <c r="E13" s="189">
        <v>11238</v>
      </c>
      <c r="F13" s="190">
        <v>-8.2162691930741545</v>
      </c>
    </row>
    <row r="14" spans="1:14" ht="15.6" customHeight="1">
      <c r="A14" s="188" t="s">
        <v>148</v>
      </c>
      <c r="B14" s="189">
        <v>306903.5</v>
      </c>
      <c r="C14" s="189">
        <v>314137.5</v>
      </c>
      <c r="D14" s="189">
        <v>599111</v>
      </c>
      <c r="E14" s="189">
        <v>620508</v>
      </c>
      <c r="F14" s="190">
        <v>3.5714583774959872</v>
      </c>
    </row>
    <row r="15" spans="1:14" ht="15.6" customHeight="1">
      <c r="A15" s="188" t="s">
        <v>145</v>
      </c>
      <c r="B15" s="189">
        <v>35567.25</v>
      </c>
      <c r="C15" s="189">
        <v>33346.25</v>
      </c>
      <c r="D15" s="189">
        <v>66090.25</v>
      </c>
      <c r="E15" s="189">
        <v>61327.25</v>
      </c>
      <c r="F15" s="190">
        <v>-7.206811897367615</v>
      </c>
    </row>
    <row r="16" spans="1:14" ht="15.6" customHeight="1">
      <c r="A16" s="188" t="s">
        <v>144</v>
      </c>
      <c r="B16" s="189">
        <v>2722</v>
      </c>
      <c r="C16" s="189">
        <v>3037</v>
      </c>
      <c r="D16" s="189">
        <v>6925</v>
      </c>
      <c r="E16" s="189">
        <v>4585</v>
      </c>
      <c r="F16" s="190">
        <v>-33.790613718411549</v>
      </c>
      <c r="G16" s="1"/>
    </row>
    <row r="17" spans="1:7" ht="15.6" customHeight="1">
      <c r="A17" s="188" t="s">
        <v>150</v>
      </c>
      <c r="B17" s="189">
        <v>7172.5</v>
      </c>
      <c r="C17" s="189">
        <v>13602.5</v>
      </c>
      <c r="D17" s="189">
        <v>14487</v>
      </c>
      <c r="E17" s="189">
        <v>21119.75</v>
      </c>
      <c r="F17" s="190">
        <v>45.784151308069312</v>
      </c>
      <c r="G17" s="2"/>
    </row>
    <row r="18" spans="1:7" ht="15.6" customHeight="1">
      <c r="A18" s="188" t="s">
        <v>147</v>
      </c>
      <c r="B18" s="189">
        <v>426</v>
      </c>
      <c r="C18" s="189">
        <v>481</v>
      </c>
      <c r="D18" s="189">
        <v>912</v>
      </c>
      <c r="E18" s="189">
        <v>980</v>
      </c>
      <c r="F18" s="190">
        <v>7.4561403508771917</v>
      </c>
    </row>
    <row r="19" spans="1:7" ht="15.6" customHeight="1">
      <c r="A19" s="188" t="s">
        <v>143</v>
      </c>
      <c r="B19" s="189">
        <v>1363.75</v>
      </c>
      <c r="C19" s="189">
        <v>2369.25</v>
      </c>
      <c r="D19" s="189">
        <v>2189.5</v>
      </c>
      <c r="E19" s="189">
        <v>2410.25</v>
      </c>
      <c r="F19" s="190">
        <v>10.08221055035396</v>
      </c>
    </row>
    <row r="20" spans="1:7" ht="15.6" customHeight="1">
      <c r="A20" s="188" t="s">
        <v>142</v>
      </c>
      <c r="B20" s="189">
        <v>5141</v>
      </c>
      <c r="C20" s="189">
        <v>6965</v>
      </c>
      <c r="D20" s="189">
        <v>10810</v>
      </c>
      <c r="E20" s="189">
        <v>11348</v>
      </c>
      <c r="F20" s="190">
        <v>4.9768732654949162</v>
      </c>
    </row>
    <row r="21" spans="1:7" ht="15.6" customHeight="1">
      <c r="A21" s="188" t="s">
        <v>149</v>
      </c>
      <c r="B21" s="189">
        <v>9274.5</v>
      </c>
      <c r="C21" s="189">
        <v>7108</v>
      </c>
      <c r="D21" s="189">
        <v>17658.5</v>
      </c>
      <c r="E21" s="189">
        <v>16338.25</v>
      </c>
      <c r="F21" s="190">
        <v>-7.4765693575331946</v>
      </c>
    </row>
    <row r="22" spans="1:7" ht="15.6" customHeight="1">
      <c r="A22" s="188" t="s">
        <v>146</v>
      </c>
      <c r="B22" s="189">
        <v>100535</v>
      </c>
      <c r="C22" s="189">
        <v>118971</v>
      </c>
      <c r="D22" s="189">
        <v>235358</v>
      </c>
      <c r="E22" s="189">
        <v>233478</v>
      </c>
      <c r="F22" s="190">
        <v>-0.79878313038010162</v>
      </c>
    </row>
    <row r="23" spans="1:7" ht="15.6" customHeight="1">
      <c r="A23" s="188" t="s">
        <v>165</v>
      </c>
      <c r="B23" s="189">
        <v>18786.5</v>
      </c>
      <c r="C23" s="189">
        <v>33410.75</v>
      </c>
      <c r="D23" s="189">
        <v>41163.25</v>
      </c>
      <c r="E23" s="189">
        <v>62733</v>
      </c>
      <c r="F23" s="190">
        <v>52.400502875744728</v>
      </c>
    </row>
    <row r="24" spans="1:7" ht="15.6" customHeight="1">
      <c r="A24" s="188" t="s">
        <v>141</v>
      </c>
      <c r="B24" s="189">
        <v>3431.5</v>
      </c>
      <c r="C24" s="189">
        <v>3582.75</v>
      </c>
      <c r="D24" s="189">
        <v>6894.25</v>
      </c>
      <c r="E24" s="189">
        <v>6684</v>
      </c>
      <c r="F24" s="190">
        <v>-3.0496428182906068</v>
      </c>
    </row>
    <row r="25" spans="1:7" ht="15.6" customHeight="1">
      <c r="A25" s="188" t="s">
        <v>140</v>
      </c>
      <c r="B25" s="189">
        <v>339</v>
      </c>
      <c r="C25" s="189">
        <v>286.5</v>
      </c>
      <c r="D25" s="189">
        <v>821</v>
      </c>
      <c r="E25" s="189">
        <v>561.5</v>
      </c>
      <c r="F25" s="190">
        <v>-31.60779537149817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52234</v>
      </c>
      <c r="C28" s="189">
        <v>47323</v>
      </c>
      <c r="D28" s="189">
        <v>93845</v>
      </c>
      <c r="E28" s="189">
        <v>85809</v>
      </c>
      <c r="F28" s="190">
        <v>-8.5630561031488099</v>
      </c>
    </row>
    <row r="29" spans="1:7" ht="15.6" customHeight="1">
      <c r="A29" s="188" t="s">
        <v>178</v>
      </c>
      <c r="B29" s="189">
        <v>11000</v>
      </c>
      <c r="C29" s="189">
        <v>13812.75</v>
      </c>
      <c r="D29" s="189">
        <v>22385</v>
      </c>
      <c r="E29" s="189">
        <v>26604.75</v>
      </c>
      <c r="F29" s="190">
        <v>18.850792941702039</v>
      </c>
    </row>
    <row r="30" spans="1:7" ht="15.6" customHeight="1">
      <c r="A30" s="188" t="s">
        <v>179</v>
      </c>
      <c r="B30" s="189">
        <v>12596.25</v>
      </c>
      <c r="C30" s="189">
        <v>10101</v>
      </c>
      <c r="D30" s="189">
        <v>24973.25</v>
      </c>
      <c r="E30" s="189">
        <v>23447.75</v>
      </c>
      <c r="F30" s="190">
        <v>-6.1085361336630237</v>
      </c>
    </row>
    <row r="31" spans="1:7" ht="15.6" customHeight="1">
      <c r="A31" s="188" t="s">
        <v>180</v>
      </c>
      <c r="B31" s="189">
        <v>1300</v>
      </c>
      <c r="C31" s="189">
        <v>1436</v>
      </c>
      <c r="D31" s="189">
        <v>2135</v>
      </c>
      <c r="E31" s="189">
        <v>2078</v>
      </c>
      <c r="F31" s="190">
        <v>-2.6697892271662771</v>
      </c>
    </row>
    <row r="32" spans="1:7" ht="15.6" customHeight="1">
      <c r="A32" s="188" t="s">
        <v>181</v>
      </c>
      <c r="B32" s="189">
        <v>444802</v>
      </c>
      <c r="C32" s="189">
        <v>429570</v>
      </c>
      <c r="D32" s="189">
        <v>865064</v>
      </c>
      <c r="E32" s="189">
        <v>833576</v>
      </c>
      <c r="F32" s="190">
        <v>-3.63996189877281</v>
      </c>
    </row>
    <row r="33" spans="1:6" ht="15.6" customHeight="1">
      <c r="A33" s="188" t="s">
        <v>182</v>
      </c>
      <c r="B33" s="189">
        <v>24121</v>
      </c>
      <c r="C33" s="189">
        <v>25211</v>
      </c>
      <c r="D33" s="189">
        <v>42610</v>
      </c>
      <c r="E33" s="189">
        <v>43949</v>
      </c>
      <c r="F33" s="190">
        <v>3.142454822811545</v>
      </c>
    </row>
    <row r="34" spans="1:6" ht="15.6" customHeight="1">
      <c r="A34" s="188" t="s">
        <v>183</v>
      </c>
      <c r="B34" s="189">
        <v>2464.5</v>
      </c>
      <c r="C34" s="189">
        <v>3989.5</v>
      </c>
      <c r="D34" s="189">
        <v>5044.25</v>
      </c>
      <c r="E34" s="189">
        <v>6784.25</v>
      </c>
      <c r="F34" s="190">
        <v>34.49472171284134</v>
      </c>
    </row>
    <row r="35" spans="1:6" ht="15.6" customHeight="1">
      <c r="A35" s="156" t="s">
        <v>153</v>
      </c>
      <c r="B35" s="76">
        <f>SUM(B7:B34)</f>
        <v>1416593</v>
      </c>
      <c r="C35" s="77">
        <f>SUM(C7:C34)</f>
        <v>1461264</v>
      </c>
      <c r="D35" s="76">
        <f>SUM(D7:D34)</f>
        <v>2833430.25</v>
      </c>
      <c r="E35" s="178">
        <f>SUM(E7:E34)</f>
        <v>2831601.25</v>
      </c>
      <c r="F35" s="140">
        <f>E35*100/D35-100</f>
        <v>-6.4550733161681251E-2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B5EC3-346D-4C90-BF24-89734EF1D94F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346.5</v>
      </c>
      <c r="D8" s="189">
        <v>530</v>
      </c>
      <c r="E8" s="189">
        <v>1287.25</v>
      </c>
      <c r="F8" s="190">
        <v>142.877358490566</v>
      </c>
      <c r="G8" s="6"/>
    </row>
    <row r="9" spans="1:14" ht="15.6" customHeight="1">
      <c r="A9" s="188" t="s">
        <v>8</v>
      </c>
      <c r="B9" s="189">
        <v>1</v>
      </c>
      <c r="C9" s="189">
        <v>0</v>
      </c>
      <c r="D9" s="189">
        <v>8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288747</v>
      </c>
      <c r="C11" s="189">
        <v>304694</v>
      </c>
      <c r="D11" s="189">
        <v>596877</v>
      </c>
      <c r="E11" s="189">
        <v>602631</v>
      </c>
      <c r="F11" s="190">
        <v>0.96401771219196075</v>
      </c>
    </row>
    <row r="12" spans="1:14" ht="15.6" customHeight="1">
      <c r="A12" s="188" t="s">
        <v>6</v>
      </c>
      <c r="B12" s="189">
        <v>1441</v>
      </c>
      <c r="C12" s="189">
        <v>1752.25</v>
      </c>
      <c r="D12" s="189">
        <v>2938.75</v>
      </c>
      <c r="E12" s="189">
        <v>3213.5</v>
      </c>
      <c r="F12" s="190">
        <v>9.3492131008081714</v>
      </c>
    </row>
    <row r="13" spans="1:14" ht="15.6" customHeight="1">
      <c r="A13" s="188" t="s">
        <v>175</v>
      </c>
      <c r="B13" s="189">
        <v>2</v>
      </c>
      <c r="C13" s="189">
        <v>0</v>
      </c>
      <c r="D13" s="189">
        <v>4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121169.5</v>
      </c>
      <c r="C14" s="189">
        <v>151284.5</v>
      </c>
      <c r="D14" s="189">
        <v>243678</v>
      </c>
      <c r="E14" s="189">
        <v>289805.5</v>
      </c>
      <c r="F14" s="190">
        <v>18.929694104514979</v>
      </c>
    </row>
    <row r="15" spans="1:14" ht="15.6" customHeight="1">
      <c r="A15" s="188" t="s">
        <v>145</v>
      </c>
      <c r="B15" s="189">
        <v>453.75</v>
      </c>
      <c r="C15" s="189">
        <v>2552</v>
      </c>
      <c r="D15" s="189">
        <v>842.75</v>
      </c>
      <c r="E15" s="189">
        <v>4612.5</v>
      </c>
      <c r="F15" s="190">
        <v>447.31533669534258</v>
      </c>
    </row>
    <row r="16" spans="1:14" ht="15.6" customHeight="1">
      <c r="A16" s="188" t="s">
        <v>144</v>
      </c>
      <c r="B16" s="189">
        <v>184</v>
      </c>
      <c r="C16" s="189">
        <v>734</v>
      </c>
      <c r="D16" s="189">
        <v>386</v>
      </c>
      <c r="E16" s="189">
        <v>734</v>
      </c>
      <c r="F16" s="190">
        <v>90.15544041450778</v>
      </c>
      <c r="G16" s="1"/>
    </row>
    <row r="17" spans="1:7" ht="15.6" customHeight="1">
      <c r="A17" s="188" t="s">
        <v>150</v>
      </c>
      <c r="B17" s="189">
        <v>1675.75</v>
      </c>
      <c r="C17" s="189">
        <v>6582.5</v>
      </c>
      <c r="D17" s="189">
        <v>1695.75</v>
      </c>
      <c r="E17" s="189">
        <v>8365.75</v>
      </c>
      <c r="F17" s="190">
        <v>393.33628188117348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65.75</v>
      </c>
      <c r="C19" s="189">
        <v>1944</v>
      </c>
      <c r="D19" s="189">
        <v>114.25</v>
      </c>
      <c r="E19" s="189">
        <v>1944</v>
      </c>
      <c r="F19" s="190">
        <v>1601.531728665208</v>
      </c>
    </row>
    <row r="20" spans="1:7" ht="15.6" customHeight="1">
      <c r="A20" s="188" t="s">
        <v>142</v>
      </c>
      <c r="B20" s="189">
        <v>3</v>
      </c>
      <c r="C20" s="189">
        <v>166</v>
      </c>
      <c r="D20" s="189">
        <v>5</v>
      </c>
      <c r="E20" s="189">
        <v>174</v>
      </c>
      <c r="F20" s="190">
        <v>3380</v>
      </c>
    </row>
    <row r="21" spans="1:7" ht="15.6" customHeight="1">
      <c r="A21" s="188" t="s">
        <v>149</v>
      </c>
      <c r="B21" s="189">
        <v>692.25</v>
      </c>
      <c r="C21" s="189">
        <v>2529.75</v>
      </c>
      <c r="D21" s="189">
        <v>1530.25</v>
      </c>
      <c r="E21" s="189">
        <v>4761.5</v>
      </c>
      <c r="F21" s="190">
        <v>211.1583074661003</v>
      </c>
    </row>
    <row r="22" spans="1:7" ht="15.6" customHeight="1">
      <c r="A22" s="188" t="s">
        <v>146</v>
      </c>
      <c r="B22" s="189">
        <v>49795</v>
      </c>
      <c r="C22" s="189">
        <v>70516</v>
      </c>
      <c r="D22" s="189">
        <v>137107</v>
      </c>
      <c r="E22" s="189">
        <v>139012</v>
      </c>
      <c r="F22" s="190">
        <v>1.389425776947931</v>
      </c>
    </row>
    <row r="23" spans="1:7" ht="15.6" customHeight="1">
      <c r="A23" s="188" t="s">
        <v>165</v>
      </c>
      <c r="B23" s="189">
        <v>17154</v>
      </c>
      <c r="C23" s="189">
        <v>26015.75</v>
      </c>
      <c r="D23" s="189">
        <v>37203.25</v>
      </c>
      <c r="E23" s="189">
        <v>51421</v>
      </c>
      <c r="F23" s="190">
        <v>38.216419264445989</v>
      </c>
    </row>
    <row r="24" spans="1:7" ht="15.6" customHeight="1">
      <c r="A24" s="188" t="s">
        <v>141</v>
      </c>
      <c r="B24" s="189">
        <v>1</v>
      </c>
      <c r="C24" s="189">
        <v>182</v>
      </c>
      <c r="D24" s="189">
        <v>1</v>
      </c>
      <c r="E24" s="189">
        <v>360</v>
      </c>
      <c r="F24" s="190">
        <v>35900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17034</v>
      </c>
      <c r="C28" s="189">
        <v>10433</v>
      </c>
      <c r="D28" s="189">
        <v>21812</v>
      </c>
      <c r="E28" s="189">
        <v>15034</v>
      </c>
      <c r="F28" s="190">
        <v>-31.074637814047311</v>
      </c>
    </row>
    <row r="29" spans="1:7" ht="15.6" customHeight="1">
      <c r="A29" s="188" t="s">
        <v>178</v>
      </c>
      <c r="B29" s="189">
        <v>1845.25</v>
      </c>
      <c r="C29" s="189">
        <v>2942.75</v>
      </c>
      <c r="D29" s="189">
        <v>3671.25</v>
      </c>
      <c r="E29" s="189">
        <v>6258.5</v>
      </c>
      <c r="F29" s="190">
        <v>70.473272046305766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88</v>
      </c>
      <c r="D31" s="189">
        <v>0</v>
      </c>
      <c r="E31" s="189">
        <v>88</v>
      </c>
      <c r="F31" s="190" t="s">
        <v>151</v>
      </c>
    </row>
    <row r="32" spans="1:7" ht="15.6" customHeight="1">
      <c r="A32" s="188" t="s">
        <v>181</v>
      </c>
      <c r="B32" s="189">
        <v>203175</v>
      </c>
      <c r="C32" s="189">
        <v>177412</v>
      </c>
      <c r="D32" s="189">
        <v>404233</v>
      </c>
      <c r="E32" s="189">
        <v>362469</v>
      </c>
      <c r="F32" s="190">
        <v>-10.33166515351294</v>
      </c>
    </row>
    <row r="33" spans="1:6" ht="15.6" customHeight="1">
      <c r="A33" s="188" t="s">
        <v>182</v>
      </c>
      <c r="B33" s="189">
        <v>1310</v>
      </c>
      <c r="C33" s="189">
        <v>3274</v>
      </c>
      <c r="D33" s="189">
        <v>2745</v>
      </c>
      <c r="E33" s="189">
        <v>5123</v>
      </c>
      <c r="F33" s="190">
        <v>86.630236794171225</v>
      </c>
    </row>
    <row r="34" spans="1:6" ht="15.6" customHeight="1">
      <c r="A34" s="188" t="s">
        <v>183</v>
      </c>
      <c r="B34" s="189">
        <v>0</v>
      </c>
      <c r="C34" s="189">
        <v>54</v>
      </c>
      <c r="D34" s="189">
        <v>0</v>
      </c>
      <c r="E34" s="189">
        <v>54</v>
      </c>
      <c r="F34" s="190" t="s">
        <v>151</v>
      </c>
    </row>
    <row r="35" spans="1:6" ht="15.6" customHeight="1">
      <c r="A35" s="156" t="s">
        <v>153</v>
      </c>
      <c r="B35" s="76">
        <f>SUM(B7:B34)</f>
        <v>704749.25</v>
      </c>
      <c r="C35" s="77">
        <f>SUM(C7:C34)</f>
        <v>763503</v>
      </c>
      <c r="D35" s="178">
        <f>SUM(D7:D34)</f>
        <v>1455382.25</v>
      </c>
      <c r="E35" s="78">
        <f>SUM(E7:E34)</f>
        <v>1497349.5</v>
      </c>
      <c r="F35" s="140">
        <f>E35*100/D35-100</f>
        <v>2.8835895174618145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A199-E595-45B7-A69B-3068A0B9E1EF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13097.25</v>
      </c>
      <c r="C8" s="189">
        <v>15185.25</v>
      </c>
      <c r="D8" s="189">
        <v>24917.25</v>
      </c>
      <c r="E8" s="189">
        <v>25266</v>
      </c>
      <c r="F8" s="190">
        <v>1.399632784516754</v>
      </c>
      <c r="G8" s="6"/>
    </row>
    <row r="9" spans="1:14" ht="15.6" customHeight="1">
      <c r="A9" s="188" t="s">
        <v>8</v>
      </c>
      <c r="B9" s="189">
        <v>383</v>
      </c>
      <c r="C9" s="189">
        <v>388</v>
      </c>
      <c r="D9" s="189">
        <v>723</v>
      </c>
      <c r="E9" s="189">
        <v>785</v>
      </c>
      <c r="F9" s="190">
        <v>8.5753803596127227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13634.25</v>
      </c>
      <c r="C12" s="189">
        <v>13440.25</v>
      </c>
      <c r="D12" s="189">
        <v>27816</v>
      </c>
      <c r="E12" s="189">
        <v>25907</v>
      </c>
      <c r="F12" s="190">
        <v>-6.862956571757266</v>
      </c>
    </row>
    <row r="13" spans="1:14" ht="15.6" customHeight="1">
      <c r="A13" s="188" t="s">
        <v>175</v>
      </c>
      <c r="B13" s="189">
        <v>6036</v>
      </c>
      <c r="C13" s="189">
        <v>5525</v>
      </c>
      <c r="D13" s="189">
        <v>12224</v>
      </c>
      <c r="E13" s="189">
        <v>11224</v>
      </c>
      <c r="F13" s="190">
        <v>-8.1806282722513117</v>
      </c>
    </row>
    <row r="14" spans="1:14" ht="15.6" customHeight="1">
      <c r="A14" s="188" t="s">
        <v>148</v>
      </c>
      <c r="B14" s="189">
        <v>19522.5</v>
      </c>
      <c r="C14" s="189">
        <v>17225</v>
      </c>
      <c r="D14" s="189">
        <v>35819</v>
      </c>
      <c r="E14" s="189">
        <v>33293.5</v>
      </c>
      <c r="F14" s="190">
        <v>-7.05072726765124</v>
      </c>
    </row>
    <row r="15" spans="1:14" ht="15.6" customHeight="1">
      <c r="A15" s="188" t="s">
        <v>145</v>
      </c>
      <c r="B15" s="189">
        <v>1575.25</v>
      </c>
      <c r="C15" s="189">
        <v>740.25</v>
      </c>
      <c r="D15" s="189">
        <v>3039</v>
      </c>
      <c r="E15" s="189">
        <v>2421.25</v>
      </c>
      <c r="F15" s="190">
        <v>-20.327410332346162</v>
      </c>
    </row>
    <row r="16" spans="1:14" ht="15.6" customHeight="1">
      <c r="A16" s="188" t="s">
        <v>144</v>
      </c>
      <c r="B16" s="189">
        <v>673</v>
      </c>
      <c r="C16" s="189">
        <v>125</v>
      </c>
      <c r="D16" s="189">
        <v>1563</v>
      </c>
      <c r="E16" s="189">
        <v>241</v>
      </c>
      <c r="F16" s="190">
        <v>-84.580934101087649</v>
      </c>
      <c r="G16" s="1"/>
    </row>
    <row r="17" spans="1:7" ht="15.6" customHeight="1">
      <c r="A17" s="188" t="s">
        <v>150</v>
      </c>
      <c r="B17" s="189">
        <v>330.5</v>
      </c>
      <c r="C17" s="189">
        <v>851</v>
      </c>
      <c r="D17" s="189">
        <v>532</v>
      </c>
      <c r="E17" s="189">
        <v>1026</v>
      </c>
      <c r="F17" s="190">
        <v>92.857142857142861</v>
      </c>
      <c r="G17" s="2"/>
    </row>
    <row r="18" spans="1:7" ht="15.6" customHeight="1">
      <c r="A18" s="188" t="s">
        <v>147</v>
      </c>
      <c r="B18" s="189">
        <v>417</v>
      </c>
      <c r="C18" s="189">
        <v>474</v>
      </c>
      <c r="D18" s="189">
        <v>887</v>
      </c>
      <c r="E18" s="189">
        <v>955</v>
      </c>
      <c r="F18" s="190">
        <v>7.6662908680947064</v>
      </c>
    </row>
    <row r="19" spans="1:7" ht="15.6" customHeight="1">
      <c r="A19" s="188" t="s">
        <v>143</v>
      </c>
      <c r="B19" s="189">
        <v>292.5</v>
      </c>
      <c r="C19" s="189">
        <v>0</v>
      </c>
      <c r="D19" s="189">
        <v>453.75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418</v>
      </c>
      <c r="C20" s="189">
        <v>377</v>
      </c>
      <c r="D20" s="189">
        <v>1793</v>
      </c>
      <c r="E20" s="189">
        <v>813</v>
      </c>
      <c r="F20" s="190">
        <v>-54.656999442275513</v>
      </c>
    </row>
    <row r="21" spans="1:7" ht="15.6" customHeight="1">
      <c r="A21" s="188" t="s">
        <v>149</v>
      </c>
      <c r="B21" s="189">
        <v>7833.5</v>
      </c>
      <c r="C21" s="189">
        <v>4531.25</v>
      </c>
      <c r="D21" s="189">
        <v>14524.5</v>
      </c>
      <c r="E21" s="189">
        <v>11135.75</v>
      </c>
      <c r="F21" s="190">
        <v>-23.331267857757581</v>
      </c>
    </row>
    <row r="22" spans="1:7" ht="15.6" customHeight="1">
      <c r="A22" s="188" t="s">
        <v>146</v>
      </c>
      <c r="B22" s="189">
        <v>43109</v>
      </c>
      <c r="C22" s="189">
        <v>42110</v>
      </c>
      <c r="D22" s="189">
        <v>84439</v>
      </c>
      <c r="E22" s="189">
        <v>80339</v>
      </c>
      <c r="F22" s="190">
        <v>-4.8555762147822747</v>
      </c>
    </row>
    <row r="23" spans="1:7" ht="15.6" customHeight="1">
      <c r="A23" s="188" t="s">
        <v>165</v>
      </c>
      <c r="B23" s="189">
        <v>546</v>
      </c>
      <c r="C23" s="189">
        <v>1726</v>
      </c>
      <c r="D23" s="189">
        <v>1170.5</v>
      </c>
      <c r="E23" s="189">
        <v>2242</v>
      </c>
      <c r="F23" s="190">
        <v>91.542076035882104</v>
      </c>
    </row>
    <row r="24" spans="1:7" ht="15.6" customHeight="1">
      <c r="A24" s="188" t="s">
        <v>141</v>
      </c>
      <c r="B24" s="189">
        <v>391.5</v>
      </c>
      <c r="C24" s="189">
        <v>259.5</v>
      </c>
      <c r="D24" s="189">
        <v>1181.5</v>
      </c>
      <c r="E24" s="189">
        <v>729.25</v>
      </c>
      <c r="F24" s="190">
        <v>-38.2776132035548</v>
      </c>
    </row>
    <row r="25" spans="1:7" ht="15.6" customHeight="1">
      <c r="A25" s="188" t="s">
        <v>140</v>
      </c>
      <c r="B25" s="189">
        <v>339</v>
      </c>
      <c r="C25" s="189">
        <v>286.5</v>
      </c>
      <c r="D25" s="189">
        <v>821</v>
      </c>
      <c r="E25" s="189">
        <v>561.5</v>
      </c>
      <c r="F25" s="190">
        <v>-31.60779537149817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31203</v>
      </c>
      <c r="C28" s="189">
        <v>31345</v>
      </c>
      <c r="D28" s="189">
        <v>62948</v>
      </c>
      <c r="E28" s="189">
        <v>60234</v>
      </c>
      <c r="F28" s="190">
        <v>-4.311495202389267</v>
      </c>
    </row>
    <row r="29" spans="1:7" ht="15.6" customHeight="1">
      <c r="A29" s="188" t="s">
        <v>178</v>
      </c>
      <c r="B29" s="189">
        <v>1744.25</v>
      </c>
      <c r="C29" s="189">
        <v>2630.5</v>
      </c>
      <c r="D29" s="189">
        <v>3672.5</v>
      </c>
      <c r="E29" s="189">
        <v>5050.75</v>
      </c>
      <c r="F29" s="190">
        <v>37.528931245745412</v>
      </c>
    </row>
    <row r="30" spans="1:7" ht="15.6" customHeight="1">
      <c r="A30" s="188" t="s">
        <v>179</v>
      </c>
      <c r="B30" s="189">
        <v>12519.25</v>
      </c>
      <c r="C30" s="189">
        <v>10045</v>
      </c>
      <c r="D30" s="189">
        <v>24738.25</v>
      </c>
      <c r="E30" s="189">
        <v>23365.75</v>
      </c>
      <c r="F30" s="190">
        <v>-5.5480884864531674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17212</v>
      </c>
      <c r="C32" s="189">
        <v>15421</v>
      </c>
      <c r="D32" s="189">
        <v>33907</v>
      </c>
      <c r="E32" s="189">
        <v>28948</v>
      </c>
      <c r="F32" s="190">
        <v>-14.625298610906301</v>
      </c>
    </row>
    <row r="33" spans="1:6" ht="15.6" customHeight="1">
      <c r="A33" s="188" t="s">
        <v>182</v>
      </c>
      <c r="B33" s="189">
        <v>819</v>
      </c>
      <c r="C33" s="189">
        <v>1189</v>
      </c>
      <c r="D33" s="189">
        <v>1967</v>
      </c>
      <c r="E33" s="189">
        <v>2200</v>
      </c>
      <c r="F33" s="190">
        <v>11.845449923741739</v>
      </c>
    </row>
    <row r="34" spans="1:6" ht="15.6" customHeight="1">
      <c r="A34" s="188" t="s">
        <v>183</v>
      </c>
      <c r="B34" s="189">
        <v>2089</v>
      </c>
      <c r="C34" s="189">
        <v>3070</v>
      </c>
      <c r="D34" s="189">
        <v>4317.5</v>
      </c>
      <c r="E34" s="189">
        <v>5450</v>
      </c>
      <c r="F34" s="190">
        <v>26.230457440648522</v>
      </c>
    </row>
    <row r="35" spans="1:6" ht="15.6" customHeight="1">
      <c r="A35" s="156" t="s">
        <v>153</v>
      </c>
      <c r="B35" s="76">
        <f>SUM(B7:B34)</f>
        <v>174184.75</v>
      </c>
      <c r="C35" s="77">
        <f>SUM(C7:C34)</f>
        <v>166944.5</v>
      </c>
      <c r="D35" s="76">
        <f>SUM(D7:D34)</f>
        <v>343453.75</v>
      </c>
      <c r="E35" s="178">
        <f>SUM(E7:E34)</f>
        <v>322187.75</v>
      </c>
      <c r="F35" s="177">
        <f>E35*100/D35-100</f>
        <v>-6.1918089407962498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540F-BCB0-4C89-AD6B-764C3A9050E8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3430.75</v>
      </c>
      <c r="C8" s="189">
        <v>2431.25</v>
      </c>
      <c r="D8" s="189">
        <v>6776</v>
      </c>
      <c r="E8" s="189">
        <v>4439.5</v>
      </c>
      <c r="F8" s="190">
        <v>-34.481995277449833</v>
      </c>
      <c r="G8" s="6"/>
    </row>
    <row r="9" spans="1:14" ht="15.6" customHeight="1">
      <c r="A9" s="188" t="s">
        <v>8</v>
      </c>
      <c r="B9" s="189">
        <v>1023</v>
      </c>
      <c r="C9" s="189">
        <v>677</v>
      </c>
      <c r="D9" s="189">
        <v>2556</v>
      </c>
      <c r="E9" s="189">
        <v>1497</v>
      </c>
      <c r="F9" s="190">
        <v>-41.431924882629097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46072</v>
      </c>
      <c r="C11" s="189">
        <v>46344</v>
      </c>
      <c r="D11" s="189">
        <v>94903</v>
      </c>
      <c r="E11" s="189">
        <v>88059</v>
      </c>
      <c r="F11" s="190">
        <v>-7.2115739228475357</v>
      </c>
    </row>
    <row r="12" spans="1:14" ht="15.6" customHeight="1">
      <c r="A12" s="188" t="s">
        <v>6</v>
      </c>
      <c r="B12" s="189">
        <v>2543.5</v>
      </c>
      <c r="C12" s="189">
        <v>1735.75</v>
      </c>
      <c r="D12" s="189">
        <v>4657</v>
      </c>
      <c r="E12" s="189">
        <v>2948.25</v>
      </c>
      <c r="F12" s="190">
        <v>-36.6920764440627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14</v>
      </c>
      <c r="F13" s="190">
        <v>-12.5</v>
      </c>
    </row>
    <row r="14" spans="1:14" ht="15.6" customHeight="1">
      <c r="A14" s="188" t="s">
        <v>148</v>
      </c>
      <c r="B14" s="189">
        <v>166211.5</v>
      </c>
      <c r="C14" s="189">
        <v>145628</v>
      </c>
      <c r="D14" s="189">
        <v>319614</v>
      </c>
      <c r="E14" s="189">
        <v>297409</v>
      </c>
      <c r="F14" s="190">
        <v>-6.9474428529413643</v>
      </c>
    </row>
    <row r="15" spans="1:14" ht="15.6" customHeight="1">
      <c r="A15" s="188" t="s">
        <v>145</v>
      </c>
      <c r="B15" s="189">
        <v>33538.25</v>
      </c>
      <c r="C15" s="189">
        <v>30054</v>
      </c>
      <c r="D15" s="189">
        <v>62208.5</v>
      </c>
      <c r="E15" s="189">
        <v>54293.5</v>
      </c>
      <c r="F15" s="190">
        <v>-12.72334166552803</v>
      </c>
    </row>
    <row r="16" spans="1:14" ht="15.6" customHeight="1">
      <c r="A16" s="188" t="s">
        <v>144</v>
      </c>
      <c r="B16" s="189">
        <v>1865</v>
      </c>
      <c r="C16" s="189">
        <v>2178</v>
      </c>
      <c r="D16" s="189">
        <v>4976</v>
      </c>
      <c r="E16" s="189">
        <v>3610</v>
      </c>
      <c r="F16" s="190">
        <v>-27.45176848874598</v>
      </c>
      <c r="G16" s="1"/>
    </row>
    <row r="17" spans="1:7" ht="15.6" customHeight="1">
      <c r="A17" s="188" t="s">
        <v>150</v>
      </c>
      <c r="B17" s="189">
        <v>5166.25</v>
      </c>
      <c r="C17" s="189">
        <v>6169</v>
      </c>
      <c r="D17" s="189">
        <v>12259.25</v>
      </c>
      <c r="E17" s="189">
        <v>11728</v>
      </c>
      <c r="F17" s="190">
        <v>-4.3334624875094363</v>
      </c>
      <c r="G17" s="2"/>
    </row>
    <row r="18" spans="1:7" ht="15.6" customHeight="1">
      <c r="A18" s="188" t="s">
        <v>147</v>
      </c>
      <c r="B18" s="189">
        <v>9</v>
      </c>
      <c r="C18" s="189">
        <v>7</v>
      </c>
      <c r="D18" s="189">
        <v>25</v>
      </c>
      <c r="E18" s="189">
        <v>25</v>
      </c>
      <c r="F18" s="190">
        <v>0</v>
      </c>
    </row>
    <row r="19" spans="1:7" ht="15.6" customHeight="1">
      <c r="A19" s="188" t="s">
        <v>143</v>
      </c>
      <c r="B19" s="189">
        <v>1005.5</v>
      </c>
      <c r="C19" s="189">
        <v>425.25</v>
      </c>
      <c r="D19" s="189">
        <v>1621.5</v>
      </c>
      <c r="E19" s="189">
        <v>466.25</v>
      </c>
      <c r="F19" s="190">
        <v>-71.245760098674069</v>
      </c>
    </row>
    <row r="20" spans="1:7" ht="15.6" customHeight="1">
      <c r="A20" s="188" t="s">
        <v>142</v>
      </c>
      <c r="B20" s="189">
        <v>4720</v>
      </c>
      <c r="C20" s="189">
        <v>6422</v>
      </c>
      <c r="D20" s="189">
        <v>9012</v>
      </c>
      <c r="E20" s="189">
        <v>10361</v>
      </c>
      <c r="F20" s="190">
        <v>14.968930315135379</v>
      </c>
    </row>
    <row r="21" spans="1:7" ht="15.6" customHeight="1">
      <c r="A21" s="188" t="s">
        <v>149</v>
      </c>
      <c r="B21" s="189">
        <v>748.75</v>
      </c>
      <c r="C21" s="189">
        <v>47</v>
      </c>
      <c r="D21" s="189">
        <v>1603.75</v>
      </c>
      <c r="E21" s="189">
        <v>441</v>
      </c>
      <c r="F21" s="190">
        <v>-72.501948558067028</v>
      </c>
    </row>
    <row r="22" spans="1:7" ht="15.6" customHeight="1">
      <c r="A22" s="188" t="s">
        <v>146</v>
      </c>
      <c r="B22" s="189">
        <v>7631</v>
      </c>
      <c r="C22" s="189">
        <v>6345</v>
      </c>
      <c r="D22" s="189">
        <v>13812</v>
      </c>
      <c r="E22" s="189">
        <v>14127</v>
      </c>
      <c r="F22" s="190">
        <v>2.280625543006082</v>
      </c>
    </row>
    <row r="23" spans="1:7" ht="15.6" customHeight="1">
      <c r="A23" s="188" t="s">
        <v>165</v>
      </c>
      <c r="B23" s="189">
        <v>1086.5</v>
      </c>
      <c r="C23" s="189">
        <v>5669</v>
      </c>
      <c r="D23" s="189">
        <v>2789.5</v>
      </c>
      <c r="E23" s="189">
        <v>9070</v>
      </c>
      <c r="F23" s="190">
        <v>225.1478759634343</v>
      </c>
    </row>
    <row r="24" spans="1:7" ht="15.6" customHeight="1">
      <c r="A24" s="188" t="s">
        <v>141</v>
      </c>
      <c r="B24" s="189">
        <v>3039</v>
      </c>
      <c r="C24" s="189">
        <v>3141.25</v>
      </c>
      <c r="D24" s="189">
        <v>5711.75</v>
      </c>
      <c r="E24" s="189">
        <v>5594.75</v>
      </c>
      <c r="F24" s="190">
        <v>-2.0484089814855371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3997</v>
      </c>
      <c r="C28" s="189">
        <v>5545</v>
      </c>
      <c r="D28" s="189">
        <v>9085</v>
      </c>
      <c r="E28" s="189">
        <v>10541</v>
      </c>
      <c r="F28" s="190">
        <v>16.02641717116126</v>
      </c>
    </row>
    <row r="29" spans="1:7" ht="15.6" customHeight="1">
      <c r="A29" s="188" t="s">
        <v>178</v>
      </c>
      <c r="B29" s="189">
        <v>7410.5</v>
      </c>
      <c r="C29" s="189">
        <v>8239.5</v>
      </c>
      <c r="D29" s="189">
        <v>15041.25</v>
      </c>
      <c r="E29" s="189">
        <v>15295.5</v>
      </c>
      <c r="F29" s="190">
        <v>1.690351533283476</v>
      </c>
    </row>
    <row r="30" spans="1:7" ht="15.6" customHeight="1">
      <c r="A30" s="188" t="s">
        <v>179</v>
      </c>
      <c r="B30" s="189">
        <v>77</v>
      </c>
      <c r="C30" s="189">
        <v>56</v>
      </c>
      <c r="D30" s="189">
        <v>235</v>
      </c>
      <c r="E30" s="189">
        <v>81</v>
      </c>
      <c r="F30" s="190">
        <v>-65.531914893617028</v>
      </c>
    </row>
    <row r="31" spans="1:7" ht="15.6" customHeight="1">
      <c r="A31" s="188" t="s">
        <v>180</v>
      </c>
      <c r="B31" s="189">
        <v>1300</v>
      </c>
      <c r="C31" s="189">
        <v>1348</v>
      </c>
      <c r="D31" s="189">
        <v>2135</v>
      </c>
      <c r="E31" s="189">
        <v>1990</v>
      </c>
      <c r="F31" s="190">
        <v>-6.7915690866510516</v>
      </c>
    </row>
    <row r="32" spans="1:7" ht="15.6" customHeight="1">
      <c r="A32" s="188" t="s">
        <v>181</v>
      </c>
      <c r="B32" s="189">
        <v>224415</v>
      </c>
      <c r="C32" s="189">
        <v>236737</v>
      </c>
      <c r="D32" s="189">
        <v>426924</v>
      </c>
      <c r="E32" s="189">
        <v>442159</v>
      </c>
      <c r="F32" s="190">
        <v>3.5685508427729502</v>
      </c>
    </row>
    <row r="33" spans="1:6" ht="15.6" customHeight="1">
      <c r="A33" s="188" t="s">
        <v>182</v>
      </c>
      <c r="B33" s="189">
        <v>21992</v>
      </c>
      <c r="C33" s="189">
        <v>20748</v>
      </c>
      <c r="D33" s="189">
        <v>37898</v>
      </c>
      <c r="E33" s="189">
        <v>36626</v>
      </c>
      <c r="F33" s="190">
        <v>-3.3563776452583198</v>
      </c>
    </row>
    <row r="34" spans="1:6" ht="15.6" customHeight="1">
      <c r="A34" s="188" t="s">
        <v>183</v>
      </c>
      <c r="B34" s="189">
        <v>375.5</v>
      </c>
      <c r="C34" s="189">
        <v>865.5</v>
      </c>
      <c r="D34" s="189">
        <v>726.75</v>
      </c>
      <c r="E34" s="189">
        <v>1280.25</v>
      </c>
      <c r="F34" s="190">
        <v>76.160990712074295</v>
      </c>
    </row>
    <row r="35" spans="1:6" ht="15.6" customHeight="1">
      <c r="A35" s="156" t="s">
        <v>153</v>
      </c>
      <c r="B35" s="76">
        <f>SUM(B7:B34)</f>
        <v>537659</v>
      </c>
      <c r="C35" s="77">
        <f>SUM(C7:C34)</f>
        <v>530816.5</v>
      </c>
      <c r="D35" s="178">
        <f>SUM(D7:D34)</f>
        <v>1034594.25</v>
      </c>
      <c r="E35" s="178">
        <f>SUM(E7:E34)</f>
        <v>1012064</v>
      </c>
      <c r="F35" s="140">
        <f>E35*100/D35-100</f>
        <v>-2.1776894661844466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C5A89-02E3-4DCA-8836-63EFECC590BC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78</v>
      </c>
      <c r="C7" s="189">
        <v>88</v>
      </c>
      <c r="D7" s="189">
        <v>159</v>
      </c>
      <c r="E7" s="189">
        <v>155</v>
      </c>
      <c r="F7" s="190">
        <v>-2.515723270440247</v>
      </c>
      <c r="G7" s="37"/>
    </row>
    <row r="8" spans="1:14" ht="15.6" customHeight="1">
      <c r="A8" s="188" t="s">
        <v>11</v>
      </c>
      <c r="B8" s="189">
        <v>51</v>
      </c>
      <c r="C8" s="189">
        <v>57</v>
      </c>
      <c r="D8" s="189">
        <v>115</v>
      </c>
      <c r="E8" s="189">
        <v>117</v>
      </c>
      <c r="F8" s="190">
        <v>1.7391304347826091</v>
      </c>
      <c r="G8" s="6"/>
    </row>
    <row r="9" spans="1:14" ht="15.6" customHeight="1">
      <c r="A9" s="188" t="s">
        <v>8</v>
      </c>
      <c r="B9" s="189">
        <v>87</v>
      </c>
      <c r="C9" s="189">
        <v>115</v>
      </c>
      <c r="D9" s="189">
        <v>197</v>
      </c>
      <c r="E9" s="189">
        <v>218</v>
      </c>
      <c r="F9" s="190">
        <v>10.659898477157361</v>
      </c>
      <c r="G9" s="6"/>
    </row>
    <row r="10" spans="1:14" ht="15.6" customHeight="1">
      <c r="A10" s="188" t="s">
        <v>10</v>
      </c>
      <c r="B10" s="189">
        <v>72</v>
      </c>
      <c r="C10" s="189">
        <v>49</v>
      </c>
      <c r="D10" s="189">
        <v>131</v>
      </c>
      <c r="E10" s="189">
        <v>101</v>
      </c>
      <c r="F10" s="190">
        <v>-22.900763358778629</v>
      </c>
    </row>
    <row r="11" spans="1:14" ht="15.6" customHeight="1">
      <c r="A11" s="188" t="s">
        <v>9</v>
      </c>
      <c r="B11" s="189">
        <v>2187</v>
      </c>
      <c r="C11" s="189">
        <v>1854</v>
      </c>
      <c r="D11" s="189">
        <v>4654</v>
      </c>
      <c r="E11" s="189">
        <v>3985</v>
      </c>
      <c r="F11" s="190">
        <v>-14.374731413837569</v>
      </c>
    </row>
    <row r="12" spans="1:14" ht="15.6" customHeight="1">
      <c r="A12" s="188" t="s">
        <v>6</v>
      </c>
      <c r="B12" s="189">
        <v>101</v>
      </c>
      <c r="C12" s="189">
        <v>118</v>
      </c>
      <c r="D12" s="189">
        <v>244</v>
      </c>
      <c r="E12" s="189">
        <v>267</v>
      </c>
      <c r="F12" s="190">
        <v>9.4262295081967267</v>
      </c>
    </row>
    <row r="13" spans="1:14" ht="15.6" customHeight="1">
      <c r="A13" s="188" t="s">
        <v>175</v>
      </c>
      <c r="B13" s="189">
        <v>2845</v>
      </c>
      <c r="C13" s="189">
        <v>2249</v>
      </c>
      <c r="D13" s="189">
        <v>5827</v>
      </c>
      <c r="E13" s="189">
        <v>4716</v>
      </c>
      <c r="F13" s="190">
        <v>-19.06641496481895</v>
      </c>
    </row>
    <row r="14" spans="1:14" ht="15.6" customHeight="1">
      <c r="A14" s="188" t="s">
        <v>148</v>
      </c>
      <c r="B14" s="189">
        <v>559</v>
      </c>
      <c r="C14" s="189">
        <v>558</v>
      </c>
      <c r="D14" s="189">
        <v>1112</v>
      </c>
      <c r="E14" s="189">
        <v>1126</v>
      </c>
      <c r="F14" s="190">
        <v>1.2589928057553981</v>
      </c>
    </row>
    <row r="15" spans="1:14" ht="15.6" customHeight="1">
      <c r="A15" s="188" t="s">
        <v>145</v>
      </c>
      <c r="B15" s="189">
        <v>192</v>
      </c>
      <c r="C15" s="189">
        <v>204</v>
      </c>
      <c r="D15" s="189">
        <v>381</v>
      </c>
      <c r="E15" s="189">
        <v>373</v>
      </c>
      <c r="F15" s="190">
        <v>-2.0997375328084051</v>
      </c>
    </row>
    <row r="16" spans="1:14" ht="15.6" customHeight="1">
      <c r="A16" s="188" t="s">
        <v>144</v>
      </c>
      <c r="B16" s="189">
        <v>151</v>
      </c>
      <c r="C16" s="189">
        <v>174</v>
      </c>
      <c r="D16" s="189">
        <v>319</v>
      </c>
      <c r="E16" s="189">
        <v>358</v>
      </c>
      <c r="F16" s="190">
        <v>12.2257053291536</v>
      </c>
      <c r="G16" s="1"/>
    </row>
    <row r="17" spans="1:7" ht="15.6" customHeight="1">
      <c r="A17" s="188" t="s">
        <v>150</v>
      </c>
      <c r="B17" s="189">
        <v>107</v>
      </c>
      <c r="C17" s="189">
        <v>110</v>
      </c>
      <c r="D17" s="189">
        <v>207</v>
      </c>
      <c r="E17" s="189">
        <v>205</v>
      </c>
      <c r="F17" s="190">
        <v>-0.96618357487922424</v>
      </c>
      <c r="G17" s="2"/>
    </row>
    <row r="18" spans="1:7" ht="15.6" customHeight="1">
      <c r="A18" s="188" t="s">
        <v>147</v>
      </c>
      <c r="B18" s="189">
        <v>775</v>
      </c>
      <c r="C18" s="189">
        <v>635</v>
      </c>
      <c r="D18" s="189">
        <v>1646</v>
      </c>
      <c r="E18" s="189">
        <v>1413</v>
      </c>
      <c r="F18" s="190">
        <v>-14.15552855407047</v>
      </c>
    </row>
    <row r="19" spans="1:7" ht="15.6" customHeight="1">
      <c r="A19" s="188" t="s">
        <v>143</v>
      </c>
      <c r="B19" s="189">
        <v>66</v>
      </c>
      <c r="C19" s="189">
        <v>60</v>
      </c>
      <c r="D19" s="189">
        <v>120</v>
      </c>
      <c r="E19" s="189">
        <v>111</v>
      </c>
      <c r="F19" s="190">
        <v>-7.5</v>
      </c>
    </row>
    <row r="20" spans="1:7" ht="15.6" customHeight="1">
      <c r="A20" s="188" t="s">
        <v>142</v>
      </c>
      <c r="B20" s="189">
        <v>87</v>
      </c>
      <c r="C20" s="189">
        <v>94</v>
      </c>
      <c r="D20" s="189">
        <v>173</v>
      </c>
      <c r="E20" s="189">
        <v>164</v>
      </c>
      <c r="F20" s="190">
        <v>-5.2023121387283169</v>
      </c>
    </row>
    <row r="21" spans="1:7" ht="15.6" customHeight="1">
      <c r="A21" s="188" t="s">
        <v>149</v>
      </c>
      <c r="B21" s="189">
        <v>158</v>
      </c>
      <c r="C21" s="189">
        <v>168</v>
      </c>
      <c r="D21" s="189">
        <v>325</v>
      </c>
      <c r="E21" s="189">
        <v>333</v>
      </c>
      <c r="F21" s="190">
        <v>2.461538461538467</v>
      </c>
    </row>
    <row r="22" spans="1:7" ht="15.6" customHeight="1">
      <c r="A22" s="188" t="s">
        <v>146</v>
      </c>
      <c r="B22" s="189">
        <v>1181</v>
      </c>
      <c r="C22" s="189">
        <v>1249</v>
      </c>
      <c r="D22" s="189">
        <v>2441</v>
      </c>
      <c r="E22" s="189">
        <v>2457</v>
      </c>
      <c r="F22" s="190">
        <v>0.6554690700532575</v>
      </c>
    </row>
    <row r="23" spans="1:7" ht="15.6" customHeight="1">
      <c r="A23" s="188" t="s">
        <v>165</v>
      </c>
      <c r="B23" s="189">
        <v>68</v>
      </c>
      <c r="C23" s="189">
        <v>103</v>
      </c>
      <c r="D23" s="189">
        <v>162</v>
      </c>
      <c r="E23" s="189">
        <v>215</v>
      </c>
      <c r="F23" s="190">
        <v>32.716049382716051</v>
      </c>
    </row>
    <row r="24" spans="1:7" ht="15.6" customHeight="1">
      <c r="A24" s="188" t="s">
        <v>141</v>
      </c>
      <c r="B24" s="189">
        <v>38</v>
      </c>
      <c r="C24" s="189">
        <v>52</v>
      </c>
      <c r="D24" s="189">
        <v>74</v>
      </c>
      <c r="E24" s="189">
        <v>108</v>
      </c>
      <c r="F24" s="190">
        <v>45.945945945945937</v>
      </c>
    </row>
    <row r="25" spans="1:7" ht="15.6" customHeight="1">
      <c r="A25" s="188" t="s">
        <v>140</v>
      </c>
      <c r="B25" s="189">
        <v>53</v>
      </c>
      <c r="C25" s="189">
        <v>51</v>
      </c>
      <c r="D25" s="189">
        <v>122</v>
      </c>
      <c r="E25" s="189">
        <v>112</v>
      </c>
      <c r="F25" s="190">
        <v>-8.1967213114754145</v>
      </c>
    </row>
    <row r="26" spans="1:7" ht="15.6" customHeight="1">
      <c r="A26" s="188" t="s">
        <v>152</v>
      </c>
      <c r="B26" s="189">
        <v>61</v>
      </c>
      <c r="C26" s="189">
        <v>30</v>
      </c>
      <c r="D26" s="189">
        <v>132</v>
      </c>
      <c r="E26" s="189">
        <v>70</v>
      </c>
      <c r="F26" s="190">
        <v>-46.969696969696969</v>
      </c>
    </row>
    <row r="27" spans="1:7" ht="15.6" customHeight="1">
      <c r="A27" s="188" t="s">
        <v>173</v>
      </c>
      <c r="B27" s="189">
        <v>88</v>
      </c>
      <c r="C27" s="189">
        <v>71</v>
      </c>
      <c r="D27" s="189">
        <v>139</v>
      </c>
      <c r="E27" s="189">
        <v>136</v>
      </c>
      <c r="F27" s="190">
        <v>-2.1582733812949608</v>
      </c>
    </row>
    <row r="28" spans="1:7" ht="15.6" customHeight="1">
      <c r="A28" s="188" t="s">
        <v>177</v>
      </c>
      <c r="B28" s="189">
        <v>1382</v>
      </c>
      <c r="C28" s="189">
        <v>1394</v>
      </c>
      <c r="D28" s="189">
        <v>2885</v>
      </c>
      <c r="E28" s="189">
        <v>2894</v>
      </c>
      <c r="F28" s="190">
        <v>0.3119584055459228</v>
      </c>
    </row>
    <row r="29" spans="1:7" ht="15.6" customHeight="1">
      <c r="A29" s="188" t="s">
        <v>178</v>
      </c>
      <c r="B29" s="189">
        <v>124</v>
      </c>
      <c r="C29" s="189">
        <v>109</v>
      </c>
      <c r="D29" s="189">
        <v>227</v>
      </c>
      <c r="E29" s="189">
        <v>206</v>
      </c>
      <c r="F29" s="190">
        <v>-9.2511013215859066</v>
      </c>
    </row>
    <row r="30" spans="1:7" ht="15.6" customHeight="1">
      <c r="A30" s="188" t="s">
        <v>179</v>
      </c>
      <c r="B30" s="189">
        <v>82</v>
      </c>
      <c r="C30" s="189">
        <v>63</v>
      </c>
      <c r="D30" s="189">
        <v>138</v>
      </c>
      <c r="E30" s="189">
        <v>133</v>
      </c>
      <c r="F30" s="190">
        <v>-3.623188405797094</v>
      </c>
    </row>
    <row r="31" spans="1:7" ht="15.6" customHeight="1">
      <c r="A31" s="188" t="s">
        <v>180</v>
      </c>
      <c r="B31" s="189">
        <v>157</v>
      </c>
      <c r="C31" s="189">
        <v>175</v>
      </c>
      <c r="D31" s="189">
        <v>332</v>
      </c>
      <c r="E31" s="189">
        <v>321</v>
      </c>
      <c r="F31" s="190">
        <v>-3.3132530120481931</v>
      </c>
    </row>
    <row r="32" spans="1:7" ht="15.6" customHeight="1">
      <c r="A32" s="188" t="s">
        <v>181</v>
      </c>
      <c r="B32" s="189">
        <v>540</v>
      </c>
      <c r="C32" s="189">
        <v>540</v>
      </c>
      <c r="D32" s="189">
        <v>1096</v>
      </c>
      <c r="E32" s="189">
        <v>1132</v>
      </c>
      <c r="F32" s="190">
        <v>3.284671532846716</v>
      </c>
    </row>
    <row r="33" spans="1:6" ht="15.6" customHeight="1">
      <c r="A33" s="188" t="s">
        <v>182</v>
      </c>
      <c r="B33" s="189">
        <v>114</v>
      </c>
      <c r="C33" s="189">
        <v>155</v>
      </c>
      <c r="D33" s="189">
        <v>238</v>
      </c>
      <c r="E33" s="189">
        <v>270</v>
      </c>
      <c r="F33" s="190">
        <v>13.445378151260501</v>
      </c>
    </row>
    <row r="34" spans="1:6" ht="15.6" customHeight="1">
      <c r="A34" s="188" t="s">
        <v>183</v>
      </c>
      <c r="B34" s="189">
        <v>32</v>
      </c>
      <c r="C34" s="189">
        <v>36</v>
      </c>
      <c r="D34" s="189">
        <v>59</v>
      </c>
      <c r="E34" s="189">
        <v>60</v>
      </c>
      <c r="F34" s="190">
        <v>1.694915254237287</v>
      </c>
    </row>
    <row r="35" spans="1:6" ht="15.6" customHeight="1">
      <c r="A35" s="156" t="s">
        <v>153</v>
      </c>
      <c r="B35" s="76">
        <f>SUM(B7:B34)</f>
        <v>11436</v>
      </c>
      <c r="C35" s="77">
        <f>SUM(C7:C34)</f>
        <v>10561</v>
      </c>
      <c r="D35" s="178">
        <f>SUM(D7:D34)</f>
        <v>23655</v>
      </c>
      <c r="E35" s="78">
        <f>SUM(E7:E34)</f>
        <v>21756</v>
      </c>
      <c r="F35" s="140">
        <f>E35*100/D35-100</f>
        <v>-8.0279010779961908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3810F-18CF-444C-9E85-5FAC7B1D74F8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1511409</v>
      </c>
      <c r="C7" s="189">
        <v>1593246</v>
      </c>
      <c r="D7" s="189">
        <v>2720804</v>
      </c>
      <c r="E7" s="189">
        <v>2893517</v>
      </c>
      <c r="F7" s="190">
        <v>6.3478662924635492</v>
      </c>
      <c r="G7" s="37"/>
    </row>
    <row r="8" spans="1:14" ht="15.6" customHeight="1">
      <c r="A8" s="188" t="s">
        <v>11</v>
      </c>
      <c r="B8" s="189">
        <v>664239</v>
      </c>
      <c r="C8" s="189">
        <v>771482</v>
      </c>
      <c r="D8" s="189">
        <v>1366285</v>
      </c>
      <c r="E8" s="189">
        <v>2122547</v>
      </c>
      <c r="F8" s="190">
        <v>55.351701877719513</v>
      </c>
      <c r="G8" s="6"/>
    </row>
    <row r="9" spans="1:14" ht="15.6" customHeight="1">
      <c r="A9" s="188" t="s">
        <v>8</v>
      </c>
      <c r="B9" s="189">
        <v>1642510</v>
      </c>
      <c r="C9" s="189">
        <v>2018728</v>
      </c>
      <c r="D9" s="189">
        <v>3658833</v>
      </c>
      <c r="E9" s="189">
        <v>3726645</v>
      </c>
      <c r="F9" s="190">
        <v>1.853377839327464</v>
      </c>
      <c r="G9" s="6"/>
    </row>
    <row r="10" spans="1:14" ht="15.6" customHeight="1">
      <c r="A10" s="188" t="s">
        <v>10</v>
      </c>
      <c r="B10" s="189">
        <v>492777</v>
      </c>
      <c r="C10" s="189">
        <v>299278</v>
      </c>
      <c r="D10" s="189">
        <v>962524</v>
      </c>
      <c r="E10" s="189">
        <v>729022</v>
      </c>
      <c r="F10" s="190">
        <v>-24.259343143651481</v>
      </c>
    </row>
    <row r="11" spans="1:14" ht="15.6" customHeight="1">
      <c r="A11" s="188" t="s">
        <v>9</v>
      </c>
      <c r="B11" s="189">
        <v>42273847</v>
      </c>
      <c r="C11" s="189">
        <v>34172138</v>
      </c>
      <c r="D11" s="189">
        <v>86174709</v>
      </c>
      <c r="E11" s="189">
        <v>71462917</v>
      </c>
      <c r="F11" s="190">
        <v>-17.072053008035109</v>
      </c>
    </row>
    <row r="12" spans="1:14" ht="15.6" customHeight="1">
      <c r="A12" s="188" t="s">
        <v>6</v>
      </c>
      <c r="B12" s="189">
        <v>1654799</v>
      </c>
      <c r="C12" s="189">
        <v>1610866</v>
      </c>
      <c r="D12" s="189">
        <v>3533068</v>
      </c>
      <c r="E12" s="189">
        <v>3623500</v>
      </c>
      <c r="F12" s="190">
        <v>2.5595884370184758</v>
      </c>
    </row>
    <row r="13" spans="1:14" ht="15.6" customHeight="1">
      <c r="A13" s="188" t="s">
        <v>175</v>
      </c>
      <c r="B13" s="189">
        <v>14634322</v>
      </c>
      <c r="C13" s="189">
        <v>12307909</v>
      </c>
      <c r="D13" s="189">
        <v>31429524</v>
      </c>
      <c r="E13" s="189">
        <v>26608173</v>
      </c>
      <c r="F13" s="190">
        <v>-15.34019732529198</v>
      </c>
    </row>
    <row r="14" spans="1:14" ht="15.6" customHeight="1">
      <c r="A14" s="188" t="s">
        <v>148</v>
      </c>
      <c r="B14" s="189">
        <v>22644149</v>
      </c>
      <c r="C14" s="189">
        <v>23015493</v>
      </c>
      <c r="D14" s="189">
        <v>44880592</v>
      </c>
      <c r="E14" s="189">
        <v>46861672</v>
      </c>
      <c r="F14" s="190">
        <v>4.4141128976195319</v>
      </c>
    </row>
    <row r="15" spans="1:14" ht="15.6" customHeight="1">
      <c r="A15" s="188" t="s">
        <v>145</v>
      </c>
      <c r="B15" s="189">
        <v>3937782</v>
      </c>
      <c r="C15" s="189">
        <v>4611304</v>
      </c>
      <c r="D15" s="189">
        <v>7465343</v>
      </c>
      <c r="E15" s="189">
        <v>7923543</v>
      </c>
      <c r="F15" s="190">
        <v>6.137695213736321</v>
      </c>
    </row>
    <row r="16" spans="1:14" ht="15.6" customHeight="1">
      <c r="A16" s="188" t="s">
        <v>144</v>
      </c>
      <c r="B16" s="189">
        <v>2948310</v>
      </c>
      <c r="C16" s="189">
        <v>3263578</v>
      </c>
      <c r="D16" s="189">
        <v>6865123</v>
      </c>
      <c r="E16" s="189">
        <v>6793850</v>
      </c>
      <c r="F16" s="190">
        <v>-1.0381897017722821</v>
      </c>
      <c r="G16" s="1"/>
    </row>
    <row r="17" spans="1:7" ht="15.6" customHeight="1">
      <c r="A17" s="188" t="s">
        <v>150</v>
      </c>
      <c r="B17" s="189">
        <v>1471028</v>
      </c>
      <c r="C17" s="189">
        <v>1779493</v>
      </c>
      <c r="D17" s="189">
        <v>3104379</v>
      </c>
      <c r="E17" s="189">
        <v>3324365</v>
      </c>
      <c r="F17" s="190">
        <v>7.0863125926312449</v>
      </c>
      <c r="G17" s="2"/>
    </row>
    <row r="18" spans="1:7" ht="15.6" customHeight="1">
      <c r="A18" s="188" t="s">
        <v>147</v>
      </c>
      <c r="B18" s="189">
        <v>5811414</v>
      </c>
      <c r="C18" s="189">
        <v>4824302</v>
      </c>
      <c r="D18" s="189">
        <v>12113851</v>
      </c>
      <c r="E18" s="189">
        <v>10503306</v>
      </c>
      <c r="F18" s="190">
        <v>-13.29507024644764</v>
      </c>
    </row>
    <row r="19" spans="1:7" ht="15.6" customHeight="1">
      <c r="A19" s="188" t="s">
        <v>143</v>
      </c>
      <c r="B19" s="189">
        <v>894636</v>
      </c>
      <c r="C19" s="189">
        <v>1046123</v>
      </c>
      <c r="D19" s="189">
        <v>1573488</v>
      </c>
      <c r="E19" s="189">
        <v>2032411</v>
      </c>
      <c r="F19" s="190">
        <v>29.165967582847799</v>
      </c>
    </row>
    <row r="20" spans="1:7" ht="15.6" customHeight="1">
      <c r="A20" s="188" t="s">
        <v>142</v>
      </c>
      <c r="B20" s="189">
        <v>1217616</v>
      </c>
      <c r="C20" s="189">
        <v>1430607</v>
      </c>
      <c r="D20" s="189">
        <v>2615538</v>
      </c>
      <c r="E20" s="189">
        <v>2584312</v>
      </c>
      <c r="F20" s="190">
        <v>-1.1938652774304901</v>
      </c>
    </row>
    <row r="21" spans="1:7" ht="15.6" customHeight="1">
      <c r="A21" s="188" t="s">
        <v>149</v>
      </c>
      <c r="B21" s="189">
        <v>2797116</v>
      </c>
      <c r="C21" s="189">
        <v>3235508</v>
      </c>
      <c r="D21" s="189">
        <v>5918104</v>
      </c>
      <c r="E21" s="189">
        <v>6201623</v>
      </c>
      <c r="F21" s="190">
        <v>4.7907066182006872</v>
      </c>
    </row>
    <row r="22" spans="1:7" ht="15.6" customHeight="1">
      <c r="A22" s="188" t="s">
        <v>146</v>
      </c>
      <c r="B22" s="189">
        <v>28969689</v>
      </c>
      <c r="C22" s="189">
        <v>31933519</v>
      </c>
      <c r="D22" s="189">
        <v>61083728</v>
      </c>
      <c r="E22" s="189">
        <v>62061769</v>
      </c>
      <c r="F22" s="190">
        <v>1.6011481813945641</v>
      </c>
    </row>
    <row r="23" spans="1:7" ht="15.6" customHeight="1">
      <c r="A23" s="188" t="s">
        <v>165</v>
      </c>
      <c r="B23" s="189">
        <v>2987315</v>
      </c>
      <c r="C23" s="189">
        <v>4755636</v>
      </c>
      <c r="D23" s="189">
        <v>7104143</v>
      </c>
      <c r="E23" s="189">
        <v>10273761</v>
      </c>
      <c r="F23" s="190">
        <v>44.616472388013591</v>
      </c>
    </row>
    <row r="24" spans="1:7" ht="15.6" customHeight="1">
      <c r="A24" s="188" t="s">
        <v>141</v>
      </c>
      <c r="B24" s="189">
        <v>321091</v>
      </c>
      <c r="C24" s="189">
        <v>403429</v>
      </c>
      <c r="D24" s="189">
        <v>600104</v>
      </c>
      <c r="E24" s="189">
        <v>739763</v>
      </c>
      <c r="F24" s="190">
        <v>23.27246610587498</v>
      </c>
    </row>
    <row r="25" spans="1:7" ht="15.6" customHeight="1">
      <c r="A25" s="188" t="s">
        <v>140</v>
      </c>
      <c r="B25" s="189">
        <v>1524627</v>
      </c>
      <c r="C25" s="189">
        <v>1494026</v>
      </c>
      <c r="D25" s="189">
        <v>3436716</v>
      </c>
      <c r="E25" s="189">
        <v>3215258</v>
      </c>
      <c r="F25" s="190">
        <v>-6.4438842197027677</v>
      </c>
    </row>
    <row r="26" spans="1:7" ht="15.6" customHeight="1">
      <c r="A26" s="188" t="s">
        <v>152</v>
      </c>
      <c r="B26" s="189">
        <v>959972</v>
      </c>
      <c r="C26" s="189">
        <v>405399</v>
      </c>
      <c r="D26" s="189">
        <v>2072308</v>
      </c>
      <c r="E26" s="189">
        <v>981303</v>
      </c>
      <c r="F26" s="190">
        <v>-52.646855583243408</v>
      </c>
    </row>
    <row r="27" spans="1:7" ht="15.6" customHeight="1">
      <c r="A27" s="188" t="s">
        <v>173</v>
      </c>
      <c r="B27" s="189">
        <v>604507</v>
      </c>
      <c r="C27" s="189">
        <v>503280</v>
      </c>
      <c r="D27" s="189">
        <v>1016157</v>
      </c>
      <c r="E27" s="189">
        <v>948053</v>
      </c>
      <c r="F27" s="190">
        <v>-6.7021139449907849</v>
      </c>
    </row>
    <row r="28" spans="1:7" ht="15.6" customHeight="1">
      <c r="A28" s="188" t="s">
        <v>177</v>
      </c>
      <c r="B28" s="189">
        <v>19370954</v>
      </c>
      <c r="C28" s="189">
        <v>21644706</v>
      </c>
      <c r="D28" s="189">
        <v>40835521</v>
      </c>
      <c r="E28" s="189">
        <v>45634487</v>
      </c>
      <c r="F28" s="190">
        <v>11.751940179727359</v>
      </c>
    </row>
    <row r="29" spans="1:7" ht="15.6" customHeight="1">
      <c r="A29" s="188" t="s">
        <v>178</v>
      </c>
      <c r="B29" s="189">
        <v>2266832</v>
      </c>
      <c r="C29" s="189">
        <v>1959852</v>
      </c>
      <c r="D29" s="189">
        <v>3884570</v>
      </c>
      <c r="E29" s="189">
        <v>3620617</v>
      </c>
      <c r="F29" s="190">
        <v>-6.794909089036878</v>
      </c>
    </row>
    <row r="30" spans="1:7" ht="15.6" customHeight="1">
      <c r="A30" s="188" t="s">
        <v>179</v>
      </c>
      <c r="B30" s="189">
        <v>435838</v>
      </c>
      <c r="C30" s="189">
        <v>406044</v>
      </c>
      <c r="D30" s="189">
        <v>855744</v>
      </c>
      <c r="E30" s="189">
        <v>819068</v>
      </c>
      <c r="F30" s="190">
        <v>-4.2858611921322307</v>
      </c>
    </row>
    <row r="31" spans="1:7" ht="15.6" customHeight="1">
      <c r="A31" s="188" t="s">
        <v>180</v>
      </c>
      <c r="B31" s="189">
        <v>3444637</v>
      </c>
      <c r="C31" s="189">
        <v>3339536</v>
      </c>
      <c r="D31" s="189">
        <v>6800439</v>
      </c>
      <c r="E31" s="189">
        <v>6418947</v>
      </c>
      <c r="F31" s="190">
        <v>-5.6098143075763147</v>
      </c>
    </row>
    <row r="32" spans="1:7" ht="15.6" customHeight="1">
      <c r="A32" s="188" t="s">
        <v>181</v>
      </c>
      <c r="B32" s="189">
        <v>21015445</v>
      </c>
      <c r="C32" s="189">
        <v>22656216</v>
      </c>
      <c r="D32" s="189">
        <v>42705614</v>
      </c>
      <c r="E32" s="189">
        <v>44946822</v>
      </c>
      <c r="F32" s="190">
        <v>5.2480406908562429</v>
      </c>
    </row>
    <row r="33" spans="1:6" ht="15.6" customHeight="1">
      <c r="A33" s="188" t="s">
        <v>182</v>
      </c>
      <c r="B33" s="189">
        <v>3193838</v>
      </c>
      <c r="C33" s="189">
        <v>3869377</v>
      </c>
      <c r="D33" s="189">
        <v>6184158</v>
      </c>
      <c r="E33" s="189">
        <v>6507836</v>
      </c>
      <c r="F33" s="190">
        <v>5.23398658313711</v>
      </c>
    </row>
    <row r="34" spans="1:6" ht="15.6" customHeight="1">
      <c r="A34" s="188" t="s">
        <v>183</v>
      </c>
      <c r="B34" s="189">
        <v>277354</v>
      </c>
      <c r="C34" s="189">
        <v>326775</v>
      </c>
      <c r="D34" s="189">
        <v>438946</v>
      </c>
      <c r="E34" s="189">
        <v>603108</v>
      </c>
      <c r="F34" s="190">
        <v>37.399133378593262</v>
      </c>
    </row>
    <row r="35" spans="1:6" ht="15.6" customHeight="1">
      <c r="A35" s="156" t="s">
        <v>153</v>
      </c>
      <c r="B35" s="76">
        <f>SUM(B7:B34)</f>
        <v>189968053</v>
      </c>
      <c r="C35" s="77">
        <f>SUM(C7:C34)</f>
        <v>189677850</v>
      </c>
      <c r="D35" s="178">
        <f>SUM(D7:D34)</f>
        <v>391400313</v>
      </c>
      <c r="E35" s="78">
        <f>SUM(E7:E34)</f>
        <v>384162195</v>
      </c>
      <c r="F35" s="140">
        <f>E35*100/D35-100</f>
        <v>-1.8492877393278917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37279-2892-4E07-8A9A-331ECEF5403B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4</v>
      </c>
      <c r="E7" s="189">
        <v>6</v>
      </c>
      <c r="F7" s="190">
        <v>50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2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</v>
      </c>
      <c r="C12" s="189">
        <v>5</v>
      </c>
      <c r="D12" s="189">
        <v>16</v>
      </c>
      <c r="E12" s="189">
        <v>18</v>
      </c>
      <c r="F12" s="190">
        <v>12.5</v>
      </c>
    </row>
    <row r="13" spans="1:14" ht="15.6" customHeight="1">
      <c r="A13" s="188" t="s">
        <v>175</v>
      </c>
      <c r="B13" s="189">
        <v>9</v>
      </c>
      <c r="C13" s="189">
        <v>4</v>
      </c>
      <c r="D13" s="189">
        <v>24</v>
      </c>
      <c r="E13" s="189">
        <v>13</v>
      </c>
      <c r="F13" s="190">
        <v>-45.833333333333343</v>
      </c>
    </row>
    <row r="14" spans="1:14" ht="15.6" customHeight="1">
      <c r="A14" s="188" t="s">
        <v>148</v>
      </c>
      <c r="B14" s="189">
        <v>19</v>
      </c>
      <c r="C14" s="189">
        <v>23</v>
      </c>
      <c r="D14" s="189">
        <v>42</v>
      </c>
      <c r="E14" s="189">
        <v>55</v>
      </c>
      <c r="F14" s="190">
        <v>30.95238095238097</v>
      </c>
    </row>
    <row r="15" spans="1:14" ht="15.6" customHeight="1">
      <c r="A15" s="188" t="s">
        <v>145</v>
      </c>
      <c r="B15" s="189">
        <v>0</v>
      </c>
      <c r="C15" s="189">
        <v>1</v>
      </c>
      <c r="D15" s="189">
        <v>0</v>
      </c>
      <c r="E15" s="189">
        <v>1</v>
      </c>
      <c r="F15" s="190" t="s">
        <v>151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8</v>
      </c>
      <c r="E16" s="189">
        <v>5</v>
      </c>
      <c r="F16" s="190">
        <v>-37.5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2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107</v>
      </c>
      <c r="C22" s="189">
        <v>117</v>
      </c>
      <c r="D22" s="189">
        <v>217</v>
      </c>
      <c r="E22" s="189">
        <v>239</v>
      </c>
      <c r="F22" s="190">
        <v>10.13824884792626</v>
      </c>
    </row>
    <row r="23" spans="1:7" ht="15.6" customHeight="1">
      <c r="A23" s="188" t="s">
        <v>165</v>
      </c>
      <c r="B23" s="189">
        <v>5</v>
      </c>
      <c r="C23" s="189">
        <v>3</v>
      </c>
      <c r="D23" s="189">
        <v>14</v>
      </c>
      <c r="E23" s="189">
        <v>18</v>
      </c>
      <c r="F23" s="190">
        <v>28.57142857142858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1</v>
      </c>
      <c r="E25" s="189">
        <v>1</v>
      </c>
      <c r="F25" s="190">
        <v>0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81</v>
      </c>
      <c r="C28" s="189">
        <v>94</v>
      </c>
      <c r="D28" s="189">
        <v>171</v>
      </c>
      <c r="E28" s="189">
        <v>204</v>
      </c>
      <c r="F28" s="190">
        <v>19.298245614035078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3</v>
      </c>
      <c r="D30" s="189">
        <v>2</v>
      </c>
      <c r="E30" s="189">
        <v>4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1</v>
      </c>
      <c r="D31" s="189">
        <v>0</v>
      </c>
      <c r="E31" s="189">
        <v>1</v>
      </c>
      <c r="F31" s="190" t="s">
        <v>151</v>
      </c>
    </row>
    <row r="32" spans="1:7" ht="15.6" customHeight="1">
      <c r="A32" s="188" t="s">
        <v>181</v>
      </c>
      <c r="B32" s="189">
        <v>5</v>
      </c>
      <c r="C32" s="189">
        <v>6</v>
      </c>
      <c r="D32" s="189">
        <v>15</v>
      </c>
      <c r="E32" s="189">
        <v>21</v>
      </c>
      <c r="F32" s="190">
        <v>40</v>
      </c>
    </row>
    <row r="33" spans="1:6" ht="15.6" customHeight="1">
      <c r="A33" s="188" t="s">
        <v>182</v>
      </c>
      <c r="B33" s="189">
        <v>2</v>
      </c>
      <c r="C33" s="189">
        <v>5</v>
      </c>
      <c r="D33" s="189">
        <v>8</v>
      </c>
      <c r="E33" s="189">
        <v>8</v>
      </c>
      <c r="F33" s="190">
        <v>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</v>
      </c>
      <c r="C35" s="77">
        <f>SUM(C7:C34)</f>
        <v>264</v>
      </c>
      <c r="D35" s="178">
        <f>SUM(D7:D34)</f>
        <v>524</v>
      </c>
      <c r="E35" s="178">
        <f>SUM(E7:E34)</f>
        <v>597</v>
      </c>
      <c r="F35" s="140">
        <f>E35*100/D35-100</f>
        <v>13.931297709923669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AAEE2-046F-4F90-B16F-DCFFB2BCB9A4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5780</v>
      </c>
      <c r="C7" s="189">
        <v>6537</v>
      </c>
      <c r="D7" s="189">
        <v>11457</v>
      </c>
      <c r="E7" s="189">
        <v>12066</v>
      </c>
      <c r="F7" s="190">
        <v>5.315527625032729</v>
      </c>
      <c r="G7" s="37"/>
    </row>
    <row r="8" spans="1:14" ht="15.6" customHeight="1">
      <c r="A8" s="188" t="s">
        <v>11</v>
      </c>
      <c r="B8" s="189">
        <v>11667</v>
      </c>
      <c r="C8" s="189">
        <v>10323</v>
      </c>
      <c r="D8" s="189">
        <v>21934</v>
      </c>
      <c r="E8" s="189">
        <v>34570</v>
      </c>
      <c r="F8" s="190">
        <v>57.609191209993611</v>
      </c>
      <c r="G8" s="6"/>
    </row>
    <row r="9" spans="1:14" ht="15.6" customHeight="1">
      <c r="A9" s="188" t="s">
        <v>8</v>
      </c>
      <c r="B9" s="189">
        <v>27082</v>
      </c>
      <c r="C9" s="189">
        <v>21766</v>
      </c>
      <c r="D9" s="189">
        <v>68038</v>
      </c>
      <c r="E9" s="189">
        <v>58531</v>
      </c>
      <c r="F9" s="190">
        <v>-13.973073870484139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331756</v>
      </c>
      <c r="C11" s="189">
        <v>245221</v>
      </c>
      <c r="D11" s="189">
        <v>731631</v>
      </c>
      <c r="E11" s="189">
        <v>629665</v>
      </c>
      <c r="F11" s="190">
        <v>-13.936806942297411</v>
      </c>
    </row>
    <row r="12" spans="1:14" ht="15.6" customHeight="1">
      <c r="A12" s="188" t="s">
        <v>6</v>
      </c>
      <c r="B12" s="189">
        <v>9224</v>
      </c>
      <c r="C12" s="189">
        <v>5716</v>
      </c>
      <c r="D12" s="189">
        <v>24338</v>
      </c>
      <c r="E12" s="189">
        <v>26028</v>
      </c>
      <c r="F12" s="190">
        <v>6.9438737776316941</v>
      </c>
    </row>
    <row r="13" spans="1:14" ht="15.6" customHeight="1">
      <c r="A13" s="188" t="s">
        <v>175</v>
      </c>
      <c r="B13" s="189">
        <v>292907</v>
      </c>
      <c r="C13" s="189">
        <v>254329</v>
      </c>
      <c r="D13" s="189">
        <v>601006</v>
      </c>
      <c r="E13" s="189">
        <v>499236</v>
      </c>
      <c r="F13" s="190">
        <v>-16.933275208566972</v>
      </c>
    </row>
    <row r="14" spans="1:14" ht="15.6" customHeight="1">
      <c r="A14" s="188" t="s">
        <v>148</v>
      </c>
      <c r="B14" s="189">
        <v>150056</v>
      </c>
      <c r="C14" s="189">
        <v>172447</v>
      </c>
      <c r="D14" s="189">
        <v>329548</v>
      </c>
      <c r="E14" s="189">
        <v>380607</v>
      </c>
      <c r="F14" s="190">
        <v>15.49364584218384</v>
      </c>
    </row>
    <row r="15" spans="1:14" ht="15.6" customHeight="1">
      <c r="A15" s="188" t="s">
        <v>145</v>
      </c>
      <c r="B15" s="189">
        <v>4436</v>
      </c>
      <c r="C15" s="189">
        <v>8947</v>
      </c>
      <c r="D15" s="189">
        <v>8803</v>
      </c>
      <c r="E15" s="189">
        <v>12790</v>
      </c>
      <c r="F15" s="190">
        <v>45.291377939338872</v>
      </c>
    </row>
    <row r="16" spans="1:14" ht="15.6" customHeight="1">
      <c r="A16" s="188" t="s">
        <v>144</v>
      </c>
      <c r="B16" s="189">
        <v>5420</v>
      </c>
      <c r="C16" s="189">
        <v>0</v>
      </c>
      <c r="D16" s="189">
        <v>13535</v>
      </c>
      <c r="E16" s="189">
        <v>4125</v>
      </c>
      <c r="F16" s="190">
        <v>-69.52345770225341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128831</v>
      </c>
      <c r="C18" s="189">
        <v>93862</v>
      </c>
      <c r="D18" s="189">
        <v>276568</v>
      </c>
      <c r="E18" s="189">
        <v>218368</v>
      </c>
      <c r="F18" s="190">
        <v>-21.043649301437629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2582</v>
      </c>
      <c r="C21" s="189">
        <v>2501</v>
      </c>
      <c r="D21" s="189">
        <v>5476</v>
      </c>
      <c r="E21" s="189">
        <v>5337</v>
      </c>
      <c r="F21" s="190">
        <v>-2.5383491599707781</v>
      </c>
    </row>
    <row r="22" spans="1:7" ht="15.6" customHeight="1">
      <c r="A22" s="188" t="s">
        <v>146</v>
      </c>
      <c r="B22" s="189">
        <v>369701</v>
      </c>
      <c r="C22" s="189">
        <v>431924</v>
      </c>
      <c r="D22" s="189">
        <v>785259</v>
      </c>
      <c r="E22" s="189">
        <v>888523</v>
      </c>
      <c r="F22" s="190">
        <v>13.15031091652563</v>
      </c>
    </row>
    <row r="23" spans="1:7" ht="15.6" customHeight="1">
      <c r="A23" s="188" t="s">
        <v>165</v>
      </c>
      <c r="B23" s="189">
        <v>19983</v>
      </c>
      <c r="C23" s="189">
        <v>19119</v>
      </c>
      <c r="D23" s="189">
        <v>58887</v>
      </c>
      <c r="E23" s="189">
        <v>74825</v>
      </c>
      <c r="F23" s="190">
        <v>27.065396437244221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26939</v>
      </c>
      <c r="C25" s="189">
        <v>24799</v>
      </c>
      <c r="D25" s="189">
        <v>69257</v>
      </c>
      <c r="E25" s="189">
        <v>72620</v>
      </c>
      <c r="F25" s="190">
        <v>4.8558268478276574</v>
      </c>
    </row>
    <row r="26" spans="1:7" ht="15.6" customHeight="1">
      <c r="A26" s="188" t="s">
        <v>152</v>
      </c>
      <c r="B26" s="189">
        <v>4965</v>
      </c>
      <c r="C26" s="189">
        <v>4624</v>
      </c>
      <c r="D26" s="189">
        <v>12714</v>
      </c>
      <c r="E26" s="189">
        <v>13907</v>
      </c>
      <c r="F26" s="190">
        <v>9.3833569293691994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624973</v>
      </c>
      <c r="C28" s="189">
        <v>690873</v>
      </c>
      <c r="D28" s="189">
        <v>1310915</v>
      </c>
      <c r="E28" s="189">
        <v>1386193</v>
      </c>
      <c r="F28" s="190">
        <v>5.7424012998554446</v>
      </c>
    </row>
    <row r="29" spans="1:7" ht="15.6" customHeight="1">
      <c r="A29" s="188" t="s">
        <v>178</v>
      </c>
      <c r="B29" s="189">
        <v>6527</v>
      </c>
      <c r="C29" s="189">
        <v>6731</v>
      </c>
      <c r="D29" s="189">
        <v>12575</v>
      </c>
      <c r="E29" s="189">
        <v>12987</v>
      </c>
      <c r="F29" s="190">
        <v>3.276341948310133</v>
      </c>
    </row>
    <row r="30" spans="1:7" ht="15.6" customHeight="1">
      <c r="A30" s="188" t="s">
        <v>179</v>
      </c>
      <c r="B30" s="189">
        <v>124</v>
      </c>
      <c r="C30" s="189">
        <v>976</v>
      </c>
      <c r="D30" s="189">
        <v>419</v>
      </c>
      <c r="E30" s="189">
        <v>976</v>
      </c>
      <c r="F30" s="190">
        <v>132.93556085918851</v>
      </c>
    </row>
    <row r="31" spans="1:7" ht="15.6" customHeight="1">
      <c r="A31" s="188" t="s">
        <v>180</v>
      </c>
      <c r="B31" s="189">
        <v>0</v>
      </c>
      <c r="C31" s="189">
        <v>861</v>
      </c>
      <c r="D31" s="189">
        <v>0</v>
      </c>
      <c r="E31" s="189">
        <v>861</v>
      </c>
      <c r="F31" s="190" t="s">
        <v>151</v>
      </c>
    </row>
    <row r="32" spans="1:7" ht="15.6" customHeight="1">
      <c r="A32" s="188" t="s">
        <v>181</v>
      </c>
      <c r="B32" s="189">
        <v>48717</v>
      </c>
      <c r="C32" s="189">
        <v>53644</v>
      </c>
      <c r="D32" s="189">
        <v>118151</v>
      </c>
      <c r="E32" s="189">
        <v>131421</v>
      </c>
      <c r="F32" s="190">
        <v>11.231390339480839</v>
      </c>
    </row>
    <row r="33" spans="1:6" ht="15.6" customHeight="1">
      <c r="A33" s="188" t="s">
        <v>182</v>
      </c>
      <c r="B33" s="189">
        <v>4796</v>
      </c>
      <c r="C33" s="189">
        <v>10168</v>
      </c>
      <c r="D33" s="189">
        <v>14605</v>
      </c>
      <c r="E33" s="189">
        <v>15663</v>
      </c>
      <c r="F33" s="190">
        <v>7.2440944881889777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2076466</v>
      </c>
      <c r="C35" s="77">
        <f>SUM(C7:C34)</f>
        <v>2065368</v>
      </c>
      <c r="D35" s="76">
        <f>SUM(D7:D34)</f>
        <v>4475116</v>
      </c>
      <c r="E35" s="78">
        <f>SUM(E7:E34)</f>
        <v>4479299</v>
      </c>
      <c r="F35" s="140">
        <f>E35*100/D35-100</f>
        <v>9.3472437362521532E-2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4E1A0-D961-43DF-BB51-531591635A56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11667</v>
      </c>
      <c r="C8" s="189">
        <v>10323</v>
      </c>
      <c r="D8" s="189">
        <v>21934</v>
      </c>
      <c r="E8" s="189">
        <v>23406</v>
      </c>
      <c r="F8" s="190">
        <v>6.7110422175617828</v>
      </c>
      <c r="G8" s="6"/>
    </row>
    <row r="9" spans="1:14" ht="15.6" customHeight="1">
      <c r="A9" s="188" t="s">
        <v>8</v>
      </c>
      <c r="B9" s="189">
        <v>27082</v>
      </c>
      <c r="C9" s="189">
        <v>21766</v>
      </c>
      <c r="D9" s="189">
        <v>68038</v>
      </c>
      <c r="E9" s="189">
        <v>58531</v>
      </c>
      <c r="F9" s="190">
        <v>-13.973073870484139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331756</v>
      </c>
      <c r="C11" s="189">
        <v>245221</v>
      </c>
      <c r="D11" s="189">
        <v>731631</v>
      </c>
      <c r="E11" s="189">
        <v>629665</v>
      </c>
      <c r="F11" s="190">
        <v>-13.936806942297411</v>
      </c>
    </row>
    <row r="12" spans="1:14" ht="15.6" customHeight="1">
      <c r="A12" s="188" t="s">
        <v>6</v>
      </c>
      <c r="B12" s="189">
        <v>2902</v>
      </c>
      <c r="C12" s="189">
        <v>2554</v>
      </c>
      <c r="D12" s="189">
        <v>5497</v>
      </c>
      <c r="E12" s="189">
        <v>5545</v>
      </c>
      <c r="F12" s="190">
        <v>0.87320356558122114</v>
      </c>
    </row>
    <row r="13" spans="1:14" ht="15.6" customHeight="1">
      <c r="A13" s="188" t="s">
        <v>175</v>
      </c>
      <c r="B13" s="189">
        <v>263647</v>
      </c>
      <c r="C13" s="189">
        <v>238121</v>
      </c>
      <c r="D13" s="189">
        <v>520508</v>
      </c>
      <c r="E13" s="189">
        <v>462936</v>
      </c>
      <c r="F13" s="190">
        <v>-11.060732976246291</v>
      </c>
    </row>
    <row r="14" spans="1:14" ht="15.6" customHeight="1">
      <c r="A14" s="188" t="s">
        <v>148</v>
      </c>
      <c r="B14" s="189">
        <v>57696</v>
      </c>
      <c r="C14" s="189">
        <v>61300</v>
      </c>
      <c r="D14" s="189">
        <v>126134</v>
      </c>
      <c r="E14" s="189">
        <v>132604</v>
      </c>
      <c r="F14" s="190">
        <v>5.1294654890830316</v>
      </c>
    </row>
    <row r="15" spans="1:14" ht="15.6" customHeight="1">
      <c r="A15" s="188" t="s">
        <v>145</v>
      </c>
      <c r="B15" s="189">
        <v>4436</v>
      </c>
      <c r="C15" s="189">
        <v>3172</v>
      </c>
      <c r="D15" s="189">
        <v>8803</v>
      </c>
      <c r="E15" s="189">
        <v>7015</v>
      </c>
      <c r="F15" s="190">
        <v>-20.311257525843459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127821</v>
      </c>
      <c r="C18" s="189">
        <v>93862</v>
      </c>
      <c r="D18" s="189">
        <v>274710</v>
      </c>
      <c r="E18" s="189">
        <v>218368</v>
      </c>
      <c r="F18" s="190">
        <v>-20.509628335335449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2582</v>
      </c>
      <c r="C21" s="189">
        <v>2501</v>
      </c>
      <c r="D21" s="189">
        <v>5476</v>
      </c>
      <c r="E21" s="189">
        <v>5337</v>
      </c>
      <c r="F21" s="190">
        <v>-2.5383491599707781</v>
      </c>
    </row>
    <row r="22" spans="1:7" ht="15.6" customHeight="1">
      <c r="A22" s="188" t="s">
        <v>146</v>
      </c>
      <c r="B22" s="189">
        <v>88265</v>
      </c>
      <c r="C22" s="189">
        <v>92473</v>
      </c>
      <c r="D22" s="189">
        <v>185597</v>
      </c>
      <c r="E22" s="189">
        <v>178306</v>
      </c>
      <c r="F22" s="190">
        <v>-3.9284040151511022</v>
      </c>
    </row>
    <row r="23" spans="1:7" ht="15.6" customHeight="1">
      <c r="A23" s="188" t="s">
        <v>165</v>
      </c>
      <c r="B23" s="189">
        <v>17824</v>
      </c>
      <c r="C23" s="189">
        <v>15283</v>
      </c>
      <c r="D23" s="189">
        <v>44300</v>
      </c>
      <c r="E23" s="189">
        <v>42915</v>
      </c>
      <c r="F23" s="190">
        <v>-3.1264108352144442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26542</v>
      </c>
      <c r="C25" s="189">
        <v>24799</v>
      </c>
      <c r="D25" s="189">
        <v>68860</v>
      </c>
      <c r="E25" s="189">
        <v>71583</v>
      </c>
      <c r="F25" s="190">
        <v>3.954400232355511</v>
      </c>
    </row>
    <row r="26" spans="1:7" ht="15.6" customHeight="1">
      <c r="A26" s="188" t="s">
        <v>152</v>
      </c>
      <c r="B26" s="189">
        <v>4965</v>
      </c>
      <c r="C26" s="189">
        <v>4624</v>
      </c>
      <c r="D26" s="189">
        <v>12714</v>
      </c>
      <c r="E26" s="189">
        <v>13907</v>
      </c>
      <c r="F26" s="190">
        <v>9.3833569293691994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408057</v>
      </c>
      <c r="C28" s="189">
        <v>449274</v>
      </c>
      <c r="D28" s="189">
        <v>838394</v>
      </c>
      <c r="E28" s="189">
        <v>861663</v>
      </c>
      <c r="F28" s="190">
        <v>2.7754253966512148</v>
      </c>
    </row>
    <row r="29" spans="1:7" ht="15.6" customHeight="1">
      <c r="A29" s="188" t="s">
        <v>178</v>
      </c>
      <c r="B29" s="189">
        <v>6527</v>
      </c>
      <c r="C29" s="189">
        <v>6731</v>
      </c>
      <c r="D29" s="189">
        <v>12575</v>
      </c>
      <c r="E29" s="189">
        <v>12109</v>
      </c>
      <c r="F29" s="190">
        <v>-3.7057654075546651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37114</v>
      </c>
      <c r="C32" s="189">
        <v>39476</v>
      </c>
      <c r="D32" s="189">
        <v>87820</v>
      </c>
      <c r="E32" s="189">
        <v>93263</v>
      </c>
      <c r="F32" s="190">
        <v>6.1979048052835273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1418883</v>
      </c>
      <c r="C35" s="77">
        <f>SUM(C7:C34)</f>
        <v>1311480</v>
      </c>
      <c r="D35" s="76">
        <f>SUM(D7:D34)</f>
        <v>3012991</v>
      </c>
      <c r="E35" s="78">
        <f>SUM(E7:E34)</f>
        <v>2817153</v>
      </c>
      <c r="F35" s="140">
        <f>E35*100/D35-100</f>
        <v>-6.4997870886438136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8C090-79E8-4056-A849-8D2F9CE9E176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5780</v>
      </c>
      <c r="C7" s="189">
        <v>6537</v>
      </c>
      <c r="D7" s="189">
        <v>11457</v>
      </c>
      <c r="E7" s="189">
        <v>12066</v>
      </c>
      <c r="F7" s="190">
        <v>5.315527625032729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11164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6322</v>
      </c>
      <c r="C12" s="189">
        <v>3162</v>
      </c>
      <c r="D12" s="189">
        <v>18841</v>
      </c>
      <c r="E12" s="189">
        <v>20483</v>
      </c>
      <c r="F12" s="190">
        <v>8.7150363568812708</v>
      </c>
    </row>
    <row r="13" spans="1:14" ht="15.6" customHeight="1">
      <c r="A13" s="188" t="s">
        <v>175</v>
      </c>
      <c r="B13" s="189">
        <v>29260</v>
      </c>
      <c r="C13" s="189">
        <v>16208</v>
      </c>
      <c r="D13" s="189">
        <v>80498</v>
      </c>
      <c r="E13" s="189">
        <v>36300</v>
      </c>
      <c r="F13" s="190">
        <v>-54.905711943153868</v>
      </c>
    </row>
    <row r="14" spans="1:14" ht="15.6" customHeight="1">
      <c r="A14" s="188" t="s">
        <v>148</v>
      </c>
      <c r="B14" s="189">
        <v>92360</v>
      </c>
      <c r="C14" s="189">
        <v>111147</v>
      </c>
      <c r="D14" s="189">
        <v>203414</v>
      </c>
      <c r="E14" s="189">
        <v>248003</v>
      </c>
      <c r="F14" s="190">
        <v>21.920320135290591</v>
      </c>
    </row>
    <row r="15" spans="1:14" ht="15.6" customHeight="1">
      <c r="A15" s="188" t="s">
        <v>145</v>
      </c>
      <c r="B15" s="189">
        <v>0</v>
      </c>
      <c r="C15" s="189">
        <v>5775</v>
      </c>
      <c r="D15" s="189">
        <v>0</v>
      </c>
      <c r="E15" s="189">
        <v>5775</v>
      </c>
      <c r="F15" s="190" t="s">
        <v>151</v>
      </c>
    </row>
    <row r="16" spans="1:14" ht="15.6" customHeight="1">
      <c r="A16" s="188" t="s">
        <v>144</v>
      </c>
      <c r="B16" s="189">
        <v>5420</v>
      </c>
      <c r="C16" s="189">
        <v>0</v>
      </c>
      <c r="D16" s="189">
        <v>13535</v>
      </c>
      <c r="E16" s="189">
        <v>4125</v>
      </c>
      <c r="F16" s="190">
        <v>-69.52345770225341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1010</v>
      </c>
      <c r="C18" s="189">
        <v>0</v>
      </c>
      <c r="D18" s="189">
        <v>1858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281436</v>
      </c>
      <c r="C22" s="189">
        <v>339451</v>
      </c>
      <c r="D22" s="189">
        <v>599662</v>
      </c>
      <c r="E22" s="189">
        <v>710217</v>
      </c>
      <c r="F22" s="190">
        <v>18.436219070076149</v>
      </c>
    </row>
    <row r="23" spans="1:7" ht="15.6" customHeight="1">
      <c r="A23" s="188" t="s">
        <v>165</v>
      </c>
      <c r="B23" s="189">
        <v>2159</v>
      </c>
      <c r="C23" s="189">
        <v>3836</v>
      </c>
      <c r="D23" s="189">
        <v>14587</v>
      </c>
      <c r="E23" s="189">
        <v>31910</v>
      </c>
      <c r="F23" s="190">
        <v>118.7564269555083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397</v>
      </c>
      <c r="C25" s="189">
        <v>0</v>
      </c>
      <c r="D25" s="189">
        <v>397</v>
      </c>
      <c r="E25" s="189">
        <v>1037</v>
      </c>
      <c r="F25" s="190">
        <v>161.20906801007561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216916</v>
      </c>
      <c r="C28" s="189">
        <v>241599</v>
      </c>
      <c r="D28" s="189">
        <v>472521</v>
      </c>
      <c r="E28" s="189">
        <v>524530</v>
      </c>
      <c r="F28" s="190">
        <v>11.00670658023664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878</v>
      </c>
      <c r="F29" s="190" t="s">
        <v>151</v>
      </c>
    </row>
    <row r="30" spans="1:7" ht="15.6" customHeight="1">
      <c r="A30" s="188" t="s">
        <v>179</v>
      </c>
      <c r="B30" s="189">
        <v>124</v>
      </c>
      <c r="C30" s="189">
        <v>976</v>
      </c>
      <c r="D30" s="189">
        <v>419</v>
      </c>
      <c r="E30" s="189">
        <v>976</v>
      </c>
      <c r="F30" s="190">
        <v>132.93556085918851</v>
      </c>
    </row>
    <row r="31" spans="1:7" ht="15.6" customHeight="1">
      <c r="A31" s="188" t="s">
        <v>180</v>
      </c>
      <c r="B31" s="189">
        <v>0</v>
      </c>
      <c r="C31" s="189">
        <v>861</v>
      </c>
      <c r="D31" s="189">
        <v>0</v>
      </c>
      <c r="E31" s="189">
        <v>861</v>
      </c>
      <c r="F31" s="190" t="s">
        <v>151</v>
      </c>
    </row>
    <row r="32" spans="1:7" ht="15.6" customHeight="1">
      <c r="A32" s="188" t="s">
        <v>181</v>
      </c>
      <c r="B32" s="189">
        <v>11603</v>
      </c>
      <c r="C32" s="189">
        <v>14168</v>
      </c>
      <c r="D32" s="189">
        <v>30331</v>
      </c>
      <c r="E32" s="189">
        <v>38158</v>
      </c>
      <c r="F32" s="190">
        <v>25.805281724967859</v>
      </c>
    </row>
    <row r="33" spans="1:6" ht="15.6" customHeight="1">
      <c r="A33" s="188" t="s">
        <v>182</v>
      </c>
      <c r="B33" s="189">
        <v>4796</v>
      </c>
      <c r="C33" s="189">
        <v>10168</v>
      </c>
      <c r="D33" s="189">
        <v>14605</v>
      </c>
      <c r="E33" s="189">
        <v>15663</v>
      </c>
      <c r="F33" s="190">
        <v>7.2440944881889777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657583</v>
      </c>
      <c r="C35" s="77">
        <f>SUM(C7:C34)</f>
        <v>753888</v>
      </c>
      <c r="D35" s="76">
        <f>SUM(D7:D34)</f>
        <v>1462125</v>
      </c>
      <c r="E35" s="178">
        <f>SUM(E7:E34)</f>
        <v>1662146</v>
      </c>
      <c r="F35" s="140">
        <f>E35*100/D35-100</f>
        <v>13.680157305291957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4CD58-31BB-464E-8432-363BDD759E6D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>
      <c r="A6" s="268"/>
      <c r="B6" s="268"/>
      <c r="C6" s="268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13784714</v>
      </c>
      <c r="E7" s="53">
        <v>15222098</v>
      </c>
      <c r="F7" s="53">
        <v>27828600</v>
      </c>
      <c r="G7" s="53">
        <v>28904672</v>
      </c>
      <c r="H7" s="165">
        <f>G7-F7</f>
        <v>1076072</v>
      </c>
      <c r="I7" s="142">
        <f>((G7*100/F7)-100)</f>
        <v>3.8667845310220486</v>
      </c>
      <c r="J7" s="171"/>
      <c r="K7" s="13"/>
    </row>
    <row r="8" spans="1:15" ht="15" customHeight="1">
      <c r="A8" s="269"/>
      <c r="B8" s="42" t="s">
        <v>22</v>
      </c>
      <c r="C8" s="42" t="s">
        <v>2</v>
      </c>
      <c r="D8" s="53" cm="1">
        <f t="array" ref="D8:G8">Sólidos!B35:E35</f>
        <v>6811162</v>
      </c>
      <c r="E8" s="53">
        <v>6484383</v>
      </c>
      <c r="F8" s="55">
        <v>12975614</v>
      </c>
      <c r="G8" s="53">
        <v>12735987</v>
      </c>
      <c r="H8" s="47">
        <f t="shared" ref="H8:H18" si="0">G8-F8</f>
        <v>-239627</v>
      </c>
      <c r="I8" s="141">
        <f>((G8*100/F8)-100)</f>
        <v>-1.84674883207839</v>
      </c>
      <c r="J8" s="37"/>
      <c r="K8" s="13"/>
    </row>
    <row r="9" spans="1:15" ht="15" customHeight="1">
      <c r="A9" s="269"/>
      <c r="B9" s="262" t="s">
        <v>23</v>
      </c>
      <c r="C9" s="43" t="s">
        <v>2</v>
      </c>
      <c r="D9" s="53" cm="1">
        <f t="array" ref="D9:G9">'Mercancía general'!B35:E35</f>
        <v>22085245</v>
      </c>
      <c r="E9" s="66">
        <v>21914435</v>
      </c>
      <c r="F9" s="53">
        <v>43815239</v>
      </c>
      <c r="G9" s="67">
        <v>41903314</v>
      </c>
      <c r="H9" s="47">
        <f t="shared" si="0"/>
        <v>-1911925</v>
      </c>
      <c r="I9" s="142">
        <f t="shared" ref="I9:I30" si="1">((G9*100/F9)-100)</f>
        <v>-4.3636073741375725</v>
      </c>
      <c r="J9" s="37"/>
      <c r="K9" s="13"/>
    </row>
    <row r="10" spans="1:15" ht="15" customHeight="1">
      <c r="A10" s="269"/>
      <c r="B10" s="262"/>
      <c r="C10" s="36" t="s">
        <v>24</v>
      </c>
      <c r="D10" s="56" cm="1">
        <f t="array" ref="D10:G10">'Mercancías contenedores'!B35:E35</f>
        <v>14892079</v>
      </c>
      <c r="E10" s="56">
        <v>14907681</v>
      </c>
      <c r="F10" s="68">
        <v>29953630</v>
      </c>
      <c r="G10" s="56">
        <v>28800116</v>
      </c>
      <c r="H10" s="48">
        <f t="shared" si="0"/>
        <v>-1153514</v>
      </c>
      <c r="I10" s="143">
        <f t="shared" si="1"/>
        <v>-3.8509990274968402</v>
      </c>
      <c r="J10" s="37"/>
      <c r="K10" s="13"/>
    </row>
    <row r="11" spans="1:15" ht="15" customHeight="1">
      <c r="A11" s="269"/>
      <c r="B11" s="262"/>
      <c r="C11" s="36" t="s">
        <v>25</v>
      </c>
      <c r="D11" s="69">
        <f>D9-D10</f>
        <v>7193166</v>
      </c>
      <c r="E11" s="69">
        <f t="shared" ref="E11:G11" si="2">E9-E10</f>
        <v>7006754</v>
      </c>
      <c r="F11" s="70">
        <f t="shared" si="2"/>
        <v>13861609</v>
      </c>
      <c r="G11" s="71">
        <f t="shared" si="2"/>
        <v>13103198</v>
      </c>
      <c r="H11" s="48">
        <f t="shared" si="0"/>
        <v>-758411</v>
      </c>
      <c r="I11" s="144">
        <f t="shared" si="1"/>
        <v>-5.4713056759861018</v>
      </c>
      <c r="J11" s="37"/>
      <c r="K11" s="13"/>
    </row>
    <row r="12" spans="1:15" ht="15" customHeight="1">
      <c r="A12" s="269"/>
      <c r="B12" s="40"/>
      <c r="C12" s="41" t="s">
        <v>26</v>
      </c>
      <c r="D12" s="49">
        <f>SUM(D7,D8,D9)</f>
        <v>42681121</v>
      </c>
      <c r="E12" s="49">
        <f>SUM(E7,E8,E9)</f>
        <v>43620916</v>
      </c>
      <c r="F12" s="49">
        <f>SUM(F7,F8,F9)</f>
        <v>84619453</v>
      </c>
      <c r="G12" s="49">
        <f>SUM(G7,G8,G9)</f>
        <v>83543973</v>
      </c>
      <c r="H12" s="50">
        <f t="shared" si="0"/>
        <v>-1075480</v>
      </c>
      <c r="I12" s="145">
        <f t="shared" si="1"/>
        <v>-1.2709607092354958</v>
      </c>
      <c r="J12" s="37"/>
      <c r="K12" s="13"/>
    </row>
    <row r="13" spans="1:15" ht="15" customHeight="1">
      <c r="A13" s="264" t="s">
        <v>17</v>
      </c>
      <c r="B13" s="42" t="s">
        <v>27</v>
      </c>
      <c r="C13" s="43" t="s">
        <v>2</v>
      </c>
      <c r="D13" s="51" cm="1">
        <f t="array" ref="D13:G13">Pesca!B35:E35</f>
        <v>7603.4189999999999</v>
      </c>
      <c r="E13" s="52">
        <v>6102.2850000000008</v>
      </c>
      <c r="F13" s="53">
        <v>14299.099000000002</v>
      </c>
      <c r="G13" s="54">
        <v>11708.734</v>
      </c>
      <c r="H13" s="53">
        <f>G13-F13</f>
        <v>-2590.3650000000016</v>
      </c>
      <c r="I13" s="146">
        <f t="shared" si="1"/>
        <v>-18.115581967786923</v>
      </c>
      <c r="J13" s="38"/>
      <c r="K13" s="13"/>
    </row>
    <row r="14" spans="1:15" ht="15" customHeight="1">
      <c r="A14" s="264"/>
      <c r="B14" s="262" t="s">
        <v>28</v>
      </c>
      <c r="C14" s="43" t="s">
        <v>2</v>
      </c>
      <c r="D14" s="55" cm="1">
        <f t="array" ref="D14:G14">Avituallamiento!B35:E35</f>
        <v>886980</v>
      </c>
      <c r="E14" s="53">
        <v>862001</v>
      </c>
      <c r="F14" s="53">
        <v>1779056</v>
      </c>
      <c r="G14" s="52">
        <v>1797076</v>
      </c>
      <c r="H14" s="53">
        <f>G14-F14</f>
        <v>18020</v>
      </c>
      <c r="I14" s="142">
        <f t="shared" si="1"/>
        <v>1.0128967272531071</v>
      </c>
      <c r="J14" s="13"/>
      <c r="K14" s="13"/>
    </row>
    <row r="15" spans="1:15" ht="15" customHeight="1">
      <c r="A15" s="264"/>
      <c r="B15" s="262"/>
      <c r="C15" s="36" t="s">
        <v>29</v>
      </c>
      <c r="D15" s="56" cm="1">
        <f t="array" ref="D15:G15">'Avi. combustibles'!B35:E35</f>
        <v>747826</v>
      </c>
      <c r="E15" s="57">
        <v>706522</v>
      </c>
      <c r="F15" s="58">
        <v>1489110</v>
      </c>
      <c r="G15" s="58">
        <v>1470411</v>
      </c>
      <c r="H15" s="56">
        <f>G15-F15</f>
        <v>-18699</v>
      </c>
      <c r="I15" s="147">
        <f t="shared" si="1"/>
        <v>-1.2557165018030929</v>
      </c>
      <c r="J15" s="13"/>
      <c r="K15" s="13"/>
      <c r="L15" s="39"/>
      <c r="O15" s="39"/>
    </row>
    <row r="16" spans="1:15" ht="15" customHeight="1">
      <c r="A16" s="264"/>
      <c r="B16" s="42" t="s">
        <v>30</v>
      </c>
      <c r="C16" s="43" t="s">
        <v>2</v>
      </c>
      <c r="D16" s="59" cm="1">
        <f t="array" ref="D16:G16">'Tráfico interior'!B35:E35</f>
        <v>408076</v>
      </c>
      <c r="E16" s="60">
        <v>211714</v>
      </c>
      <c r="F16" s="51">
        <v>721318</v>
      </c>
      <c r="G16" s="52">
        <v>564670</v>
      </c>
      <c r="H16" s="53">
        <f>G16-F16</f>
        <v>-156648</v>
      </c>
      <c r="I16" s="141">
        <f t="shared" si="1"/>
        <v>-21.716912651562836</v>
      </c>
      <c r="J16" s="13"/>
      <c r="K16" s="13"/>
    </row>
    <row r="17" spans="1:14" ht="15" customHeight="1">
      <c r="A17" s="264"/>
      <c r="B17" s="45"/>
      <c r="C17" s="45" t="s">
        <v>26</v>
      </c>
      <c r="D17" s="157">
        <f>SUM(D13,D14,D16)</f>
        <v>1302659.419</v>
      </c>
      <c r="E17" s="158">
        <f t="shared" ref="E17:G17" si="3">SUM(E13,E14,E16)</f>
        <v>1079817.2850000001</v>
      </c>
      <c r="F17" s="158">
        <f t="shared" si="3"/>
        <v>2514673.0989999999</v>
      </c>
      <c r="G17" s="158">
        <f t="shared" si="3"/>
        <v>2373454.7340000002</v>
      </c>
      <c r="H17" s="159">
        <f>G17-F17</f>
        <v>-141218.36499999976</v>
      </c>
      <c r="I17" s="145">
        <f t="shared" si="1"/>
        <v>-5.6157742752391044</v>
      </c>
      <c r="J17" s="13"/>
      <c r="K17" s="13"/>
    </row>
    <row r="18" spans="1:14" ht="15" customHeight="1">
      <c r="A18" s="265" t="s">
        <v>31</v>
      </c>
      <c r="B18" s="265"/>
      <c r="C18" s="265"/>
      <c r="D18" s="153">
        <f>D12+D17</f>
        <v>43983780.419</v>
      </c>
      <c r="E18" s="172">
        <f>E12+E17</f>
        <v>44700733.284999996</v>
      </c>
      <c r="F18" s="172">
        <f>F12+F17</f>
        <v>87134126.099000007</v>
      </c>
      <c r="G18" s="172">
        <f>G12+G17</f>
        <v>85917427.733999997</v>
      </c>
      <c r="H18" s="174">
        <f t="shared" si="0"/>
        <v>-1216698.3650000095</v>
      </c>
      <c r="I18" s="173">
        <f t="shared" si="1"/>
        <v>-1.3963511421662957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11474746</v>
      </c>
      <c r="E20" s="53">
        <v>11534785</v>
      </c>
      <c r="F20" s="53">
        <v>22895910</v>
      </c>
      <c r="G20" s="53">
        <v>22629607</v>
      </c>
      <c r="H20" s="61">
        <f>G20-F20</f>
        <v>-266303</v>
      </c>
      <c r="I20" s="62">
        <f t="shared" si="1"/>
        <v>-1.1631029297372351</v>
      </c>
      <c r="J20" s="13"/>
      <c r="K20" s="13"/>
      <c r="L20" s="13"/>
      <c r="M20" s="13"/>
    </row>
    <row r="21" spans="1:14" ht="15" customHeight="1">
      <c r="A21" s="263"/>
      <c r="B21" s="262"/>
      <c r="C21" s="35" t="s">
        <v>24</v>
      </c>
      <c r="D21" s="63" cm="1">
        <f t="array" ref="D21:G21">'Mercan. contene. tránsito'!B35:E35</f>
        <v>8483867</v>
      </c>
      <c r="E21" s="63">
        <v>8709196</v>
      </c>
      <c r="F21" s="63">
        <v>17595405</v>
      </c>
      <c r="G21" s="63">
        <v>17136623</v>
      </c>
      <c r="H21" s="64">
        <f>G21-F21</f>
        <v>-458782</v>
      </c>
      <c r="I21" s="65">
        <f t="shared" si="1"/>
        <v>-2.6073966470223269</v>
      </c>
      <c r="J21" s="13"/>
      <c r="K21" s="13"/>
      <c r="L21" s="13"/>
      <c r="M21" s="13"/>
    </row>
    <row r="22" spans="1:14" ht="15" customHeight="1">
      <c r="A22" s="263"/>
      <c r="B22" s="262" t="s">
        <v>33</v>
      </c>
      <c r="C22" s="42" t="s">
        <v>34</v>
      </c>
      <c r="D22" s="53" cm="1">
        <f t="array" ref="D22:G22">'Ro-Ro'!B35:E35</f>
        <v>6021721</v>
      </c>
      <c r="E22" s="53">
        <v>5912484</v>
      </c>
      <c r="F22" s="53">
        <v>11774925</v>
      </c>
      <c r="G22" s="53">
        <v>11151578</v>
      </c>
      <c r="H22" s="61">
        <f t="shared" ref="H22:H30" si="4">G22-F22</f>
        <v>-623347</v>
      </c>
      <c r="I22" s="62">
        <f t="shared" si="1"/>
        <v>-5.2938511285634462</v>
      </c>
      <c r="J22" s="13"/>
      <c r="K22" s="13"/>
      <c r="L22" s="13"/>
      <c r="M22" s="13"/>
    </row>
    <row r="23" spans="1:14" ht="15" customHeight="1">
      <c r="A23" s="263"/>
      <c r="B23" s="262"/>
      <c r="C23" s="44" t="s">
        <v>35</v>
      </c>
      <c r="D23" s="63" cm="1">
        <f t="array" ref="D23:G23">'Ro-Ro UTIS'!B35:E35</f>
        <v>252950</v>
      </c>
      <c r="E23" s="63">
        <v>248794</v>
      </c>
      <c r="F23" s="63">
        <v>498428</v>
      </c>
      <c r="G23" s="63">
        <v>473323</v>
      </c>
      <c r="H23" s="64">
        <f t="shared" si="4"/>
        <v>-25105</v>
      </c>
      <c r="I23" s="65">
        <f t="shared" si="1"/>
        <v>-5.0368358117922725</v>
      </c>
      <c r="J23" s="13"/>
      <c r="K23" s="13"/>
      <c r="L23" s="13"/>
      <c r="M23" s="13"/>
    </row>
    <row r="24" spans="1:14" ht="15" customHeight="1">
      <c r="A24" s="263"/>
      <c r="B24" s="262" t="s">
        <v>36</v>
      </c>
      <c r="C24" s="42" t="s">
        <v>2</v>
      </c>
      <c r="D24" s="53" cm="1">
        <f t="array" ref="D24:G24">TEUS!B35:E35</f>
        <v>1416593</v>
      </c>
      <c r="E24" s="53">
        <v>1461264</v>
      </c>
      <c r="F24" s="53">
        <v>2833430.25</v>
      </c>
      <c r="G24" s="53">
        <v>2831601.25</v>
      </c>
      <c r="H24" s="61">
        <f t="shared" si="4"/>
        <v>-1829</v>
      </c>
      <c r="I24" s="62">
        <f t="shared" si="1"/>
        <v>-6.4550733161681251E-2</v>
      </c>
      <c r="J24" s="13"/>
      <c r="K24" s="13"/>
      <c r="L24" s="13"/>
      <c r="M24" s="13"/>
    </row>
    <row r="25" spans="1:14" ht="15" customHeight="1">
      <c r="A25" s="263"/>
      <c r="B25" s="262"/>
      <c r="C25" s="35" t="s">
        <v>40</v>
      </c>
      <c r="D25" s="63" cm="1">
        <f t="array" ref="D25:G25">'TEUS tránsito'!B35:E35</f>
        <v>704749.25</v>
      </c>
      <c r="E25" s="63">
        <v>763503</v>
      </c>
      <c r="F25" s="63">
        <v>1455382.25</v>
      </c>
      <c r="G25" s="63">
        <v>1497349.5</v>
      </c>
      <c r="H25" s="64">
        <f t="shared" si="4"/>
        <v>41967.25</v>
      </c>
      <c r="I25" s="65">
        <f t="shared" si="1"/>
        <v>2.8835895174618145</v>
      </c>
      <c r="J25" s="13"/>
      <c r="K25" s="13"/>
      <c r="L25" s="13"/>
      <c r="M25" s="13"/>
    </row>
    <row r="26" spans="1:14" ht="15" customHeight="1">
      <c r="A26" s="263"/>
      <c r="B26" s="262"/>
      <c r="C26" s="35" t="s">
        <v>171</v>
      </c>
      <c r="D26" s="63" cm="1">
        <f t="array" ref="D26:G26">'TEUS nacional'!B35:E35</f>
        <v>174184.75</v>
      </c>
      <c r="E26" s="63">
        <v>166944.5</v>
      </c>
      <c r="F26" s="63">
        <v>343453.75</v>
      </c>
      <c r="G26" s="63">
        <v>322187.75</v>
      </c>
      <c r="H26" s="64">
        <f t="shared" si="4"/>
        <v>-21266</v>
      </c>
      <c r="I26" s="65">
        <f t="shared" si="1"/>
        <v>-6.1918089407962498</v>
      </c>
      <c r="J26" s="13"/>
      <c r="K26" s="13"/>
      <c r="L26" s="13"/>
      <c r="M26" s="13"/>
    </row>
    <row r="27" spans="1:14" ht="15" customHeight="1">
      <c r="A27" s="263"/>
      <c r="B27" s="262"/>
      <c r="C27" s="35" t="s">
        <v>170</v>
      </c>
      <c r="D27" s="63" cm="1">
        <f t="array" ref="D27:G27">'TEUS exterior'!B35:E35</f>
        <v>537659</v>
      </c>
      <c r="E27" s="63">
        <v>530816.5</v>
      </c>
      <c r="F27" s="63">
        <v>1034594.25</v>
      </c>
      <c r="G27" s="63">
        <v>1012064</v>
      </c>
      <c r="H27" s="64">
        <f t="shared" si="4"/>
        <v>-22530.25</v>
      </c>
      <c r="I27" s="65">
        <f t="shared" si="1"/>
        <v>-2.1776894661844466</v>
      </c>
      <c r="J27" s="13"/>
      <c r="K27" s="13"/>
      <c r="L27" s="13"/>
      <c r="M27" s="13"/>
    </row>
    <row r="28" spans="1:14" ht="15" customHeight="1">
      <c r="A28" s="263"/>
      <c r="B28" s="262" t="s">
        <v>37</v>
      </c>
      <c r="C28" s="42" t="s">
        <v>41</v>
      </c>
      <c r="D28" s="53" cm="1">
        <f t="array" ref="D28:G28">'Buques número'!B35:E35</f>
        <v>11436</v>
      </c>
      <c r="E28" s="53">
        <v>10561</v>
      </c>
      <c r="F28" s="53">
        <v>23655</v>
      </c>
      <c r="G28" s="53">
        <v>21756</v>
      </c>
      <c r="H28" s="61">
        <f t="shared" si="4"/>
        <v>-1899</v>
      </c>
      <c r="I28" s="62">
        <f t="shared" si="1"/>
        <v>-8.0279010779961908</v>
      </c>
      <c r="J28" s="13"/>
      <c r="K28" s="13"/>
      <c r="L28" s="13"/>
      <c r="M28" s="13"/>
    </row>
    <row r="29" spans="1:14" ht="15" customHeight="1">
      <c r="A29" s="263"/>
      <c r="B29" s="262"/>
      <c r="C29" s="42" t="s">
        <v>42</v>
      </c>
      <c r="D29" s="53" cm="1">
        <f t="array" ref="D29:G29">'Buques GT'!B35:E35</f>
        <v>189968053</v>
      </c>
      <c r="E29" s="53">
        <v>189677850</v>
      </c>
      <c r="F29" s="53">
        <v>391400313</v>
      </c>
      <c r="G29" s="53">
        <v>384162195</v>
      </c>
      <c r="H29" s="61">
        <f t="shared" si="4"/>
        <v>-7238118</v>
      </c>
      <c r="I29" s="62">
        <f t="shared" si="1"/>
        <v>-1.8492877393278917</v>
      </c>
      <c r="J29" s="13"/>
      <c r="K29" s="13"/>
      <c r="L29" s="13"/>
      <c r="M29" s="13"/>
    </row>
    <row r="30" spans="1:14" ht="15" customHeight="1">
      <c r="A30" s="263"/>
      <c r="B30" s="262"/>
      <c r="C30" s="35" t="s">
        <v>43</v>
      </c>
      <c r="D30" s="63" cm="1">
        <f t="array" ref="D30:G30">Cruceros!B35:E35</f>
        <v>242</v>
      </c>
      <c r="E30" s="63">
        <v>264</v>
      </c>
      <c r="F30" s="63">
        <v>524</v>
      </c>
      <c r="G30" s="63">
        <v>597</v>
      </c>
      <c r="H30" s="64">
        <f t="shared" si="4"/>
        <v>73</v>
      </c>
      <c r="I30" s="65">
        <f t="shared" si="1"/>
        <v>13.931297709923669</v>
      </c>
      <c r="J30" s="13"/>
      <c r="K30" s="13"/>
      <c r="L30" s="13"/>
      <c r="M30" s="13"/>
    </row>
    <row r="31" spans="1:14" ht="15" customHeight="1">
      <c r="A31" s="263"/>
      <c r="B31" s="262" t="s">
        <v>38</v>
      </c>
      <c r="C31" s="42" t="s">
        <v>2</v>
      </c>
      <c r="D31" s="53" cm="1">
        <f t="array" ref="D31:G31">'Pasajeros total'!B35:E35</f>
        <v>2076466</v>
      </c>
      <c r="E31" s="53">
        <v>2065368</v>
      </c>
      <c r="F31" s="53">
        <v>4475116</v>
      </c>
      <c r="G31" s="53">
        <v>4479299</v>
      </c>
      <c r="H31" s="61">
        <f>G31-F31</f>
        <v>4183</v>
      </c>
      <c r="I31" s="62">
        <f>((G31*100/F31)-100)</f>
        <v>9.3472437362521532E-2</v>
      </c>
      <c r="J31" s="13"/>
      <c r="K31" s="13"/>
      <c r="L31" s="13"/>
      <c r="M31" s="13"/>
    </row>
    <row r="32" spans="1:14" ht="15" customHeight="1">
      <c r="A32" s="263"/>
      <c r="B32" s="262"/>
      <c r="C32" s="35" t="s">
        <v>44</v>
      </c>
      <c r="D32" s="63" cm="1">
        <f t="array" ref="D32:G32">'Pasajeros regulares'!B35:E35</f>
        <v>1418883</v>
      </c>
      <c r="E32" s="63">
        <v>1311480</v>
      </c>
      <c r="F32" s="63">
        <v>3012991</v>
      </c>
      <c r="G32" s="63">
        <v>2817153</v>
      </c>
      <c r="H32" s="64">
        <f>G32-F32</f>
        <v>-195838</v>
      </c>
      <c r="I32" s="65">
        <f>((G32*100/F32)-100)</f>
        <v>-6.4997870886438136</v>
      </c>
      <c r="J32" s="13"/>
      <c r="K32" s="13"/>
      <c r="L32" s="13"/>
      <c r="M32" s="13"/>
    </row>
    <row r="33" spans="1:13" ht="15" customHeight="1">
      <c r="A33" s="263"/>
      <c r="B33" s="262"/>
      <c r="C33" s="35" t="s">
        <v>45</v>
      </c>
      <c r="D33" s="63" cm="1">
        <f t="array" ref="D33:G33">'Pasajeros crucero'!B35:E35</f>
        <v>657583</v>
      </c>
      <c r="E33" s="63">
        <v>753888</v>
      </c>
      <c r="F33" s="63">
        <v>1462125</v>
      </c>
      <c r="G33" s="63">
        <v>1662146</v>
      </c>
      <c r="H33" s="64">
        <f>G33-F33</f>
        <v>200021</v>
      </c>
      <c r="I33" s="65">
        <f>((G33*100/F33)-100)</f>
        <v>13.680157305291957</v>
      </c>
      <c r="J33" s="13"/>
      <c r="K33" s="13"/>
      <c r="L33" s="13"/>
      <c r="M33" s="13"/>
    </row>
    <row r="34" spans="1:13" ht="15" customHeight="1">
      <c r="A34" s="263"/>
      <c r="B34" s="262" t="s">
        <v>39</v>
      </c>
      <c r="C34" s="42" t="s">
        <v>46</v>
      </c>
      <c r="D34" s="53" cm="1">
        <f t="array" ref="D34:G34">'Automóviles régimen pasaje'!B35:E35</f>
        <v>395099</v>
      </c>
      <c r="E34" s="53">
        <v>368603</v>
      </c>
      <c r="F34" s="53">
        <v>849963</v>
      </c>
      <c r="G34" s="53">
        <v>806370</v>
      </c>
      <c r="H34" s="61">
        <f>G34-F34</f>
        <v>-43593</v>
      </c>
      <c r="I34" s="62">
        <f>((G34*100/F34)-100)</f>
        <v>-5.1288114894413042</v>
      </c>
      <c r="J34" s="13"/>
      <c r="K34" s="13"/>
      <c r="L34" s="13"/>
      <c r="M34" s="13"/>
    </row>
    <row r="35" spans="1:13" ht="15" customHeight="1">
      <c r="A35" s="263"/>
      <c r="B35" s="262"/>
      <c r="C35" s="42" t="s">
        <v>164</v>
      </c>
      <c r="D35" s="53" cm="1">
        <f t="array" ref="D35:G35">'Automóviles régimen mercancía'!B35:E35</f>
        <v>299422</v>
      </c>
      <c r="E35" s="53">
        <v>285914</v>
      </c>
      <c r="F35" s="53">
        <v>510970</v>
      </c>
      <c r="G35" s="53">
        <v>502302</v>
      </c>
      <c r="H35" s="61">
        <f>G35-F35</f>
        <v>-8668</v>
      </c>
      <c r="I35" s="62">
        <f>((G35*100/F35)-100)</f>
        <v>-1.6963813922539543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6AB6E-1806-488E-B8FC-7B63E040D16D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5237</v>
      </c>
      <c r="C8" s="189">
        <v>5503</v>
      </c>
      <c r="D8" s="189">
        <v>9183</v>
      </c>
      <c r="E8" s="189">
        <v>11696</v>
      </c>
      <c r="F8" s="190">
        <v>27.365784601981929</v>
      </c>
      <c r="G8" s="6"/>
    </row>
    <row r="9" spans="1:14" ht="15.6" customHeight="1">
      <c r="A9" s="188" t="s">
        <v>8</v>
      </c>
      <c r="B9" s="189">
        <v>8949</v>
      </c>
      <c r="C9" s="189">
        <v>7657</v>
      </c>
      <c r="D9" s="189">
        <v>21224</v>
      </c>
      <c r="E9" s="189">
        <v>18687</v>
      </c>
      <c r="F9" s="190">
        <v>-11.953448925744439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73011</v>
      </c>
      <c r="C11" s="189">
        <v>54477</v>
      </c>
      <c r="D11" s="189">
        <v>165506</v>
      </c>
      <c r="E11" s="189">
        <v>144428</v>
      </c>
      <c r="F11" s="190">
        <v>-12.735489952025921</v>
      </c>
    </row>
    <row r="12" spans="1:14" ht="15.6" customHeight="1">
      <c r="A12" s="188" t="s">
        <v>6</v>
      </c>
      <c r="B12" s="189">
        <v>1783</v>
      </c>
      <c r="C12" s="189">
        <v>1536</v>
      </c>
      <c r="D12" s="189">
        <v>3352</v>
      </c>
      <c r="E12" s="189">
        <v>3353</v>
      </c>
      <c r="F12" s="190">
        <v>2.9832935560861529E-2</v>
      </c>
    </row>
    <row r="13" spans="1:14" ht="15.6" customHeight="1">
      <c r="A13" s="188" t="s">
        <v>175</v>
      </c>
      <c r="B13" s="189">
        <v>58178</v>
      </c>
      <c r="C13" s="189">
        <v>54800</v>
      </c>
      <c r="D13" s="189">
        <v>124085</v>
      </c>
      <c r="E13" s="189">
        <v>115330</v>
      </c>
      <c r="F13" s="190">
        <v>-7.0556473385179572</v>
      </c>
    </row>
    <row r="14" spans="1:14" ht="15.6" customHeight="1">
      <c r="A14" s="188" t="s">
        <v>148</v>
      </c>
      <c r="B14" s="189">
        <v>19358</v>
      </c>
      <c r="C14" s="189">
        <v>19885</v>
      </c>
      <c r="D14" s="189">
        <v>43228</v>
      </c>
      <c r="E14" s="189">
        <v>44842</v>
      </c>
      <c r="F14" s="190">
        <v>3.7336911261219541</v>
      </c>
    </row>
    <row r="15" spans="1:14" ht="15.6" customHeight="1">
      <c r="A15" s="188" t="s">
        <v>145</v>
      </c>
      <c r="B15" s="189">
        <v>2060</v>
      </c>
      <c r="C15" s="189">
        <v>1483</v>
      </c>
      <c r="D15" s="189">
        <v>4012</v>
      </c>
      <c r="E15" s="189">
        <v>3449</v>
      </c>
      <c r="F15" s="190">
        <v>-14.03290129611166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32759</v>
      </c>
      <c r="C18" s="189">
        <v>23278</v>
      </c>
      <c r="D18" s="189">
        <v>72225</v>
      </c>
      <c r="E18" s="189">
        <v>53835</v>
      </c>
      <c r="F18" s="190">
        <v>-25.46209761163033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1600</v>
      </c>
      <c r="C21" s="189">
        <v>1562</v>
      </c>
      <c r="D21" s="189">
        <v>3359</v>
      </c>
      <c r="E21" s="189">
        <v>3380</v>
      </c>
      <c r="F21" s="190">
        <v>0.62518606728193049</v>
      </c>
    </row>
    <row r="22" spans="1:7" ht="15.6" customHeight="1">
      <c r="A22" s="188" t="s">
        <v>146</v>
      </c>
      <c r="B22" s="189">
        <v>40350</v>
      </c>
      <c r="C22" s="189">
        <v>39846</v>
      </c>
      <c r="D22" s="189">
        <v>84068</v>
      </c>
      <c r="E22" s="189">
        <v>80234</v>
      </c>
      <c r="F22" s="190">
        <v>-4.5605938050149888</v>
      </c>
    </row>
    <row r="23" spans="1:7" ht="15.6" customHeight="1">
      <c r="A23" s="188" t="s">
        <v>165</v>
      </c>
      <c r="B23" s="189">
        <v>3911</v>
      </c>
      <c r="C23" s="189">
        <v>3632</v>
      </c>
      <c r="D23" s="189">
        <v>9802</v>
      </c>
      <c r="E23" s="189">
        <v>10175</v>
      </c>
      <c r="F23" s="190">
        <v>3.805345847786171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6784</v>
      </c>
      <c r="C25" s="189">
        <v>7072</v>
      </c>
      <c r="D25" s="189">
        <v>17404</v>
      </c>
      <c r="E25" s="189">
        <v>19760</v>
      </c>
      <c r="F25" s="190">
        <v>13.53711790393012</v>
      </c>
    </row>
    <row r="26" spans="1:7" ht="15.6" customHeight="1">
      <c r="A26" s="188" t="s">
        <v>152</v>
      </c>
      <c r="B26" s="189">
        <v>1524</v>
      </c>
      <c r="C26" s="189">
        <v>1628</v>
      </c>
      <c r="D26" s="189">
        <v>3636</v>
      </c>
      <c r="E26" s="189">
        <v>4724</v>
      </c>
      <c r="F26" s="190">
        <v>29.922992299229922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126091</v>
      </c>
      <c r="C28" s="189">
        <v>131193</v>
      </c>
      <c r="D28" s="189">
        <v>256783</v>
      </c>
      <c r="E28" s="189">
        <v>257495</v>
      </c>
      <c r="F28" s="190">
        <v>0.27727692253770903</v>
      </c>
    </row>
    <row r="29" spans="1:7" ht="15.6" customHeight="1">
      <c r="A29" s="188" t="s">
        <v>178</v>
      </c>
      <c r="B29" s="189">
        <v>3232</v>
      </c>
      <c r="C29" s="189">
        <v>3442</v>
      </c>
      <c r="D29" s="189">
        <v>6104</v>
      </c>
      <c r="E29" s="189">
        <v>5948</v>
      </c>
      <c r="F29" s="190">
        <v>-2.55570117955439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10272</v>
      </c>
      <c r="C32" s="189">
        <v>11609</v>
      </c>
      <c r="D32" s="189">
        <v>25992</v>
      </c>
      <c r="E32" s="189">
        <v>29034</v>
      </c>
      <c r="F32" s="190">
        <v>11.70360110803324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395099</v>
      </c>
      <c r="C35" s="77">
        <f>SUM(C7:C34)</f>
        <v>368603</v>
      </c>
      <c r="D35" s="178">
        <f>SUM(D7:D34)</f>
        <v>849963</v>
      </c>
      <c r="E35" s="178">
        <f>SUM(E7:E34)</f>
        <v>806370</v>
      </c>
      <c r="F35" s="140">
        <f>E35*100/D35-100</f>
        <v>-5.1288114894413042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9D449-1A3D-402D-9567-C7EC12731B46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825</v>
      </c>
      <c r="C8" s="189">
        <v>588</v>
      </c>
      <c r="D8" s="189">
        <v>1369</v>
      </c>
      <c r="E8" s="189">
        <v>937</v>
      </c>
      <c r="F8" s="190">
        <v>-31.55588020452884</v>
      </c>
      <c r="G8" s="6"/>
    </row>
    <row r="9" spans="1:14" ht="15.6" customHeight="1">
      <c r="A9" s="188" t="s">
        <v>8</v>
      </c>
      <c r="B9" s="189">
        <v>317</v>
      </c>
      <c r="C9" s="189">
        <v>898</v>
      </c>
      <c r="D9" s="189">
        <v>921</v>
      </c>
      <c r="E9" s="189">
        <v>1089</v>
      </c>
      <c r="F9" s="190">
        <v>18.24104234527687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</v>
      </c>
      <c r="C11" s="189">
        <v>579</v>
      </c>
      <c r="D11" s="189">
        <v>1024</v>
      </c>
      <c r="E11" s="189">
        <v>1038</v>
      </c>
      <c r="F11" s="190">
        <v>1.3671875</v>
      </c>
    </row>
    <row r="12" spans="1:14" ht="15.6" customHeight="1">
      <c r="A12" s="188" t="s">
        <v>6</v>
      </c>
      <c r="B12" s="189">
        <v>4039</v>
      </c>
      <c r="C12" s="189">
        <v>3563</v>
      </c>
      <c r="D12" s="189">
        <v>5297</v>
      </c>
      <c r="E12" s="189">
        <v>4636</v>
      </c>
      <c r="F12" s="190">
        <v>-12.47876156314895</v>
      </c>
    </row>
    <row r="13" spans="1:14" ht="15.6" customHeight="1">
      <c r="A13" s="188" t="s">
        <v>175</v>
      </c>
      <c r="B13" s="189">
        <v>6687</v>
      </c>
      <c r="C13" s="189">
        <v>8764</v>
      </c>
      <c r="D13" s="189">
        <v>12229</v>
      </c>
      <c r="E13" s="189">
        <v>14262</v>
      </c>
      <c r="F13" s="190">
        <v>16.624417368550169</v>
      </c>
    </row>
    <row r="14" spans="1:14" ht="15.6" customHeight="1">
      <c r="A14" s="188" t="s">
        <v>148</v>
      </c>
      <c r="B14" s="189">
        <v>51536</v>
      </c>
      <c r="C14" s="189">
        <v>50704</v>
      </c>
      <c r="D14" s="189">
        <v>94359</v>
      </c>
      <c r="E14" s="189">
        <v>93483</v>
      </c>
      <c r="F14" s="190">
        <v>-0.92836931294311864</v>
      </c>
    </row>
    <row r="15" spans="1:14" ht="15.6" customHeight="1">
      <c r="A15" s="188" t="s">
        <v>145</v>
      </c>
      <c r="B15" s="189">
        <v>1359</v>
      </c>
      <c r="C15" s="189">
        <v>1114</v>
      </c>
      <c r="D15" s="189">
        <v>2185</v>
      </c>
      <c r="E15" s="189">
        <v>1803</v>
      </c>
      <c r="F15" s="190">
        <v>-17.482837528604119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18</v>
      </c>
      <c r="C17" s="189">
        <v>6059</v>
      </c>
      <c r="D17" s="189">
        <v>26</v>
      </c>
      <c r="E17" s="189">
        <v>6098</v>
      </c>
      <c r="F17" s="190">
        <v>23353.846153846149</v>
      </c>
      <c r="G17" s="2"/>
    </row>
    <row r="18" spans="1:7" ht="15.6" customHeight="1">
      <c r="A18" s="188" t="s">
        <v>147</v>
      </c>
      <c r="B18" s="189">
        <v>133</v>
      </c>
      <c r="C18" s="189">
        <v>188</v>
      </c>
      <c r="D18" s="189">
        <v>226</v>
      </c>
      <c r="E18" s="189">
        <v>596</v>
      </c>
      <c r="F18" s="190">
        <v>163.716814159292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11</v>
      </c>
      <c r="C20" s="189">
        <v>4</v>
      </c>
      <c r="D20" s="189">
        <v>24</v>
      </c>
      <c r="E20" s="189">
        <v>5</v>
      </c>
      <c r="F20" s="190">
        <v>-79.166666666666671</v>
      </c>
    </row>
    <row r="21" spans="1:7" ht="15.6" customHeight="1">
      <c r="A21" s="188" t="s">
        <v>149</v>
      </c>
      <c r="B21" s="189">
        <v>1466</v>
      </c>
      <c r="C21" s="189">
        <v>5997</v>
      </c>
      <c r="D21" s="189">
        <v>2306</v>
      </c>
      <c r="E21" s="189">
        <v>8891</v>
      </c>
      <c r="F21" s="190">
        <v>285.55941023417171</v>
      </c>
    </row>
    <row r="22" spans="1:7" ht="15.6" customHeight="1">
      <c r="A22" s="188" t="s">
        <v>146</v>
      </c>
      <c r="B22" s="189">
        <v>45781</v>
      </c>
      <c r="C22" s="189">
        <v>30773</v>
      </c>
      <c r="D22" s="189">
        <v>71105</v>
      </c>
      <c r="E22" s="189">
        <v>51278</v>
      </c>
      <c r="F22" s="190">
        <v>-27.884115041136351</v>
      </c>
    </row>
    <row r="23" spans="1:7" ht="15.6" customHeight="1">
      <c r="A23" s="188" t="s">
        <v>165</v>
      </c>
      <c r="B23" s="189">
        <v>8229</v>
      </c>
      <c r="C23" s="189">
        <v>6197</v>
      </c>
      <c r="D23" s="189">
        <v>16119</v>
      </c>
      <c r="E23" s="189">
        <v>13819</v>
      </c>
      <c r="F23" s="190">
        <v>-14.26887524039952</v>
      </c>
    </row>
    <row r="24" spans="1:7" ht="15.6" customHeight="1">
      <c r="A24" s="188" t="s">
        <v>141</v>
      </c>
      <c r="B24" s="189">
        <v>10</v>
      </c>
      <c r="C24" s="189">
        <v>247</v>
      </c>
      <c r="D24" s="189">
        <v>15</v>
      </c>
      <c r="E24" s="189">
        <v>280</v>
      </c>
      <c r="F24" s="190">
        <v>1766.666666666667</v>
      </c>
    </row>
    <row r="25" spans="1:7" ht="15.6" customHeight="1">
      <c r="A25" s="188" t="s">
        <v>140</v>
      </c>
      <c r="B25" s="189">
        <v>165</v>
      </c>
      <c r="C25" s="189">
        <v>213</v>
      </c>
      <c r="D25" s="189">
        <v>346</v>
      </c>
      <c r="E25" s="189">
        <v>346</v>
      </c>
      <c r="F25" s="190">
        <v>0</v>
      </c>
    </row>
    <row r="26" spans="1:7" ht="15.6" customHeight="1">
      <c r="A26" s="188" t="s">
        <v>152</v>
      </c>
      <c r="B26" s="189">
        <v>1</v>
      </c>
      <c r="C26" s="189">
        <v>0</v>
      </c>
      <c r="D26" s="189">
        <v>5</v>
      </c>
      <c r="E26" s="189">
        <v>1</v>
      </c>
      <c r="F26" s="190">
        <v>-80</v>
      </c>
    </row>
    <row r="27" spans="1:7" ht="15.6" customHeight="1">
      <c r="A27" s="188" t="s">
        <v>173</v>
      </c>
      <c r="B27" s="189">
        <v>18040</v>
      </c>
      <c r="C27" s="189">
        <v>12754</v>
      </c>
      <c r="D27" s="189">
        <v>29420</v>
      </c>
      <c r="E27" s="189">
        <v>25214</v>
      </c>
      <c r="F27" s="190">
        <v>-14.296397008837531</v>
      </c>
    </row>
    <row r="28" spans="1:7" ht="15.6" customHeight="1">
      <c r="A28" s="188" t="s">
        <v>177</v>
      </c>
      <c r="B28" s="189">
        <v>6395</v>
      </c>
      <c r="C28" s="189">
        <v>9107</v>
      </c>
      <c r="D28" s="189">
        <v>13273</v>
      </c>
      <c r="E28" s="189">
        <v>14446</v>
      </c>
      <c r="F28" s="190">
        <v>8.8374896406238292</v>
      </c>
    </row>
    <row r="29" spans="1:7" ht="15.6" customHeight="1">
      <c r="A29" s="188" t="s">
        <v>178</v>
      </c>
      <c r="B29" s="189">
        <v>35184</v>
      </c>
      <c r="C29" s="189">
        <v>31056</v>
      </c>
      <c r="D29" s="189">
        <v>49921</v>
      </c>
      <c r="E29" s="189">
        <v>49346</v>
      </c>
      <c r="F29" s="190">
        <v>-1.151819875403135</v>
      </c>
    </row>
    <row r="30" spans="1:7" ht="15.6" customHeight="1">
      <c r="A30" s="188" t="s">
        <v>179</v>
      </c>
      <c r="B30" s="189">
        <v>330</v>
      </c>
      <c r="C30" s="189">
        <v>235</v>
      </c>
      <c r="D30" s="189">
        <v>809</v>
      </c>
      <c r="E30" s="189">
        <v>2325</v>
      </c>
      <c r="F30" s="190">
        <v>187.39184177997529</v>
      </c>
    </row>
    <row r="31" spans="1:7" ht="15.6" customHeight="1">
      <c r="A31" s="188" t="s">
        <v>180</v>
      </c>
      <c r="B31" s="189">
        <v>24294</v>
      </c>
      <c r="C31" s="189">
        <v>15142</v>
      </c>
      <c r="D31" s="189">
        <v>43236</v>
      </c>
      <c r="E31" s="189">
        <v>35665</v>
      </c>
      <c r="F31" s="190">
        <v>-17.510870570820611</v>
      </c>
    </row>
    <row r="32" spans="1:7" ht="15.6" customHeight="1">
      <c r="A32" s="188" t="s">
        <v>181</v>
      </c>
      <c r="B32" s="189">
        <v>34661</v>
      </c>
      <c r="C32" s="189">
        <v>45154</v>
      </c>
      <c r="D32" s="189">
        <v>73184</v>
      </c>
      <c r="E32" s="189">
        <v>80950</v>
      </c>
      <c r="F32" s="190">
        <v>10.61160909488413</v>
      </c>
    </row>
    <row r="33" spans="1:6" ht="15.6" customHeight="1">
      <c r="A33" s="188" t="s">
        <v>182</v>
      </c>
      <c r="B33" s="189">
        <v>59364</v>
      </c>
      <c r="C33" s="189">
        <v>56554</v>
      </c>
      <c r="D33" s="189">
        <v>93566</v>
      </c>
      <c r="E33" s="189">
        <v>95758</v>
      </c>
      <c r="F33" s="190">
        <v>2.3427313340315981</v>
      </c>
    </row>
    <row r="34" spans="1:6" ht="15.6" customHeight="1">
      <c r="A34" s="188" t="s">
        <v>183</v>
      </c>
      <c r="B34" s="189">
        <v>2</v>
      </c>
      <c r="C34" s="189">
        <v>24</v>
      </c>
      <c r="D34" s="189">
        <v>5</v>
      </c>
      <c r="E34" s="189">
        <v>36</v>
      </c>
      <c r="F34" s="190">
        <v>620</v>
      </c>
    </row>
    <row r="35" spans="1:6" ht="15.6" customHeight="1">
      <c r="A35" s="156" t="s">
        <v>153</v>
      </c>
      <c r="B35" s="76">
        <f>SUM(B7:B34)</f>
        <v>299422</v>
      </c>
      <c r="C35" s="77">
        <f>SUM(C7:C34)</f>
        <v>285914</v>
      </c>
      <c r="D35" s="76">
        <f>SUM(D7:D34)</f>
        <v>510970</v>
      </c>
      <c r="E35" s="78">
        <f>SUM(E7:E34)</f>
        <v>502302</v>
      </c>
      <c r="F35" s="140">
        <f>E35*100/D35-100</f>
        <v>-1.6963813922539543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589EC-BFE9-4EC3-AC1D-54BB0928590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195" customWidth="1"/>
    <col min="2" max="2" width="18.6640625" style="195" customWidth="1"/>
    <col min="3" max="3" width="22.5546875" style="195" customWidth="1"/>
    <col min="4" max="5" width="15.44140625" style="195" customWidth="1"/>
    <col min="6" max="6" width="15.5546875" style="195" customWidth="1"/>
    <col min="7" max="10" width="15.44140625" style="195" customWidth="1"/>
    <col min="11" max="11" width="11.88671875" style="195" customWidth="1"/>
    <col min="12" max="16384" width="11.441406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79999999999999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FCC6-9164-49EB-AD2B-30E9FD8350DF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27" ht="15.6" customHeight="1">
      <c r="A7" s="213" t="s">
        <v>18</v>
      </c>
      <c r="B7" s="214">
        <v>829973</v>
      </c>
      <c r="C7" s="214">
        <v>719329</v>
      </c>
      <c r="D7" s="214">
        <v>1314958</v>
      </c>
      <c r="E7" s="214">
        <v>1228518</v>
      </c>
      <c r="F7" s="215">
        <v>-6.573593985511323</v>
      </c>
      <c r="G7" s="6"/>
    </row>
    <row r="8" spans="1:27" s="33" customFormat="1" ht="15.6" customHeight="1">
      <c r="A8" s="213" t="s">
        <v>11</v>
      </c>
      <c r="B8" s="214">
        <v>46453</v>
      </c>
      <c r="C8" s="214">
        <v>72172</v>
      </c>
      <c r="D8" s="214">
        <v>125170</v>
      </c>
      <c r="E8" s="214">
        <v>93353</v>
      </c>
      <c r="F8" s="215">
        <v>-25.419030119038108</v>
      </c>
      <c r="G8" s="216"/>
    </row>
    <row r="9" spans="1:27" ht="15.6" customHeight="1">
      <c r="A9" s="213" t="s">
        <v>8</v>
      </c>
      <c r="B9" s="214">
        <v>78254</v>
      </c>
      <c r="C9" s="214">
        <v>78816</v>
      </c>
      <c r="D9" s="214">
        <v>147335</v>
      </c>
      <c r="E9" s="214">
        <v>123588</v>
      </c>
      <c r="F9" s="215">
        <v>-16.11769097634642</v>
      </c>
      <c r="G9" s="6"/>
    </row>
    <row r="10" spans="1:27" ht="15.6" customHeight="1">
      <c r="A10" s="213" t="s">
        <v>10</v>
      </c>
      <c r="B10" s="214">
        <v>116622</v>
      </c>
      <c r="C10" s="214">
        <v>156146</v>
      </c>
      <c r="D10" s="214">
        <v>276330</v>
      </c>
      <c r="E10" s="214">
        <v>420464</v>
      </c>
      <c r="F10" s="215">
        <v>52.160098433032971</v>
      </c>
    </row>
    <row r="11" spans="1:27" ht="15.6" customHeight="1">
      <c r="A11" s="213" t="s">
        <v>9</v>
      </c>
      <c r="B11" s="214">
        <v>1469655</v>
      </c>
      <c r="C11" s="214">
        <v>1125144</v>
      </c>
      <c r="D11" s="214">
        <v>2853359</v>
      </c>
      <c r="E11" s="214">
        <v>2440116</v>
      </c>
      <c r="F11" s="215">
        <v>-14.48268514407054</v>
      </c>
    </row>
    <row r="12" spans="1:27" ht="15.6" customHeight="1">
      <c r="A12" s="213" t="s">
        <v>6</v>
      </c>
      <c r="B12" s="214">
        <v>55899</v>
      </c>
      <c r="C12" s="214">
        <v>121589</v>
      </c>
      <c r="D12" s="214">
        <v>187084</v>
      </c>
      <c r="E12" s="214">
        <v>209397</v>
      </c>
      <c r="F12" s="215">
        <v>11.926728100746191</v>
      </c>
    </row>
    <row r="13" spans="1:27" ht="15.6" customHeight="1">
      <c r="A13" s="213" t="s">
        <v>175</v>
      </c>
      <c r="B13" s="214">
        <v>5080</v>
      </c>
      <c r="C13" s="214">
        <v>4629</v>
      </c>
      <c r="D13" s="214">
        <v>21347</v>
      </c>
      <c r="E13" s="214">
        <v>11085</v>
      </c>
      <c r="F13" s="215">
        <v>-48.072328664449337</v>
      </c>
    </row>
    <row r="14" spans="1:27" ht="15.6" customHeight="1">
      <c r="A14" s="213" t="s">
        <v>148</v>
      </c>
      <c r="B14" s="214">
        <v>1139951</v>
      </c>
      <c r="C14" s="214">
        <v>1311880</v>
      </c>
      <c r="D14" s="214">
        <v>2454924</v>
      </c>
      <c r="E14" s="214">
        <v>2712077</v>
      </c>
      <c r="F14" s="215">
        <v>10.474988227741459</v>
      </c>
    </row>
    <row r="15" spans="1:27" ht="15.6" customHeight="1">
      <c r="A15" s="213" t="s">
        <v>145</v>
      </c>
      <c r="B15" s="214">
        <v>2057189</v>
      </c>
      <c r="C15" s="214">
        <v>2112080</v>
      </c>
      <c r="D15" s="214">
        <v>3651434</v>
      </c>
      <c r="E15" s="214">
        <v>3498057</v>
      </c>
      <c r="F15" s="215">
        <v>-4.2004593263906713</v>
      </c>
    </row>
    <row r="16" spans="1:27" ht="15.6" customHeight="1">
      <c r="A16" s="213" t="s">
        <v>144</v>
      </c>
      <c r="B16" s="214">
        <v>1757312</v>
      </c>
      <c r="C16" s="214">
        <v>2100968</v>
      </c>
      <c r="D16" s="214">
        <v>4005252</v>
      </c>
      <c r="E16" s="214">
        <v>4216510</v>
      </c>
      <c r="F16" s="215">
        <v>5.2745245492668147</v>
      </c>
      <c r="G16" s="1"/>
    </row>
    <row r="17" spans="1:7" ht="15.6" customHeight="1">
      <c r="A17" s="213" t="s">
        <v>150</v>
      </c>
      <c r="B17" s="214">
        <v>1024952</v>
      </c>
      <c r="C17" s="214">
        <v>1172849</v>
      </c>
      <c r="D17" s="214">
        <v>2099745</v>
      </c>
      <c r="E17" s="214">
        <v>2212653</v>
      </c>
      <c r="F17" s="215">
        <v>5.3772243772458097</v>
      </c>
      <c r="G17" s="2"/>
    </row>
    <row r="18" spans="1:7" ht="15.6" customHeight="1">
      <c r="A18" s="213" t="s">
        <v>147</v>
      </c>
      <c r="B18" s="214">
        <v>49670</v>
      </c>
      <c r="C18" s="214">
        <v>35176</v>
      </c>
      <c r="D18" s="214">
        <v>56795</v>
      </c>
      <c r="E18" s="214">
        <v>83668</v>
      </c>
      <c r="F18" s="215">
        <v>47.315784840214803</v>
      </c>
    </row>
    <row r="19" spans="1:7" ht="15.6" customHeight="1">
      <c r="A19" s="213" t="s">
        <v>143</v>
      </c>
      <c r="B19" s="214">
        <v>297327</v>
      </c>
      <c r="C19" s="214">
        <v>613016</v>
      </c>
      <c r="D19" s="214">
        <v>543126</v>
      </c>
      <c r="E19" s="214">
        <v>941554</v>
      </c>
      <c r="F19" s="215">
        <v>73.358299915673342</v>
      </c>
    </row>
    <row r="20" spans="1:7" ht="15.6" customHeight="1">
      <c r="A20" s="213" t="s">
        <v>142</v>
      </c>
      <c r="B20" s="214">
        <v>883780</v>
      </c>
      <c r="C20" s="214">
        <v>884152</v>
      </c>
      <c r="D20" s="214">
        <v>1844731</v>
      </c>
      <c r="E20" s="214">
        <v>1498378</v>
      </c>
      <c r="F20" s="215">
        <v>-18.77525774760656</v>
      </c>
    </row>
    <row r="21" spans="1:7" ht="15.6" customHeight="1">
      <c r="A21" s="213" t="s">
        <v>149</v>
      </c>
      <c r="B21" s="214">
        <v>1158459</v>
      </c>
      <c r="C21" s="214">
        <v>1508947</v>
      </c>
      <c r="D21" s="214">
        <v>2628075</v>
      </c>
      <c r="E21" s="214">
        <v>2795591</v>
      </c>
      <c r="F21" s="215">
        <v>6.374095107635811</v>
      </c>
    </row>
    <row r="22" spans="1:7" ht="15.6" customHeight="1">
      <c r="A22" s="213" t="s">
        <v>146</v>
      </c>
      <c r="B22" s="214">
        <v>111048</v>
      </c>
      <c r="C22" s="214">
        <v>184108</v>
      </c>
      <c r="D22" s="214">
        <v>264341</v>
      </c>
      <c r="E22" s="214">
        <v>330494</v>
      </c>
      <c r="F22" s="215">
        <v>25.025629773663571</v>
      </c>
    </row>
    <row r="23" spans="1:7" ht="15.6" customHeight="1">
      <c r="A23" s="213" t="s">
        <v>165</v>
      </c>
      <c r="B23" s="214">
        <v>107558</v>
      </c>
      <c r="C23" s="214">
        <v>133116</v>
      </c>
      <c r="D23" s="214">
        <v>201498</v>
      </c>
      <c r="E23" s="214">
        <v>162838</v>
      </c>
      <c r="F23" s="215">
        <v>-19.186294653048659</v>
      </c>
    </row>
    <row r="24" spans="1:7" ht="15.6" customHeight="1">
      <c r="A24" s="213" t="s">
        <v>141</v>
      </c>
      <c r="B24" s="214">
        <v>171097</v>
      </c>
      <c r="C24" s="214">
        <v>73012</v>
      </c>
      <c r="D24" s="214">
        <v>295835</v>
      </c>
      <c r="E24" s="214">
        <v>185162</v>
      </c>
      <c r="F24" s="215">
        <v>-37.410380786587119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70694</v>
      </c>
      <c r="C26" s="214">
        <v>34754</v>
      </c>
      <c r="D26" s="214">
        <v>190484</v>
      </c>
      <c r="E26" s="214">
        <v>131694</v>
      </c>
      <c r="F26" s="215">
        <v>-30.863484597131521</v>
      </c>
    </row>
    <row r="27" spans="1:7" ht="15.6" customHeight="1">
      <c r="A27" s="213" t="s">
        <v>173</v>
      </c>
      <c r="B27" s="214">
        <v>226293</v>
      </c>
      <c r="C27" s="214">
        <v>193037</v>
      </c>
      <c r="D27" s="214">
        <v>381813</v>
      </c>
      <c r="E27" s="214">
        <v>358584</v>
      </c>
      <c r="F27" s="215">
        <v>-6.0838682810695266</v>
      </c>
    </row>
    <row r="28" spans="1:7" ht="15.6" customHeight="1">
      <c r="A28" s="213" t="s">
        <v>177</v>
      </c>
      <c r="B28" s="214">
        <v>81198</v>
      </c>
      <c r="C28" s="214">
        <v>123245</v>
      </c>
      <c r="D28" s="214">
        <v>180294</v>
      </c>
      <c r="E28" s="214">
        <v>219264</v>
      </c>
      <c r="F28" s="215">
        <v>21.61469599653898</v>
      </c>
    </row>
    <row r="29" spans="1:7" ht="15.6" customHeight="1">
      <c r="A29" s="213" t="s">
        <v>178</v>
      </c>
      <c r="B29" s="214">
        <v>204680</v>
      </c>
      <c r="C29" s="214">
        <v>206889</v>
      </c>
      <c r="D29" s="214">
        <v>397128</v>
      </c>
      <c r="E29" s="214">
        <v>521250</v>
      </c>
      <c r="F29" s="215">
        <v>31.254910255635451</v>
      </c>
    </row>
    <row r="30" spans="1:7" ht="15.6" customHeight="1">
      <c r="A30" s="213" t="s">
        <v>179</v>
      </c>
      <c r="B30" s="214">
        <v>198130</v>
      </c>
      <c r="C30" s="214">
        <v>156703</v>
      </c>
      <c r="D30" s="214">
        <v>332269</v>
      </c>
      <c r="E30" s="214">
        <v>276045</v>
      </c>
      <c r="F30" s="215">
        <v>-16.921229485748</v>
      </c>
    </row>
    <row r="31" spans="1:7" ht="15.6" customHeight="1">
      <c r="A31" s="213" t="s">
        <v>180</v>
      </c>
      <c r="B31" s="214">
        <v>1732516</v>
      </c>
      <c r="C31" s="214">
        <v>1866744</v>
      </c>
      <c r="D31" s="214">
        <v>3524886</v>
      </c>
      <c r="E31" s="214">
        <v>3588407</v>
      </c>
      <c r="F31" s="215">
        <v>1.802072464187489</v>
      </c>
    </row>
    <row r="32" spans="1:7" ht="15.6" customHeight="1">
      <c r="A32" s="213" t="s">
        <v>181</v>
      </c>
      <c r="B32" s="214">
        <v>1293115</v>
      </c>
      <c r="C32" s="214">
        <v>1334661</v>
      </c>
      <c r="D32" s="214">
        <v>2636432</v>
      </c>
      <c r="E32" s="214">
        <v>2633351</v>
      </c>
      <c r="F32" s="215">
        <v>-0.11686248687620091</v>
      </c>
    </row>
    <row r="33" spans="1:6" ht="15.6" customHeight="1">
      <c r="A33" s="213" t="s">
        <v>182</v>
      </c>
      <c r="B33" s="214">
        <v>138184</v>
      </c>
      <c r="C33" s="214">
        <v>151758</v>
      </c>
      <c r="D33" s="214">
        <v>259873</v>
      </c>
      <c r="E33" s="214">
        <v>268748</v>
      </c>
      <c r="F33" s="215">
        <v>3.4151296979678558</v>
      </c>
    </row>
    <row r="34" spans="1:6" ht="15.6" customHeight="1">
      <c r="A34" s="213" t="s">
        <v>183</v>
      </c>
      <c r="B34" s="214">
        <v>106850</v>
      </c>
      <c r="C34" s="214">
        <v>80736</v>
      </c>
      <c r="D34" s="214">
        <v>140581</v>
      </c>
      <c r="E34" s="214">
        <v>136353</v>
      </c>
      <c r="F34" s="215">
        <v>-3.0075187969924859</v>
      </c>
    </row>
    <row r="35" spans="1:6" ht="15.6" customHeight="1">
      <c r="A35" s="217" t="s">
        <v>153</v>
      </c>
      <c r="B35" s="218">
        <f>SUM(B7:B34)</f>
        <v>15411939</v>
      </c>
      <c r="C35" s="218">
        <f>SUM(C7:C34)</f>
        <v>16555656</v>
      </c>
      <c r="D35" s="218">
        <f>SUM(D7:D34)</f>
        <v>31015099</v>
      </c>
      <c r="E35" s="218">
        <f>SUM(E7:E34)</f>
        <v>31297199</v>
      </c>
      <c r="F35" s="219">
        <f>E35*100/D35-100</f>
        <v>0.90955698706619614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44593-D5FE-43B4-8E9E-7AC36F3E55D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538825</v>
      </c>
      <c r="C7" s="214">
        <v>530141</v>
      </c>
      <c r="D7" s="214">
        <v>891865</v>
      </c>
      <c r="E7" s="214">
        <v>772804</v>
      </c>
      <c r="F7" s="215">
        <v>-13.349666149024801</v>
      </c>
      <c r="G7" s="6"/>
    </row>
    <row r="8" spans="1:14" s="33" customFormat="1" ht="15.6" customHeight="1">
      <c r="A8" s="213" t="s">
        <v>11</v>
      </c>
      <c r="B8" s="214">
        <v>0</v>
      </c>
      <c r="C8" s="214">
        <v>0</v>
      </c>
      <c r="D8" s="214">
        <v>0</v>
      </c>
      <c r="E8" s="214">
        <v>2100</v>
      </c>
      <c r="F8" s="215"/>
    </row>
    <row r="9" spans="1:14" ht="15.6" customHeight="1">
      <c r="A9" s="213" t="s">
        <v>8</v>
      </c>
      <c r="B9" s="214">
        <v>6000</v>
      </c>
      <c r="C9" s="214">
        <v>10302</v>
      </c>
      <c r="D9" s="214">
        <v>6000</v>
      </c>
      <c r="E9" s="214">
        <v>16902</v>
      </c>
      <c r="F9" s="215">
        <v>181.7</v>
      </c>
      <c r="G9" s="6"/>
    </row>
    <row r="10" spans="1:14" ht="15.6" customHeight="1">
      <c r="A10" s="213" t="s">
        <v>10</v>
      </c>
      <c r="B10" s="214">
        <v>30619</v>
      </c>
      <c r="C10" s="214">
        <v>14182</v>
      </c>
      <c r="D10" s="214">
        <v>57687</v>
      </c>
      <c r="E10" s="214">
        <v>29228</v>
      </c>
      <c r="F10" s="215">
        <v>-49.333472012758513</v>
      </c>
    </row>
    <row r="11" spans="1:14" ht="15.6" customHeight="1">
      <c r="A11" s="213" t="s">
        <v>9</v>
      </c>
      <c r="B11" s="214">
        <v>975755</v>
      </c>
      <c r="C11" s="214">
        <v>661626</v>
      </c>
      <c r="D11" s="214">
        <v>1843906</v>
      </c>
      <c r="E11" s="214">
        <v>1523488</v>
      </c>
      <c r="F11" s="215">
        <v>-17.377133107652991</v>
      </c>
    </row>
    <row r="12" spans="1:14" ht="15.6" customHeight="1">
      <c r="A12" s="213" t="s">
        <v>6</v>
      </c>
      <c r="B12" s="214">
        <v>4918</v>
      </c>
      <c r="C12" s="214">
        <v>10197</v>
      </c>
      <c r="D12" s="214">
        <v>11604</v>
      </c>
      <c r="E12" s="214">
        <v>10197</v>
      </c>
      <c r="F12" s="215">
        <v>-12.125129265770431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9492</v>
      </c>
      <c r="E13" s="214">
        <v>0</v>
      </c>
      <c r="F13" s="215">
        <v>-100</v>
      </c>
    </row>
    <row r="14" spans="1:14" ht="15.6" customHeight="1">
      <c r="A14" s="213" t="s">
        <v>148</v>
      </c>
      <c r="B14" s="214">
        <v>362910</v>
      </c>
      <c r="C14" s="214">
        <v>482022</v>
      </c>
      <c r="D14" s="214">
        <v>817955</v>
      </c>
      <c r="E14" s="214">
        <v>1128696</v>
      </c>
      <c r="F14" s="215">
        <v>37.989987224236053</v>
      </c>
    </row>
    <row r="15" spans="1:14" ht="15.6" customHeight="1">
      <c r="A15" s="213" t="s">
        <v>145</v>
      </c>
      <c r="B15" s="214">
        <v>1557144</v>
      </c>
      <c r="C15" s="214">
        <v>1542959</v>
      </c>
      <c r="D15" s="214">
        <v>2753615</v>
      </c>
      <c r="E15" s="214">
        <v>2525556</v>
      </c>
      <c r="F15" s="215">
        <v>-8.2821672601289578</v>
      </c>
    </row>
    <row r="16" spans="1:14" ht="15.6" customHeight="1">
      <c r="A16" s="213" t="s">
        <v>144</v>
      </c>
      <c r="B16" s="214">
        <v>1274018</v>
      </c>
      <c r="C16" s="214">
        <v>1881484</v>
      </c>
      <c r="D16" s="214">
        <v>3103373</v>
      </c>
      <c r="E16" s="214">
        <v>3353514</v>
      </c>
      <c r="F16" s="215">
        <v>8.0602943958074036</v>
      </c>
      <c r="G16" s="1"/>
    </row>
    <row r="17" spans="1:7" ht="15.6" customHeight="1">
      <c r="A17" s="213" t="s">
        <v>150</v>
      </c>
      <c r="B17" s="214">
        <v>503971</v>
      </c>
      <c r="C17" s="214">
        <v>562103</v>
      </c>
      <c r="D17" s="214">
        <v>1107273</v>
      </c>
      <c r="E17" s="214">
        <v>1113542</v>
      </c>
      <c r="F17" s="215">
        <v>0.56616570619891604</v>
      </c>
      <c r="G17" s="2"/>
    </row>
    <row r="18" spans="1:7" ht="15.6" customHeight="1">
      <c r="A18" s="213" t="s">
        <v>147</v>
      </c>
      <c r="B18" s="214">
        <v>49605</v>
      </c>
      <c r="C18" s="214">
        <v>35073</v>
      </c>
      <c r="D18" s="214">
        <v>56595</v>
      </c>
      <c r="E18" s="214">
        <v>83420</v>
      </c>
      <c r="F18" s="215">
        <v>47.398180051241269</v>
      </c>
    </row>
    <row r="19" spans="1:7" ht="15.6" customHeight="1">
      <c r="A19" s="213" t="s">
        <v>143</v>
      </c>
      <c r="B19" s="214">
        <v>87545</v>
      </c>
      <c r="C19" s="214">
        <v>270583</v>
      </c>
      <c r="D19" s="214">
        <v>258702</v>
      </c>
      <c r="E19" s="214">
        <v>453334</v>
      </c>
      <c r="F19" s="215">
        <v>75.234053080378203</v>
      </c>
    </row>
    <row r="20" spans="1:7" ht="15.6" customHeight="1">
      <c r="A20" s="213" t="s">
        <v>142</v>
      </c>
      <c r="B20" s="214">
        <v>80199</v>
      </c>
      <c r="C20" s="214">
        <v>76236</v>
      </c>
      <c r="D20" s="214">
        <v>193551</v>
      </c>
      <c r="E20" s="214">
        <v>172794</v>
      </c>
      <c r="F20" s="215">
        <v>-10.724305221879501</v>
      </c>
    </row>
    <row r="21" spans="1:7" ht="15.6" customHeight="1">
      <c r="A21" s="213" t="s">
        <v>149</v>
      </c>
      <c r="B21" s="214">
        <v>1067192</v>
      </c>
      <c r="C21" s="214">
        <v>1284676</v>
      </c>
      <c r="D21" s="214">
        <v>2131414</v>
      </c>
      <c r="E21" s="214">
        <v>2329124</v>
      </c>
      <c r="F21" s="215">
        <v>9.2760017528269998</v>
      </c>
    </row>
    <row r="22" spans="1:7" ht="15.6" customHeight="1">
      <c r="A22" s="213" t="s">
        <v>146</v>
      </c>
      <c r="B22" s="214">
        <v>58273</v>
      </c>
      <c r="C22" s="214">
        <v>111399</v>
      </c>
      <c r="D22" s="214">
        <v>152350</v>
      </c>
      <c r="E22" s="214">
        <v>196740</v>
      </c>
      <c r="F22" s="215">
        <v>29.136855923859539</v>
      </c>
    </row>
    <row r="23" spans="1:7" ht="15.6" customHeight="1">
      <c r="A23" s="213" t="s">
        <v>165</v>
      </c>
      <c r="B23" s="214">
        <v>0</v>
      </c>
      <c r="C23" s="214">
        <v>11059</v>
      </c>
      <c r="D23" s="214">
        <v>6376</v>
      </c>
      <c r="E23" s="214">
        <v>19653</v>
      </c>
      <c r="F23" s="215">
        <v>208.23400250941029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28885</v>
      </c>
      <c r="C26" s="214">
        <v>13042</v>
      </c>
      <c r="D26" s="214">
        <v>102307</v>
      </c>
      <c r="E26" s="214">
        <v>96845</v>
      </c>
      <c r="F26" s="215">
        <v>-5.3388331199233647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33488</v>
      </c>
      <c r="C28" s="214">
        <v>86134</v>
      </c>
      <c r="D28" s="214">
        <v>68305</v>
      </c>
      <c r="E28" s="214">
        <v>145706</v>
      </c>
      <c r="F28" s="215">
        <v>113.31674108776809</v>
      </c>
    </row>
    <row r="29" spans="1:7" ht="15.6" customHeight="1">
      <c r="A29" s="213" t="s">
        <v>178</v>
      </c>
      <c r="B29" s="214">
        <v>13262</v>
      </c>
      <c r="C29" s="214">
        <v>6591</v>
      </c>
      <c r="D29" s="214">
        <v>34892</v>
      </c>
      <c r="E29" s="214">
        <v>21009</v>
      </c>
      <c r="F29" s="215">
        <v>-39.788490198326272</v>
      </c>
    </row>
    <row r="30" spans="1:7" ht="15.6" customHeight="1">
      <c r="A30" s="213" t="s">
        <v>179</v>
      </c>
      <c r="B30" s="214">
        <v>42049</v>
      </c>
      <c r="C30" s="214">
        <v>58259</v>
      </c>
      <c r="D30" s="214">
        <v>60224</v>
      </c>
      <c r="E30" s="214">
        <v>98835</v>
      </c>
      <c r="F30" s="215">
        <v>64.112314027630191</v>
      </c>
    </row>
    <row r="31" spans="1:7" ht="15.6" customHeight="1">
      <c r="A31" s="213" t="s">
        <v>180</v>
      </c>
      <c r="B31" s="214">
        <v>1059692</v>
      </c>
      <c r="C31" s="214">
        <v>1254103</v>
      </c>
      <c r="D31" s="214">
        <v>2219998</v>
      </c>
      <c r="E31" s="214">
        <v>2255797</v>
      </c>
      <c r="F31" s="215">
        <v>1.6125690203324441</v>
      </c>
    </row>
    <row r="32" spans="1:7" ht="15.6" customHeight="1">
      <c r="A32" s="213" t="s">
        <v>181</v>
      </c>
      <c r="B32" s="214">
        <v>145743</v>
      </c>
      <c r="C32" s="214">
        <v>234928</v>
      </c>
      <c r="D32" s="214">
        <v>408172</v>
      </c>
      <c r="E32" s="214">
        <v>505542</v>
      </c>
      <c r="F32" s="215">
        <v>23.855139500014701</v>
      </c>
    </row>
    <row r="33" spans="1:6" ht="15.6" customHeight="1">
      <c r="A33" s="213" t="s">
        <v>182</v>
      </c>
      <c r="B33" s="214">
        <v>2986</v>
      </c>
      <c r="C33" s="214">
        <v>5899</v>
      </c>
      <c r="D33" s="214">
        <v>2986</v>
      </c>
      <c r="E33" s="214">
        <v>5899</v>
      </c>
      <c r="F33" s="215">
        <v>97.555257870060274</v>
      </c>
    </row>
    <row r="34" spans="1:6" ht="15.6" customHeight="1">
      <c r="A34" s="213" t="s">
        <v>183</v>
      </c>
      <c r="B34" s="214">
        <v>44561</v>
      </c>
      <c r="C34" s="214">
        <v>26041</v>
      </c>
      <c r="D34" s="214">
        <v>53838</v>
      </c>
      <c r="E34" s="214">
        <v>50321</v>
      </c>
      <c r="F34" s="215">
        <v>-6.5325606448976572</v>
      </c>
    </row>
    <row r="35" spans="1:6" ht="15.6" customHeight="1">
      <c r="A35" s="217" t="s">
        <v>153</v>
      </c>
      <c r="B35" s="218">
        <f>SUM(B7:B34)</f>
        <v>7967640</v>
      </c>
      <c r="C35" s="218">
        <f>SUM(C7:C34)</f>
        <v>9169039</v>
      </c>
      <c r="D35" s="218">
        <f>SUM(D7:D34)</f>
        <v>16352480</v>
      </c>
      <c r="E35" s="218">
        <f>SUM(E7:E34)</f>
        <v>16911046</v>
      </c>
      <c r="F35" s="219">
        <f>E35*100/D35-100</f>
        <v>3.4157876970343324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34488-DC28-4846-9D26-C7812E14E21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279962</v>
      </c>
      <c r="C7" s="214">
        <v>164875</v>
      </c>
      <c r="D7" s="214">
        <v>400028</v>
      </c>
      <c r="E7" s="214">
        <v>406421</v>
      </c>
      <c r="F7" s="215">
        <v>1.598138130330881</v>
      </c>
      <c r="G7" s="6"/>
    </row>
    <row r="8" spans="1:14" ht="15.6" customHeight="1">
      <c r="A8" s="213" t="s">
        <v>11</v>
      </c>
      <c r="B8" s="214">
        <v>21963</v>
      </c>
      <c r="C8" s="214">
        <v>57288</v>
      </c>
      <c r="D8" s="214">
        <v>81793</v>
      </c>
      <c r="E8" s="214">
        <v>61788</v>
      </c>
      <c r="F8" s="215">
        <v>-24.458083210054649</v>
      </c>
    </row>
    <row r="9" spans="1:14" ht="15.6" customHeight="1">
      <c r="A9" s="213" t="s">
        <v>8</v>
      </c>
      <c r="B9" s="214">
        <v>32645</v>
      </c>
      <c r="C9" s="214">
        <v>25000</v>
      </c>
      <c r="D9" s="214">
        <v>41446</v>
      </c>
      <c r="E9" s="214">
        <v>31300</v>
      </c>
      <c r="F9" s="215">
        <v>-24.480046325338989</v>
      </c>
    </row>
    <row r="10" spans="1:14" ht="15.6" customHeight="1">
      <c r="A10" s="213" t="s">
        <v>10</v>
      </c>
      <c r="B10" s="214">
        <v>77961</v>
      </c>
      <c r="C10" s="214">
        <v>103516</v>
      </c>
      <c r="D10" s="214">
        <v>203293</v>
      </c>
      <c r="E10" s="214">
        <v>254517</v>
      </c>
      <c r="F10" s="215">
        <v>25.197129266625009</v>
      </c>
    </row>
    <row r="11" spans="1:14" ht="15.6" customHeight="1">
      <c r="A11" s="213" t="s">
        <v>9</v>
      </c>
      <c r="B11" s="214">
        <v>21636</v>
      </c>
      <c r="C11" s="214">
        <v>18400</v>
      </c>
      <c r="D11" s="214">
        <v>28315</v>
      </c>
      <c r="E11" s="214">
        <v>27743</v>
      </c>
      <c r="F11" s="215">
        <v>-2.02013067278827</v>
      </c>
    </row>
    <row r="12" spans="1:14" ht="15.6" customHeight="1">
      <c r="A12" s="213" t="s">
        <v>6</v>
      </c>
      <c r="B12" s="214">
        <v>44256</v>
      </c>
      <c r="C12" s="214">
        <v>100272</v>
      </c>
      <c r="D12" s="214">
        <v>164012</v>
      </c>
      <c r="E12" s="214">
        <v>183465</v>
      </c>
      <c r="F12" s="215">
        <v>11.860717508474989</v>
      </c>
    </row>
    <row r="13" spans="1:14" ht="15.6" customHeight="1">
      <c r="A13" s="213" t="s">
        <v>175</v>
      </c>
      <c r="B13" s="214">
        <v>4900</v>
      </c>
      <c r="C13" s="214">
        <v>4102</v>
      </c>
      <c r="D13" s="214">
        <v>11540</v>
      </c>
      <c r="E13" s="214">
        <v>10069</v>
      </c>
      <c r="F13" s="215">
        <v>-12.746967071057201</v>
      </c>
    </row>
    <row r="14" spans="1:14" ht="15.6" customHeight="1">
      <c r="A14" s="213" t="s">
        <v>148</v>
      </c>
      <c r="B14" s="214">
        <v>107185</v>
      </c>
      <c r="C14" s="214">
        <v>213756</v>
      </c>
      <c r="D14" s="214">
        <v>324473</v>
      </c>
      <c r="E14" s="214">
        <v>345201</v>
      </c>
      <c r="F14" s="215">
        <v>6.3882048737491317</v>
      </c>
    </row>
    <row r="15" spans="1:14" ht="15.6" customHeight="1">
      <c r="A15" s="213" t="s">
        <v>145</v>
      </c>
      <c r="B15" s="214">
        <v>147351</v>
      </c>
      <c r="C15" s="214">
        <v>200182</v>
      </c>
      <c r="D15" s="214">
        <v>269824</v>
      </c>
      <c r="E15" s="214">
        <v>373151</v>
      </c>
      <c r="F15" s="215">
        <v>38.294221418406067</v>
      </c>
    </row>
    <row r="16" spans="1:14" ht="15.6" customHeight="1">
      <c r="A16" s="213" t="s">
        <v>144</v>
      </c>
      <c r="B16" s="214">
        <v>447301</v>
      </c>
      <c r="C16" s="214">
        <v>195884</v>
      </c>
      <c r="D16" s="214">
        <v>826460</v>
      </c>
      <c r="E16" s="214">
        <v>809148</v>
      </c>
      <c r="F16" s="215">
        <v>-2.0947172276940189</v>
      </c>
      <c r="G16" s="1"/>
    </row>
    <row r="17" spans="1:7" ht="15.6" customHeight="1">
      <c r="A17" s="213" t="s">
        <v>150</v>
      </c>
      <c r="B17" s="214">
        <v>513838</v>
      </c>
      <c r="C17" s="214">
        <v>596331</v>
      </c>
      <c r="D17" s="214">
        <v>980536</v>
      </c>
      <c r="E17" s="214">
        <v>1075631</v>
      </c>
      <c r="F17" s="215">
        <v>9.6982670702554543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205828</v>
      </c>
      <c r="C19" s="214">
        <v>331039</v>
      </c>
      <c r="D19" s="214">
        <v>276989</v>
      </c>
      <c r="E19" s="214">
        <v>464734</v>
      </c>
      <c r="F19" s="215">
        <v>67.780669990505032</v>
      </c>
    </row>
    <row r="20" spans="1:7" ht="15.6" customHeight="1">
      <c r="A20" s="213" t="s">
        <v>142</v>
      </c>
      <c r="B20" s="214">
        <v>771835</v>
      </c>
      <c r="C20" s="214">
        <v>719362</v>
      </c>
      <c r="D20" s="214">
        <v>1578010</v>
      </c>
      <c r="E20" s="214">
        <v>1198878</v>
      </c>
      <c r="F20" s="215">
        <v>-24.02595674298642</v>
      </c>
    </row>
    <row r="21" spans="1:7" ht="15.6" customHeight="1">
      <c r="A21" s="213" t="s">
        <v>149</v>
      </c>
      <c r="B21" s="214">
        <v>90636</v>
      </c>
      <c r="C21" s="214">
        <v>215883</v>
      </c>
      <c r="D21" s="214">
        <v>494524</v>
      </c>
      <c r="E21" s="214">
        <v>426280</v>
      </c>
      <c r="F21" s="215">
        <v>-13.799936909027659</v>
      </c>
    </row>
    <row r="22" spans="1:7" ht="15.6" customHeight="1">
      <c r="A22" s="213" t="s">
        <v>146</v>
      </c>
      <c r="B22" s="214">
        <v>19151</v>
      </c>
      <c r="C22" s="214">
        <v>19532</v>
      </c>
      <c r="D22" s="214">
        <v>46252</v>
      </c>
      <c r="E22" s="214">
        <v>48945</v>
      </c>
      <c r="F22" s="215">
        <v>5.8224509210412521</v>
      </c>
    </row>
    <row r="23" spans="1:7" ht="15.6" customHeight="1">
      <c r="A23" s="213" t="s">
        <v>165</v>
      </c>
      <c r="B23" s="214">
        <v>97260</v>
      </c>
      <c r="C23" s="214">
        <v>106966</v>
      </c>
      <c r="D23" s="214">
        <v>175611</v>
      </c>
      <c r="E23" s="214">
        <v>110498</v>
      </c>
      <c r="F23" s="215">
        <v>-37.077973475465662</v>
      </c>
    </row>
    <row r="24" spans="1:7" ht="15.6" customHeight="1">
      <c r="A24" s="213" t="s">
        <v>141</v>
      </c>
      <c r="B24" s="214">
        <v>132877</v>
      </c>
      <c r="C24" s="214">
        <v>39061</v>
      </c>
      <c r="D24" s="214">
        <v>225873</v>
      </c>
      <c r="E24" s="214">
        <v>108981</v>
      </c>
      <c r="F24" s="215">
        <v>-51.751205323345417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18917</v>
      </c>
      <c r="C26" s="214">
        <v>16215</v>
      </c>
      <c r="D26" s="214">
        <v>32890</v>
      </c>
      <c r="E26" s="214">
        <v>25746</v>
      </c>
      <c r="F26" s="215">
        <v>-21.720887807844331</v>
      </c>
    </row>
    <row r="27" spans="1:7" ht="15.6" customHeight="1">
      <c r="A27" s="213" t="s">
        <v>173</v>
      </c>
      <c r="B27" s="214">
        <v>73547</v>
      </c>
      <c r="C27" s="214">
        <v>45422</v>
      </c>
      <c r="D27" s="214">
        <v>164926</v>
      </c>
      <c r="E27" s="214">
        <v>121745</v>
      </c>
      <c r="F27" s="215">
        <v>-26.182045280913869</v>
      </c>
    </row>
    <row r="28" spans="1:7" ht="15.6" customHeight="1">
      <c r="A28" s="213" t="s">
        <v>177</v>
      </c>
      <c r="B28" s="214">
        <v>11597</v>
      </c>
      <c r="C28" s="214">
        <v>7131</v>
      </c>
      <c r="D28" s="214">
        <v>29956</v>
      </c>
      <c r="E28" s="214">
        <v>21329</v>
      </c>
      <c r="F28" s="215">
        <v>-28.798905060755772</v>
      </c>
    </row>
    <row r="29" spans="1:7" ht="15.6" customHeight="1">
      <c r="A29" s="213" t="s">
        <v>178</v>
      </c>
      <c r="B29" s="214">
        <v>103079</v>
      </c>
      <c r="C29" s="214">
        <v>132947</v>
      </c>
      <c r="D29" s="214">
        <v>227912</v>
      </c>
      <c r="E29" s="214">
        <v>383446</v>
      </c>
      <c r="F29" s="215">
        <v>68.243006072519222</v>
      </c>
    </row>
    <row r="30" spans="1:7" ht="15.6" customHeight="1">
      <c r="A30" s="213" t="s">
        <v>179</v>
      </c>
      <c r="B30" s="214">
        <v>151034</v>
      </c>
      <c r="C30" s="214">
        <v>96165</v>
      </c>
      <c r="D30" s="214">
        <v>265161</v>
      </c>
      <c r="E30" s="214">
        <v>168942</v>
      </c>
      <c r="F30" s="215">
        <v>-36.28701053322321</v>
      </c>
    </row>
    <row r="31" spans="1:7" ht="15.6" customHeight="1">
      <c r="A31" s="213" t="s">
        <v>180</v>
      </c>
      <c r="B31" s="214">
        <v>598059</v>
      </c>
      <c r="C31" s="214">
        <v>533077</v>
      </c>
      <c r="D31" s="214">
        <v>1147658</v>
      </c>
      <c r="E31" s="214">
        <v>1175182</v>
      </c>
      <c r="F31" s="215">
        <v>2.3982754444268291</v>
      </c>
    </row>
    <row r="32" spans="1:7" ht="15.6" customHeight="1">
      <c r="A32" s="213" t="s">
        <v>181</v>
      </c>
      <c r="B32" s="214">
        <v>177812</v>
      </c>
      <c r="C32" s="214">
        <v>134475</v>
      </c>
      <c r="D32" s="214">
        <v>290641</v>
      </c>
      <c r="E32" s="214">
        <v>250391</v>
      </c>
      <c r="F32" s="215">
        <v>-13.848699942540801</v>
      </c>
    </row>
    <row r="33" spans="1:7" ht="15.6" customHeight="1">
      <c r="A33" s="213" t="s">
        <v>182</v>
      </c>
      <c r="B33" s="214">
        <v>4420</v>
      </c>
      <c r="C33" s="214">
        <v>2418</v>
      </c>
      <c r="D33" s="214">
        <v>8766</v>
      </c>
      <c r="E33" s="214">
        <v>2418</v>
      </c>
      <c r="F33" s="215">
        <v>-72.416153319644081</v>
      </c>
    </row>
    <row r="34" spans="1:7" ht="15.6" customHeight="1">
      <c r="A34" s="213" t="s">
        <v>183</v>
      </c>
      <c r="B34" s="214">
        <v>31262</v>
      </c>
      <c r="C34" s="214">
        <v>24490</v>
      </c>
      <c r="D34" s="214">
        <v>36772</v>
      </c>
      <c r="E34" s="214">
        <v>39988</v>
      </c>
      <c r="F34" s="215">
        <v>8.7457848362884789</v>
      </c>
    </row>
    <row r="35" spans="1:7" s="33" customFormat="1" ht="15.6" customHeight="1">
      <c r="A35" s="217" t="s">
        <v>153</v>
      </c>
      <c r="B35" s="218">
        <f>SUM(B7:B34)</f>
        <v>4186312</v>
      </c>
      <c r="C35" s="218">
        <f>SUM(C7:C34)</f>
        <v>4103789</v>
      </c>
      <c r="D35" s="218">
        <f>SUM(D7:D34)</f>
        <v>8333661</v>
      </c>
      <c r="E35" s="218">
        <f>SUM(E7:E34)</f>
        <v>8125937</v>
      </c>
      <c r="F35" s="219">
        <f>E35*100/D35-100</f>
        <v>-2.492589991361541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A68F-968A-4593-8891-7137D71B1CF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11186</v>
      </c>
      <c r="C7" s="214">
        <v>24313</v>
      </c>
      <c r="D7" s="214">
        <v>23065</v>
      </c>
      <c r="E7" s="214">
        <v>49293</v>
      </c>
      <c r="F7" s="215">
        <v>113.7134185996098</v>
      </c>
      <c r="G7" s="6"/>
    </row>
    <row r="8" spans="1:14" s="33" customFormat="1" ht="15.6" customHeight="1">
      <c r="A8" s="213" t="s">
        <v>11</v>
      </c>
      <c r="B8" s="214">
        <v>24490</v>
      </c>
      <c r="C8" s="214">
        <v>14884</v>
      </c>
      <c r="D8" s="214">
        <v>43377</v>
      </c>
      <c r="E8" s="214">
        <v>29465</v>
      </c>
      <c r="F8" s="215">
        <v>-32.07229637826498</v>
      </c>
      <c r="G8" s="216"/>
    </row>
    <row r="9" spans="1:14" ht="15.6" customHeight="1">
      <c r="A9" s="213" t="s">
        <v>8</v>
      </c>
      <c r="B9" s="214">
        <v>39609</v>
      </c>
      <c r="C9" s="214">
        <v>43514</v>
      </c>
      <c r="D9" s="214">
        <v>99889</v>
      </c>
      <c r="E9" s="214">
        <v>75386</v>
      </c>
      <c r="F9" s="215">
        <v>-24.530228553694599</v>
      </c>
      <c r="G9" s="220"/>
    </row>
    <row r="10" spans="1:14" ht="15.6" customHeight="1">
      <c r="A10" s="213" t="s">
        <v>10</v>
      </c>
      <c r="B10" s="214">
        <v>8042</v>
      </c>
      <c r="C10" s="214">
        <v>38448</v>
      </c>
      <c r="D10" s="214">
        <v>15350</v>
      </c>
      <c r="E10" s="214">
        <v>136719</v>
      </c>
      <c r="F10" s="215">
        <v>790.67752442996743</v>
      </c>
      <c r="G10" s="221"/>
    </row>
    <row r="11" spans="1:14" ht="15.6" customHeight="1">
      <c r="A11" s="213" t="s">
        <v>9</v>
      </c>
      <c r="B11" s="214">
        <v>472264</v>
      </c>
      <c r="C11" s="214">
        <v>445118</v>
      </c>
      <c r="D11" s="214">
        <v>981138</v>
      </c>
      <c r="E11" s="214">
        <v>888885</v>
      </c>
      <c r="F11" s="215">
        <v>-9.402652837827091</v>
      </c>
    </row>
    <row r="12" spans="1:14" ht="15.6" customHeight="1">
      <c r="A12" s="213" t="s">
        <v>6</v>
      </c>
      <c r="B12" s="214">
        <v>6725</v>
      </c>
      <c r="C12" s="214">
        <v>11120</v>
      </c>
      <c r="D12" s="214">
        <v>11468</v>
      </c>
      <c r="E12" s="214">
        <v>15735</v>
      </c>
      <c r="F12" s="215">
        <v>37.207882804325067</v>
      </c>
    </row>
    <row r="13" spans="1:14" ht="15.6" customHeight="1">
      <c r="A13" s="213" t="s">
        <v>175</v>
      </c>
      <c r="B13" s="214">
        <v>180</v>
      </c>
      <c r="C13" s="214">
        <v>527</v>
      </c>
      <c r="D13" s="214">
        <v>315</v>
      </c>
      <c r="E13" s="214">
        <v>1016</v>
      </c>
      <c r="F13" s="215">
        <v>222.5396825396825</v>
      </c>
    </row>
    <row r="14" spans="1:14" ht="15.6" customHeight="1">
      <c r="A14" s="213" t="s">
        <v>148</v>
      </c>
      <c r="B14" s="214">
        <v>669856</v>
      </c>
      <c r="C14" s="214">
        <v>616102</v>
      </c>
      <c r="D14" s="214">
        <v>1312496</v>
      </c>
      <c r="E14" s="214">
        <v>1238180</v>
      </c>
      <c r="F14" s="215">
        <v>-5.6621886847655114</v>
      </c>
    </row>
    <row r="15" spans="1:14" ht="15.6" customHeight="1">
      <c r="A15" s="213" t="s">
        <v>145</v>
      </c>
      <c r="B15" s="214">
        <v>352694</v>
      </c>
      <c r="C15" s="214">
        <v>368939</v>
      </c>
      <c r="D15" s="214">
        <v>627995</v>
      </c>
      <c r="E15" s="214">
        <v>599350</v>
      </c>
      <c r="F15" s="215">
        <v>-4.5613420489016647</v>
      </c>
    </row>
    <row r="16" spans="1:14" ht="15.6" customHeight="1">
      <c r="A16" s="213" t="s">
        <v>144</v>
      </c>
      <c r="B16" s="214">
        <v>35993</v>
      </c>
      <c r="C16" s="214">
        <v>23600</v>
      </c>
      <c r="D16" s="214">
        <v>75419</v>
      </c>
      <c r="E16" s="214">
        <v>53848</v>
      </c>
      <c r="F16" s="215">
        <v>-28.601546029515109</v>
      </c>
      <c r="G16" s="1"/>
    </row>
    <row r="17" spans="1:7" ht="15.6" customHeight="1">
      <c r="A17" s="213" t="s">
        <v>150</v>
      </c>
      <c r="B17" s="214">
        <v>7143</v>
      </c>
      <c r="C17" s="214">
        <v>14415</v>
      </c>
      <c r="D17" s="214">
        <v>11936</v>
      </c>
      <c r="E17" s="214">
        <v>23480</v>
      </c>
      <c r="F17" s="215">
        <v>96.715817694369974</v>
      </c>
      <c r="G17" s="2"/>
    </row>
    <row r="18" spans="1:7" ht="15.6" customHeight="1">
      <c r="A18" s="213" t="s">
        <v>147</v>
      </c>
      <c r="B18" s="214">
        <v>65</v>
      </c>
      <c r="C18" s="214">
        <v>103</v>
      </c>
      <c r="D18" s="214">
        <v>200</v>
      </c>
      <c r="E18" s="214">
        <v>248</v>
      </c>
      <c r="F18" s="215">
        <v>24</v>
      </c>
    </row>
    <row r="19" spans="1:7" ht="15.6" customHeight="1">
      <c r="A19" s="213" t="s">
        <v>143</v>
      </c>
      <c r="B19" s="214">
        <v>3954</v>
      </c>
      <c r="C19" s="214">
        <v>11394</v>
      </c>
      <c r="D19" s="214">
        <v>7435</v>
      </c>
      <c r="E19" s="214">
        <v>23486</v>
      </c>
      <c r="F19" s="215">
        <v>215.88433086751851</v>
      </c>
    </row>
    <row r="20" spans="1:7" ht="15.6" customHeight="1">
      <c r="A20" s="213" t="s">
        <v>142</v>
      </c>
      <c r="B20" s="214">
        <v>31746</v>
      </c>
      <c r="C20" s="214">
        <v>88554</v>
      </c>
      <c r="D20" s="214">
        <v>73170</v>
      </c>
      <c r="E20" s="214">
        <v>126706</v>
      </c>
      <c r="F20" s="215">
        <v>73.166598332649983</v>
      </c>
    </row>
    <row r="21" spans="1:7" ht="15.6" customHeight="1">
      <c r="A21" s="213" t="s">
        <v>149</v>
      </c>
      <c r="B21" s="214">
        <v>631</v>
      </c>
      <c r="C21" s="214">
        <v>8388</v>
      </c>
      <c r="D21" s="214">
        <v>2137</v>
      </c>
      <c r="E21" s="214">
        <v>40187</v>
      </c>
      <c r="F21" s="215">
        <v>1780.5334581188581</v>
      </c>
    </row>
    <row r="22" spans="1:7" ht="15.6" customHeight="1">
      <c r="A22" s="213" t="s">
        <v>146</v>
      </c>
      <c r="B22" s="214">
        <v>33624</v>
      </c>
      <c r="C22" s="214">
        <v>53177</v>
      </c>
      <c r="D22" s="214">
        <v>65739</v>
      </c>
      <c r="E22" s="214">
        <v>84809</v>
      </c>
      <c r="F22" s="215">
        <v>29.008655440453911</v>
      </c>
    </row>
    <row r="23" spans="1:7" ht="15.6" customHeight="1">
      <c r="A23" s="213" t="s">
        <v>165</v>
      </c>
      <c r="B23" s="214">
        <v>10298</v>
      </c>
      <c r="C23" s="214">
        <v>15091</v>
      </c>
      <c r="D23" s="214">
        <v>19511</v>
      </c>
      <c r="E23" s="214">
        <v>32687</v>
      </c>
      <c r="F23" s="215">
        <v>67.531136282097265</v>
      </c>
    </row>
    <row r="24" spans="1:7" ht="15.6" customHeight="1">
      <c r="A24" s="213" t="s">
        <v>141</v>
      </c>
      <c r="B24" s="214">
        <v>38220</v>
      </c>
      <c r="C24" s="214">
        <v>33951</v>
      </c>
      <c r="D24" s="214">
        <v>69962</v>
      </c>
      <c r="E24" s="214">
        <v>76181</v>
      </c>
      <c r="F24" s="215">
        <v>8.8891112318115546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 t="s">
        <v>191</v>
      </c>
    </row>
    <row r="26" spans="1:7" ht="15.6" customHeight="1">
      <c r="A26" s="213" t="s">
        <v>152</v>
      </c>
      <c r="B26" s="214">
        <v>22892</v>
      </c>
      <c r="C26" s="214">
        <v>5497</v>
      </c>
      <c r="D26" s="214">
        <v>55287</v>
      </c>
      <c r="E26" s="214">
        <v>9103</v>
      </c>
      <c r="F26" s="215">
        <v>-83.535008229782761</v>
      </c>
    </row>
    <row r="27" spans="1:7" ht="15.6" customHeight="1">
      <c r="A27" s="213" t="s">
        <v>173</v>
      </c>
      <c r="B27" s="214">
        <v>152746</v>
      </c>
      <c r="C27" s="214">
        <v>147615</v>
      </c>
      <c r="D27" s="214">
        <v>216887</v>
      </c>
      <c r="E27" s="214">
        <v>236839</v>
      </c>
      <c r="F27" s="215">
        <v>9.199260444378865</v>
      </c>
    </row>
    <row r="28" spans="1:7" ht="15.6" customHeight="1">
      <c r="A28" s="213" t="s">
        <v>177</v>
      </c>
      <c r="B28" s="214">
        <v>36113</v>
      </c>
      <c r="C28" s="214">
        <v>29980</v>
      </c>
      <c r="D28" s="214">
        <v>82033</v>
      </c>
      <c r="E28" s="214">
        <v>52229</v>
      </c>
      <c r="F28" s="215">
        <v>-36.331720161398472</v>
      </c>
    </row>
    <row r="29" spans="1:7" ht="15.6" customHeight="1">
      <c r="A29" s="213" t="s">
        <v>178</v>
      </c>
      <c r="B29" s="214">
        <v>88339</v>
      </c>
      <c r="C29" s="214">
        <v>67351</v>
      </c>
      <c r="D29" s="214">
        <v>134324</v>
      </c>
      <c r="E29" s="214">
        <v>116795</v>
      </c>
      <c r="F29" s="215">
        <v>-13.049790059855271</v>
      </c>
    </row>
    <row r="30" spans="1:7" ht="15.6" customHeight="1">
      <c r="A30" s="213" t="s">
        <v>179</v>
      </c>
      <c r="B30" s="214">
        <v>5047</v>
      </c>
      <c r="C30" s="214">
        <v>2279</v>
      </c>
      <c r="D30" s="214">
        <v>6884</v>
      </c>
      <c r="E30" s="214">
        <v>8268</v>
      </c>
      <c r="F30" s="215">
        <v>20.10459035444509</v>
      </c>
    </row>
    <row r="31" spans="1:7" ht="15.6" customHeight="1">
      <c r="A31" s="213" t="s">
        <v>180</v>
      </c>
      <c r="B31" s="214">
        <v>74765</v>
      </c>
      <c r="C31" s="214">
        <v>79564</v>
      </c>
      <c r="D31" s="214">
        <v>157230</v>
      </c>
      <c r="E31" s="214">
        <v>157428</v>
      </c>
      <c r="F31" s="215">
        <v>0.12593016599885229</v>
      </c>
    </row>
    <row r="32" spans="1:7" ht="15.6" customHeight="1">
      <c r="A32" s="213" t="s">
        <v>181</v>
      </c>
      <c r="B32" s="214">
        <v>969560</v>
      </c>
      <c r="C32" s="214">
        <v>965258</v>
      </c>
      <c r="D32" s="214">
        <v>1937619</v>
      </c>
      <c r="E32" s="214">
        <v>1877418</v>
      </c>
      <c r="F32" s="215">
        <v>-3.1069575597679489</v>
      </c>
    </row>
    <row r="33" spans="1:6" ht="15.6" customHeight="1">
      <c r="A33" s="213" t="s">
        <v>182</v>
      </c>
      <c r="B33" s="214">
        <v>130778</v>
      </c>
      <c r="C33" s="214">
        <v>143441</v>
      </c>
      <c r="D33" s="214">
        <v>248121</v>
      </c>
      <c r="E33" s="214">
        <v>260431</v>
      </c>
      <c r="F33" s="215">
        <v>4.9612890484884389</v>
      </c>
    </row>
    <row r="34" spans="1:6" ht="15.6" customHeight="1">
      <c r="A34" s="213" t="s">
        <v>183</v>
      </c>
      <c r="B34" s="214">
        <v>31027</v>
      </c>
      <c r="C34" s="214">
        <v>30205</v>
      </c>
      <c r="D34" s="214">
        <v>49971</v>
      </c>
      <c r="E34" s="214">
        <v>46044</v>
      </c>
      <c r="F34" s="215">
        <v>-7.8585579636188916</v>
      </c>
    </row>
    <row r="35" spans="1:6" ht="15.6" customHeight="1">
      <c r="A35" s="217" t="s">
        <v>153</v>
      </c>
      <c r="B35" s="218">
        <f>SUM(B7:B34)</f>
        <v>3257987</v>
      </c>
      <c r="C35" s="218">
        <f>SUM(C7:C34)</f>
        <v>3282828</v>
      </c>
      <c r="D35" s="218">
        <f>SUM(D7:D34)</f>
        <v>6328958</v>
      </c>
      <c r="E35" s="218">
        <f>SUM(E7:E34)</f>
        <v>6260216</v>
      </c>
      <c r="F35" s="219">
        <f>E35*100/D35-100</f>
        <v>-1.0861503584002321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71644-0E33-41C7-A8F7-9DE10DD01EE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210212</v>
      </c>
      <c r="C7" s="214">
        <v>196956</v>
      </c>
      <c r="D7" s="214">
        <v>328007</v>
      </c>
      <c r="E7" s="214">
        <v>362062</v>
      </c>
      <c r="F7" s="215">
        <v>10.38240037560173</v>
      </c>
      <c r="G7" s="6"/>
    </row>
    <row r="8" spans="1:14" s="33" customFormat="1" ht="15.6" customHeight="1">
      <c r="A8" s="213" t="s">
        <v>11</v>
      </c>
      <c r="B8" s="214">
        <v>60373</v>
      </c>
      <c r="C8" s="214">
        <v>12274</v>
      </c>
      <c r="D8" s="214">
        <v>67886</v>
      </c>
      <c r="E8" s="214">
        <v>102546</v>
      </c>
      <c r="F8" s="215">
        <v>51.056182423474638</v>
      </c>
      <c r="G8" s="216"/>
    </row>
    <row r="9" spans="1:14" ht="15.6" customHeight="1">
      <c r="A9" s="213" t="s">
        <v>8</v>
      </c>
      <c r="B9" s="214">
        <v>435388</v>
      </c>
      <c r="C9" s="214">
        <v>397360</v>
      </c>
      <c r="D9" s="214">
        <v>596909</v>
      </c>
      <c r="E9" s="214">
        <v>620313</v>
      </c>
      <c r="F9" s="215">
        <v>3.9208656595896509</v>
      </c>
      <c r="G9" s="6"/>
    </row>
    <row r="10" spans="1:14" ht="15.6" customHeight="1">
      <c r="A10" s="213" t="s">
        <v>10</v>
      </c>
      <c r="B10" s="214">
        <v>251720</v>
      </c>
      <c r="C10" s="214">
        <v>123504</v>
      </c>
      <c r="D10" s="214">
        <v>455838</v>
      </c>
      <c r="E10" s="214">
        <v>224374</v>
      </c>
      <c r="F10" s="215">
        <v>-50.777688564797153</v>
      </c>
    </row>
    <row r="11" spans="1:14" ht="15.6" customHeight="1">
      <c r="A11" s="213" t="s">
        <v>9</v>
      </c>
      <c r="B11" s="214">
        <v>677794</v>
      </c>
      <c r="C11" s="214">
        <v>688017</v>
      </c>
      <c r="D11" s="214">
        <v>1341122</v>
      </c>
      <c r="E11" s="214">
        <v>1228896</v>
      </c>
      <c r="F11" s="215">
        <v>-8.3680679311800077</v>
      </c>
    </row>
    <row r="12" spans="1:14" ht="15.6" customHeight="1">
      <c r="A12" s="213" t="s">
        <v>6</v>
      </c>
      <c r="B12" s="214">
        <v>61171</v>
      </c>
      <c r="C12" s="214">
        <v>77786</v>
      </c>
      <c r="D12" s="214">
        <v>168672</v>
      </c>
      <c r="E12" s="214">
        <v>126492</v>
      </c>
      <c r="F12" s="215">
        <v>-25.00711439954468</v>
      </c>
    </row>
    <row r="13" spans="1:14" ht="15.6" customHeight="1">
      <c r="A13" s="213" t="s">
        <v>175</v>
      </c>
      <c r="B13" s="214">
        <v>79</v>
      </c>
      <c r="C13" s="214">
        <v>32</v>
      </c>
      <c r="D13" s="214">
        <v>732</v>
      </c>
      <c r="E13" s="214">
        <v>247</v>
      </c>
      <c r="F13" s="215">
        <v>-66.256830601092901</v>
      </c>
    </row>
    <row r="14" spans="1:14" ht="15.6" customHeight="1">
      <c r="A14" s="213" t="s">
        <v>148</v>
      </c>
      <c r="B14" s="214">
        <v>944928</v>
      </c>
      <c r="C14" s="214">
        <v>912077</v>
      </c>
      <c r="D14" s="214">
        <v>1782908</v>
      </c>
      <c r="E14" s="214">
        <v>1775823</v>
      </c>
      <c r="F14" s="215">
        <v>-0.39738449768580608</v>
      </c>
    </row>
    <row r="15" spans="1:14" ht="15.6" customHeight="1">
      <c r="A15" s="213" t="s">
        <v>145</v>
      </c>
      <c r="B15" s="214">
        <v>590933</v>
      </c>
      <c r="C15" s="214">
        <v>585077</v>
      </c>
      <c r="D15" s="214">
        <v>1202473</v>
      </c>
      <c r="E15" s="214">
        <v>1079398</v>
      </c>
      <c r="F15" s="215">
        <v>-10.23515704718525</v>
      </c>
    </row>
    <row r="16" spans="1:14" ht="15.6" customHeight="1">
      <c r="A16" s="213" t="s">
        <v>144</v>
      </c>
      <c r="B16" s="214">
        <v>486636</v>
      </c>
      <c r="C16" s="214">
        <v>531098</v>
      </c>
      <c r="D16" s="214">
        <v>1103110</v>
      </c>
      <c r="E16" s="214">
        <v>1245954</v>
      </c>
      <c r="F16" s="215">
        <v>12.94920724134492</v>
      </c>
      <c r="G16" s="1"/>
    </row>
    <row r="17" spans="1:7" ht="15.6" customHeight="1">
      <c r="A17" s="213" t="s">
        <v>150</v>
      </c>
      <c r="B17" s="214">
        <v>242823</v>
      </c>
      <c r="C17" s="214">
        <v>356702</v>
      </c>
      <c r="D17" s="214">
        <v>474111</v>
      </c>
      <c r="E17" s="214">
        <v>574369</v>
      </c>
      <c r="F17" s="215">
        <v>21.146524758969949</v>
      </c>
      <c r="G17" s="2"/>
    </row>
    <row r="18" spans="1:7" ht="15.6" customHeight="1">
      <c r="A18" s="213" t="s">
        <v>147</v>
      </c>
      <c r="B18" s="214">
        <v>3036</v>
      </c>
      <c r="C18" s="214">
        <v>4604</v>
      </c>
      <c r="D18" s="214">
        <v>3036</v>
      </c>
      <c r="E18" s="214">
        <v>10608</v>
      </c>
      <c r="F18" s="215">
        <v>249.40711462450599</v>
      </c>
    </row>
    <row r="19" spans="1:7" ht="15.6" customHeight="1">
      <c r="A19" s="213" t="s">
        <v>143</v>
      </c>
      <c r="B19" s="214">
        <v>140303</v>
      </c>
      <c r="C19" s="214">
        <v>156798</v>
      </c>
      <c r="D19" s="214">
        <v>261979</v>
      </c>
      <c r="E19" s="214">
        <v>317147</v>
      </c>
      <c r="F19" s="215">
        <v>21.058176418720581</v>
      </c>
    </row>
    <row r="20" spans="1:7" ht="15.6" customHeight="1">
      <c r="A20" s="213" t="s">
        <v>142</v>
      </c>
      <c r="B20" s="214">
        <v>244906</v>
      </c>
      <c r="C20" s="214">
        <v>245080</v>
      </c>
      <c r="D20" s="214">
        <v>538613</v>
      </c>
      <c r="E20" s="214">
        <v>405191</v>
      </c>
      <c r="F20" s="215">
        <v>-24.771403586619709</v>
      </c>
    </row>
    <row r="21" spans="1:7" ht="15.6" customHeight="1">
      <c r="A21" s="213" t="s">
        <v>149</v>
      </c>
      <c r="B21" s="214">
        <v>420348</v>
      </c>
      <c r="C21" s="214">
        <v>302017</v>
      </c>
      <c r="D21" s="214">
        <v>938561</v>
      </c>
      <c r="E21" s="214">
        <v>611592</v>
      </c>
      <c r="F21" s="215">
        <v>-34.83726683721143</v>
      </c>
    </row>
    <row r="22" spans="1:7" ht="15.6" customHeight="1">
      <c r="A22" s="213" t="s">
        <v>146</v>
      </c>
      <c r="B22" s="214">
        <v>38798</v>
      </c>
      <c r="C22" s="214">
        <v>56080</v>
      </c>
      <c r="D22" s="214">
        <v>76314</v>
      </c>
      <c r="E22" s="214">
        <v>90924</v>
      </c>
      <c r="F22" s="215">
        <v>19.144586838587941</v>
      </c>
    </row>
    <row r="23" spans="1:7" ht="15.6" customHeight="1">
      <c r="A23" s="213" t="s">
        <v>165</v>
      </c>
      <c r="B23" s="214">
        <v>33888</v>
      </c>
      <c r="C23" s="214">
        <v>57276</v>
      </c>
      <c r="D23" s="214">
        <v>58757</v>
      </c>
      <c r="E23" s="214">
        <v>131144</v>
      </c>
      <c r="F23" s="215">
        <v>123.1972360739997</v>
      </c>
    </row>
    <row r="24" spans="1:7" ht="15.6" customHeight="1">
      <c r="A24" s="213" t="s">
        <v>141</v>
      </c>
      <c r="B24" s="214">
        <v>43712</v>
      </c>
      <c r="C24" s="214">
        <v>51288</v>
      </c>
      <c r="D24" s="214">
        <v>90841</v>
      </c>
      <c r="E24" s="214">
        <v>96500</v>
      </c>
      <c r="F24" s="215">
        <v>6.2295659448927267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33552</v>
      </c>
      <c r="C26" s="214">
        <v>77869</v>
      </c>
      <c r="D26" s="214">
        <v>55416</v>
      </c>
      <c r="E26" s="214">
        <v>120481</v>
      </c>
      <c r="F26" s="215">
        <v>117.41193879024109</v>
      </c>
    </row>
    <row r="27" spans="1:7" ht="15.6" customHeight="1">
      <c r="A27" s="213" t="s">
        <v>173</v>
      </c>
      <c r="B27" s="214">
        <v>96966</v>
      </c>
      <c r="C27" s="214">
        <v>74440</v>
      </c>
      <c r="D27" s="214">
        <v>144376</v>
      </c>
      <c r="E27" s="214">
        <v>144537</v>
      </c>
      <c r="F27" s="215">
        <v>0.11151437912118919</v>
      </c>
    </row>
    <row r="28" spans="1:7" ht="15.6" customHeight="1">
      <c r="A28" s="213" t="s">
        <v>177</v>
      </c>
      <c r="B28" s="214">
        <v>13402</v>
      </c>
      <c r="C28" s="214">
        <v>25885</v>
      </c>
      <c r="D28" s="214">
        <v>43785</v>
      </c>
      <c r="E28" s="214">
        <v>47953</v>
      </c>
      <c r="F28" s="215">
        <v>9.5192417494575778</v>
      </c>
    </row>
    <row r="29" spans="1:7" ht="15.6" customHeight="1">
      <c r="A29" s="213" t="s">
        <v>178</v>
      </c>
      <c r="B29" s="214">
        <v>288533</v>
      </c>
      <c r="C29" s="214">
        <v>241337</v>
      </c>
      <c r="D29" s="214">
        <v>421382</v>
      </c>
      <c r="E29" s="214">
        <v>385489</v>
      </c>
      <c r="F29" s="215">
        <v>-8.5179243536743314</v>
      </c>
    </row>
    <row r="30" spans="1:7" ht="15.6" customHeight="1">
      <c r="A30" s="213" t="s">
        <v>179</v>
      </c>
      <c r="B30" s="214">
        <v>85462</v>
      </c>
      <c r="C30" s="214">
        <v>40880</v>
      </c>
      <c r="D30" s="214">
        <v>138044</v>
      </c>
      <c r="E30" s="214">
        <v>102656</v>
      </c>
      <c r="F30" s="215">
        <v>-25.6353046854626</v>
      </c>
    </row>
    <row r="31" spans="1:7" ht="15.6" customHeight="1">
      <c r="A31" s="213" t="s">
        <v>180</v>
      </c>
      <c r="B31" s="214">
        <v>309644</v>
      </c>
      <c r="C31" s="214">
        <v>142964</v>
      </c>
      <c r="D31" s="214">
        <v>599641</v>
      </c>
      <c r="E31" s="214">
        <v>355020</v>
      </c>
      <c r="F31" s="215">
        <v>-40.794575420960207</v>
      </c>
    </row>
    <row r="32" spans="1:7" ht="15.6" customHeight="1">
      <c r="A32" s="213" t="s">
        <v>181</v>
      </c>
      <c r="B32" s="214">
        <v>1292782</v>
      </c>
      <c r="C32" s="214">
        <v>1225851</v>
      </c>
      <c r="D32" s="214">
        <v>2433708</v>
      </c>
      <c r="E32" s="214">
        <v>2228184</v>
      </c>
      <c r="F32" s="215">
        <v>-8.4448914988979737</v>
      </c>
    </row>
    <row r="33" spans="1:6" ht="15.6" customHeight="1">
      <c r="A33" s="213" t="s">
        <v>182</v>
      </c>
      <c r="B33" s="214">
        <v>173255</v>
      </c>
      <c r="C33" s="214">
        <v>163495</v>
      </c>
      <c r="D33" s="214">
        <v>279618</v>
      </c>
      <c r="E33" s="214">
        <v>266515</v>
      </c>
      <c r="F33" s="215">
        <v>-4.6860359490447649</v>
      </c>
    </row>
    <row r="34" spans="1:6" ht="15.6" customHeight="1">
      <c r="A34" s="213" t="s">
        <v>183</v>
      </c>
      <c r="B34" s="214">
        <v>21882</v>
      </c>
      <c r="C34" s="214">
        <v>37475</v>
      </c>
      <c r="D34" s="214">
        <v>51645</v>
      </c>
      <c r="E34" s="214">
        <v>56273</v>
      </c>
      <c r="F34" s="215">
        <v>8.9611772678865265</v>
      </c>
    </row>
    <row r="35" spans="1:6" ht="15.6" customHeight="1">
      <c r="A35" s="217" t="s">
        <v>153</v>
      </c>
      <c r="B35" s="218">
        <f>SUM(B7:B34)</f>
        <v>7202526</v>
      </c>
      <c r="C35" s="218">
        <f>SUM(C7:C34)</f>
        <v>6784222</v>
      </c>
      <c r="D35" s="218">
        <f>SUM(D7:D34)</f>
        <v>13657484</v>
      </c>
      <c r="E35" s="218">
        <f>SUM(E7:E34)</f>
        <v>12710688</v>
      </c>
      <c r="F35" s="219">
        <f>E35*100/D35-100</f>
        <v>-6.9324335287524406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23817-0991-448C-8602-079FF5556F8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157426</v>
      </c>
      <c r="C7" s="214">
        <v>110187</v>
      </c>
      <c r="D7" s="214">
        <v>221761</v>
      </c>
      <c r="E7" s="214">
        <v>223221</v>
      </c>
      <c r="F7" s="215">
        <v>0.65836643954527574</v>
      </c>
      <c r="G7" s="6"/>
    </row>
    <row r="8" spans="1:14" s="33" customFormat="1" ht="15.6" customHeight="1">
      <c r="A8" s="213" t="s">
        <v>11</v>
      </c>
      <c r="B8" s="214">
        <v>0</v>
      </c>
      <c r="C8" s="214">
        <v>37</v>
      </c>
      <c r="D8" s="214">
        <v>0</v>
      </c>
      <c r="E8" s="214">
        <v>115</v>
      </c>
      <c r="F8" s="215"/>
      <c r="G8" s="222"/>
    </row>
    <row r="9" spans="1:14" ht="15.6" customHeight="1">
      <c r="A9" s="213" t="s">
        <v>8</v>
      </c>
      <c r="B9" s="214">
        <v>7091</v>
      </c>
      <c r="C9" s="214">
        <v>16002</v>
      </c>
      <c r="D9" s="214">
        <v>7091</v>
      </c>
      <c r="E9" s="214">
        <v>16002</v>
      </c>
      <c r="F9" s="215">
        <v>125.66633761105621</v>
      </c>
      <c r="G9" s="223"/>
    </row>
    <row r="10" spans="1:14" ht="15.6" customHeight="1">
      <c r="A10" s="213" t="s">
        <v>10</v>
      </c>
      <c r="B10" s="214">
        <v>14720</v>
      </c>
      <c r="C10" s="214">
        <v>23334</v>
      </c>
      <c r="D10" s="214">
        <v>19832</v>
      </c>
      <c r="E10" s="214">
        <v>46569</v>
      </c>
      <c r="F10" s="215">
        <v>134.81746672045179</v>
      </c>
    </row>
    <row r="11" spans="1:14" ht="15.6" customHeight="1">
      <c r="A11" s="213" t="s">
        <v>9</v>
      </c>
      <c r="B11" s="214">
        <v>188338</v>
      </c>
      <c r="C11" s="214">
        <v>227330</v>
      </c>
      <c r="D11" s="214">
        <v>425660</v>
      </c>
      <c r="E11" s="214">
        <v>423244</v>
      </c>
      <c r="F11" s="215">
        <v>-0.56758915566415169</v>
      </c>
    </row>
    <row r="12" spans="1:14" ht="15.6" customHeight="1">
      <c r="A12" s="213" t="s">
        <v>6</v>
      </c>
      <c r="B12" s="214">
        <v>4009</v>
      </c>
      <c r="C12" s="214">
        <v>428</v>
      </c>
      <c r="D12" s="214">
        <v>4009</v>
      </c>
      <c r="E12" s="214">
        <v>428</v>
      </c>
      <c r="F12" s="215">
        <v>-89.324020952856074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30891</v>
      </c>
      <c r="C14" s="214">
        <v>66316</v>
      </c>
      <c r="D14" s="214">
        <v>45994</v>
      </c>
      <c r="E14" s="214">
        <v>127261</v>
      </c>
      <c r="F14" s="215">
        <v>176.69043788320221</v>
      </c>
    </row>
    <row r="15" spans="1:14" ht="15.6" customHeight="1">
      <c r="A15" s="213" t="s">
        <v>145</v>
      </c>
      <c r="B15" s="214">
        <v>200387</v>
      </c>
      <c r="C15" s="214">
        <v>184733</v>
      </c>
      <c r="D15" s="214">
        <v>408661</v>
      </c>
      <c r="E15" s="214">
        <v>365817</v>
      </c>
      <c r="F15" s="215">
        <v>-10.483995291941239</v>
      </c>
    </row>
    <row r="16" spans="1:14" ht="15.6" customHeight="1">
      <c r="A16" s="213" t="s">
        <v>144</v>
      </c>
      <c r="B16" s="214">
        <v>294913</v>
      </c>
      <c r="C16" s="214">
        <v>296395</v>
      </c>
      <c r="D16" s="214">
        <v>713876</v>
      </c>
      <c r="E16" s="214">
        <v>772336</v>
      </c>
      <c r="F16" s="215">
        <v>8.1890972661918937</v>
      </c>
      <c r="G16" s="1"/>
    </row>
    <row r="17" spans="1:10" ht="15.6" customHeight="1">
      <c r="A17" s="213" t="s">
        <v>150</v>
      </c>
      <c r="B17" s="214">
        <v>75909</v>
      </c>
      <c r="C17" s="214">
        <v>166375</v>
      </c>
      <c r="D17" s="214">
        <v>156504</v>
      </c>
      <c r="E17" s="214">
        <v>292913</v>
      </c>
      <c r="F17" s="215">
        <v>87.16007258600419</v>
      </c>
      <c r="G17" s="2"/>
    </row>
    <row r="18" spans="1:10" ht="15.6" customHeight="1">
      <c r="A18" s="213" t="s">
        <v>147</v>
      </c>
      <c r="B18" s="214">
        <v>3036</v>
      </c>
      <c r="C18" s="214">
        <v>4604</v>
      </c>
      <c r="D18" s="214">
        <v>3036</v>
      </c>
      <c r="E18" s="214">
        <v>10608</v>
      </c>
      <c r="F18" s="215">
        <v>249.40711462450599</v>
      </c>
    </row>
    <row r="19" spans="1:10" ht="15.6" customHeight="1">
      <c r="A19" s="213" t="s">
        <v>143</v>
      </c>
      <c r="B19" s="214">
        <v>9313</v>
      </c>
      <c r="C19" s="214">
        <v>86098</v>
      </c>
      <c r="D19" s="214">
        <v>25020</v>
      </c>
      <c r="E19" s="214">
        <v>135388</v>
      </c>
      <c r="F19" s="215">
        <v>441.11910471622713</v>
      </c>
    </row>
    <row r="20" spans="1:10" ht="15.6" customHeight="1">
      <c r="A20" s="213" t="s">
        <v>142</v>
      </c>
      <c r="B20" s="214">
        <v>3356</v>
      </c>
      <c r="C20" s="214">
        <v>7697</v>
      </c>
      <c r="D20" s="214">
        <v>10115</v>
      </c>
      <c r="E20" s="214">
        <v>12542</v>
      </c>
      <c r="F20" s="215">
        <v>23.994068215521509</v>
      </c>
      <c r="J20" s="224"/>
    </row>
    <row r="21" spans="1:10" ht="15.6" customHeight="1">
      <c r="A21" s="213" t="s">
        <v>149</v>
      </c>
      <c r="B21" s="214">
        <v>240664</v>
      </c>
      <c r="C21" s="214">
        <v>203685</v>
      </c>
      <c r="D21" s="214">
        <v>578439</v>
      </c>
      <c r="E21" s="214">
        <v>423910</v>
      </c>
      <c r="F21" s="215">
        <v>-26.714830777316191</v>
      </c>
    </row>
    <row r="22" spans="1:10" ht="15.6" customHeight="1">
      <c r="A22" s="213" t="s">
        <v>146</v>
      </c>
      <c r="B22" s="214">
        <v>23313</v>
      </c>
      <c r="C22" s="214">
        <v>22247</v>
      </c>
      <c r="D22" s="214">
        <v>41051</v>
      </c>
      <c r="E22" s="214">
        <v>44248</v>
      </c>
      <c r="F22" s="215">
        <v>7.7878736206182566</v>
      </c>
    </row>
    <row r="23" spans="1:10" ht="15.6" customHeight="1">
      <c r="A23" s="213" t="s">
        <v>165</v>
      </c>
      <c r="B23" s="214">
        <v>0</v>
      </c>
      <c r="C23" s="214">
        <v>2396</v>
      </c>
      <c r="D23" s="214">
        <v>2709</v>
      </c>
      <c r="E23" s="214">
        <v>4213</v>
      </c>
      <c r="F23" s="215">
        <v>55.518641565153189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3300</v>
      </c>
      <c r="C28" s="214">
        <v>21142</v>
      </c>
      <c r="D28" s="214">
        <v>19997</v>
      </c>
      <c r="E28" s="214">
        <v>35431</v>
      </c>
      <c r="F28" s="215">
        <v>77.181577236585497</v>
      </c>
    </row>
    <row r="29" spans="1:10" ht="15.6" customHeight="1">
      <c r="A29" s="213" t="s">
        <v>178</v>
      </c>
      <c r="B29" s="214">
        <v>2304</v>
      </c>
      <c r="C29" s="214">
        <v>0</v>
      </c>
      <c r="D29" s="214">
        <v>2304</v>
      </c>
      <c r="E29" s="214">
        <v>0</v>
      </c>
      <c r="F29" s="215">
        <v>-100</v>
      </c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251785</v>
      </c>
      <c r="C31" s="214">
        <v>99315</v>
      </c>
      <c r="D31" s="214">
        <v>482586</v>
      </c>
      <c r="E31" s="214">
        <v>245128</v>
      </c>
      <c r="F31" s="215">
        <v>-49.205322989063092</v>
      </c>
    </row>
    <row r="32" spans="1:10" ht="15.6" customHeight="1">
      <c r="A32" s="213" t="s">
        <v>181</v>
      </c>
      <c r="B32" s="214">
        <v>15519</v>
      </c>
      <c r="C32" s="214">
        <v>8774</v>
      </c>
      <c r="D32" s="214">
        <v>28195</v>
      </c>
      <c r="E32" s="214">
        <v>68674</v>
      </c>
      <c r="F32" s="215">
        <v>143.56800851214749</v>
      </c>
    </row>
    <row r="33" spans="1:6" ht="15.6" customHeight="1">
      <c r="A33" s="213" t="s">
        <v>182</v>
      </c>
      <c r="B33" s="214">
        <v>0</v>
      </c>
      <c r="C33" s="214">
        <v>3</v>
      </c>
      <c r="D33" s="214">
        <v>0</v>
      </c>
      <c r="E33" s="214">
        <v>3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1526274</v>
      </c>
      <c r="C35" s="218">
        <f>SUM(C7:C34)</f>
        <v>1547098</v>
      </c>
      <c r="D35" s="218">
        <f>SUM(D7:D34)</f>
        <v>3196840</v>
      </c>
      <c r="E35" s="218">
        <f>SUM(E7:E34)</f>
        <v>3248051</v>
      </c>
      <c r="F35" s="219">
        <f>E35*100/D35-100</f>
        <v>1.6019256515809417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A3F4B-9240-4036-8B86-F3B947452D2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46232</v>
      </c>
      <c r="C7" s="214">
        <v>77525</v>
      </c>
      <c r="D7" s="214">
        <v>96682</v>
      </c>
      <c r="E7" s="214">
        <v>115903</v>
      </c>
      <c r="F7" s="215">
        <v>19.88063962268053</v>
      </c>
      <c r="G7" s="6"/>
    </row>
    <row r="8" spans="1:14" s="33" customFormat="1" ht="15.6" customHeight="1">
      <c r="A8" s="213" t="s">
        <v>11</v>
      </c>
      <c r="B8" s="214">
        <v>50774</v>
      </c>
      <c r="C8" s="214">
        <v>3940</v>
      </c>
      <c r="D8" s="214">
        <v>50774</v>
      </c>
      <c r="E8" s="214">
        <v>88829</v>
      </c>
      <c r="F8" s="215">
        <v>74.949777445149095</v>
      </c>
      <c r="G8" s="216"/>
    </row>
    <row r="9" spans="1:14" ht="15.6" customHeight="1">
      <c r="A9" s="213" t="s">
        <v>8</v>
      </c>
      <c r="B9" s="214">
        <v>384042</v>
      </c>
      <c r="C9" s="214">
        <v>340418</v>
      </c>
      <c r="D9" s="214">
        <v>508381</v>
      </c>
      <c r="E9" s="214">
        <v>537514</v>
      </c>
      <c r="F9" s="215">
        <v>5.7305446112266196</v>
      </c>
      <c r="G9" s="6"/>
    </row>
    <row r="10" spans="1:14" ht="15.6" customHeight="1">
      <c r="A10" s="213" t="s">
        <v>10</v>
      </c>
      <c r="B10" s="214">
        <v>125028</v>
      </c>
      <c r="C10" s="214">
        <v>65903</v>
      </c>
      <c r="D10" s="214">
        <v>231545</v>
      </c>
      <c r="E10" s="214">
        <v>113022</v>
      </c>
      <c r="F10" s="215">
        <v>-51.187890042972207</v>
      </c>
    </row>
    <row r="11" spans="1:14" ht="15.6" customHeight="1">
      <c r="A11" s="213" t="s">
        <v>9</v>
      </c>
      <c r="B11" s="214">
        <v>5140</v>
      </c>
      <c r="C11" s="214">
        <v>0</v>
      </c>
      <c r="D11" s="214">
        <v>5140</v>
      </c>
      <c r="E11" s="214">
        <v>6</v>
      </c>
      <c r="F11" s="215">
        <v>-99.883268482490266</v>
      </c>
    </row>
    <row r="12" spans="1:14" ht="15.6" customHeight="1">
      <c r="A12" s="213" t="s">
        <v>6</v>
      </c>
      <c r="B12" s="214">
        <v>40251</v>
      </c>
      <c r="C12" s="214">
        <v>63628</v>
      </c>
      <c r="D12" s="214">
        <v>129757</v>
      </c>
      <c r="E12" s="214">
        <v>101419</v>
      </c>
      <c r="F12" s="215">
        <v>-21.83928420046702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81611</v>
      </c>
      <c r="C14" s="214">
        <v>96723</v>
      </c>
      <c r="D14" s="214">
        <v>171265</v>
      </c>
      <c r="E14" s="214">
        <v>234941</v>
      </c>
      <c r="F14" s="215">
        <v>37.179809067818873</v>
      </c>
    </row>
    <row r="15" spans="1:14" ht="15.6" customHeight="1">
      <c r="A15" s="213" t="s">
        <v>145</v>
      </c>
      <c r="B15" s="214">
        <v>139317</v>
      </c>
      <c r="C15" s="214">
        <v>171471</v>
      </c>
      <c r="D15" s="214">
        <v>326944</v>
      </c>
      <c r="E15" s="214">
        <v>315810</v>
      </c>
      <c r="F15" s="215">
        <v>-3.4054761671723668</v>
      </c>
    </row>
    <row r="16" spans="1:14" ht="15.6" customHeight="1">
      <c r="A16" s="213" t="s">
        <v>144</v>
      </c>
      <c r="B16" s="214">
        <v>166902</v>
      </c>
      <c r="C16" s="214">
        <v>215778</v>
      </c>
      <c r="D16" s="214">
        <v>333468</v>
      </c>
      <c r="E16" s="214">
        <v>443614</v>
      </c>
      <c r="F16" s="215">
        <v>33.030455695898873</v>
      </c>
      <c r="G16" s="1"/>
    </row>
    <row r="17" spans="1:7" ht="15.6" customHeight="1">
      <c r="A17" s="213" t="s">
        <v>150</v>
      </c>
      <c r="B17" s="214">
        <v>102820</v>
      </c>
      <c r="C17" s="214">
        <v>130452</v>
      </c>
      <c r="D17" s="214">
        <v>189417</v>
      </c>
      <c r="E17" s="214">
        <v>173602</v>
      </c>
      <c r="F17" s="215">
        <v>-8.3493033888193793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90284</v>
      </c>
      <c r="C19" s="214">
        <v>29009</v>
      </c>
      <c r="D19" s="214">
        <v>151588</v>
      </c>
      <c r="E19" s="214">
        <v>99542</v>
      </c>
      <c r="F19" s="215">
        <v>-34.33385228382194</v>
      </c>
    </row>
    <row r="20" spans="1:7" ht="15.6" customHeight="1">
      <c r="A20" s="213" t="s">
        <v>142</v>
      </c>
      <c r="B20" s="214">
        <v>163145</v>
      </c>
      <c r="C20" s="214">
        <v>163927</v>
      </c>
      <c r="D20" s="214">
        <v>394049</v>
      </c>
      <c r="E20" s="214">
        <v>271939</v>
      </c>
      <c r="F20" s="215">
        <v>-30.98853188309069</v>
      </c>
    </row>
    <row r="21" spans="1:7" ht="15.6" customHeight="1">
      <c r="A21" s="213" t="s">
        <v>149</v>
      </c>
      <c r="B21" s="214">
        <v>168623</v>
      </c>
      <c r="C21" s="214">
        <v>87436</v>
      </c>
      <c r="D21" s="214">
        <v>322834</v>
      </c>
      <c r="E21" s="214">
        <v>168974</v>
      </c>
      <c r="F21" s="215">
        <v>-47.659168489068684</v>
      </c>
    </row>
    <row r="22" spans="1:7" ht="15.6" customHeight="1">
      <c r="A22" s="213" t="s">
        <v>146</v>
      </c>
      <c r="B22" s="214">
        <v>3</v>
      </c>
      <c r="C22" s="214">
        <v>0</v>
      </c>
      <c r="D22" s="214">
        <v>3</v>
      </c>
      <c r="E22" s="214">
        <v>0</v>
      </c>
      <c r="F22" s="215">
        <v>-100</v>
      </c>
    </row>
    <row r="23" spans="1:7" ht="15.6" customHeight="1">
      <c r="A23" s="213" t="s">
        <v>165</v>
      </c>
      <c r="B23" s="214">
        <v>24267</v>
      </c>
      <c r="C23" s="214">
        <v>11830</v>
      </c>
      <c r="D23" s="214">
        <v>35827</v>
      </c>
      <c r="E23" s="214">
        <v>51288</v>
      </c>
      <c r="F23" s="215">
        <v>43.154604069556477</v>
      </c>
    </row>
    <row r="24" spans="1:7" ht="15.6" customHeight="1">
      <c r="A24" s="213" t="s">
        <v>141</v>
      </c>
      <c r="B24" s="214">
        <v>2596</v>
      </c>
      <c r="C24" s="214">
        <v>0</v>
      </c>
      <c r="D24" s="214">
        <v>2596</v>
      </c>
      <c r="E24" s="214">
        <v>0</v>
      </c>
      <c r="F24" s="215">
        <v>-100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25973</v>
      </c>
      <c r="C26" s="214">
        <v>76124</v>
      </c>
      <c r="D26" s="214">
        <v>41992</v>
      </c>
      <c r="E26" s="214">
        <v>118736</v>
      </c>
      <c r="F26" s="215">
        <v>182.7586206896552</v>
      </c>
    </row>
    <row r="27" spans="1:7" ht="15.6" customHeight="1">
      <c r="A27" s="213" t="s">
        <v>173</v>
      </c>
      <c r="B27" s="214">
        <v>5828</v>
      </c>
      <c r="C27" s="214">
        <v>0</v>
      </c>
      <c r="D27" s="214">
        <v>5828</v>
      </c>
      <c r="E27" s="214">
        <v>3809</v>
      </c>
      <c r="F27" s="215">
        <v>-34.643102264927933</v>
      </c>
    </row>
    <row r="28" spans="1:7" ht="15.6" customHeight="1">
      <c r="A28" s="213" t="s">
        <v>177</v>
      </c>
      <c r="B28" s="214">
        <v>491</v>
      </c>
      <c r="C28" s="214">
        <v>0</v>
      </c>
      <c r="D28" s="214">
        <v>1383</v>
      </c>
      <c r="E28" s="214">
        <v>0</v>
      </c>
      <c r="F28" s="215">
        <v>-100</v>
      </c>
    </row>
    <row r="29" spans="1:7" ht="15.6" customHeight="1">
      <c r="A29" s="213" t="s">
        <v>178</v>
      </c>
      <c r="B29" s="214">
        <v>149796</v>
      </c>
      <c r="C29" s="214">
        <v>95416</v>
      </c>
      <c r="D29" s="214">
        <v>188942</v>
      </c>
      <c r="E29" s="214">
        <v>149861</v>
      </c>
      <c r="F29" s="215">
        <v>-20.684125287125159</v>
      </c>
    </row>
    <row r="30" spans="1:7" ht="15.6" customHeight="1">
      <c r="A30" s="213" t="s">
        <v>179</v>
      </c>
      <c r="B30" s="214">
        <v>44248</v>
      </c>
      <c r="C30" s="214">
        <v>15958</v>
      </c>
      <c r="D30" s="214">
        <v>85456</v>
      </c>
      <c r="E30" s="214">
        <v>43488</v>
      </c>
      <c r="F30" s="215">
        <v>-49.110653435686203</v>
      </c>
    </row>
    <row r="31" spans="1:7" ht="15.6" customHeight="1">
      <c r="A31" s="213" t="s">
        <v>180</v>
      </c>
      <c r="B31" s="214">
        <v>5311</v>
      </c>
      <c r="C31" s="214">
        <v>2638</v>
      </c>
      <c r="D31" s="214">
        <v>11996</v>
      </c>
      <c r="E31" s="214">
        <v>50836</v>
      </c>
      <c r="F31" s="215">
        <v>323.77459153051018</v>
      </c>
    </row>
    <row r="32" spans="1:7" ht="15.6" customHeight="1">
      <c r="A32" s="213" t="s">
        <v>181</v>
      </c>
      <c r="B32" s="214">
        <v>48951</v>
      </c>
      <c r="C32" s="214">
        <v>34238</v>
      </c>
      <c r="D32" s="214">
        <v>115098</v>
      </c>
      <c r="E32" s="214">
        <v>69802</v>
      </c>
      <c r="F32" s="215">
        <v>-39.354289388173562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6203</v>
      </c>
      <c r="C34" s="214">
        <v>5306</v>
      </c>
      <c r="D34" s="214">
        <v>9617</v>
      </c>
      <c r="E34" s="214">
        <v>8123</v>
      </c>
      <c r="F34" s="215">
        <v>-15.534990121659559</v>
      </c>
    </row>
    <row r="35" spans="1:6" ht="15.6" customHeight="1">
      <c r="A35" s="217" t="s">
        <v>153</v>
      </c>
      <c r="B35" s="218">
        <f>SUM(B7:B34)</f>
        <v>1877836</v>
      </c>
      <c r="C35" s="218">
        <f>SUM(C7:C34)</f>
        <v>1687720</v>
      </c>
      <c r="D35" s="218">
        <f>SUM(D7:D34)</f>
        <v>3410582</v>
      </c>
      <c r="E35" s="218">
        <f>SUM(E7:E34)</f>
        <v>3161058</v>
      </c>
      <c r="F35" s="219">
        <f>E35*100/D35-100</f>
        <v>-7.3161706711640448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D542F-850F-4E78-BEA1-A274241A121A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>
      <c r="A7" s="273"/>
      <c r="B7" s="273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96F1E-6297-4F62-BBD3-7D37F1DF84D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>
      <c r="A7" s="213" t="s">
        <v>18</v>
      </c>
      <c r="B7" s="214">
        <v>6554</v>
      </c>
      <c r="C7" s="214">
        <v>9244</v>
      </c>
      <c r="D7" s="214">
        <v>9564</v>
      </c>
      <c r="E7" s="214">
        <v>22938</v>
      </c>
      <c r="F7" s="215">
        <v>139.83688833124219</v>
      </c>
      <c r="G7" s="6"/>
    </row>
    <row r="8" spans="1:14" s="33" customFormat="1" ht="15.6" customHeight="1">
      <c r="A8" s="213" t="s">
        <v>11</v>
      </c>
      <c r="B8" s="214">
        <v>9599</v>
      </c>
      <c r="C8" s="214">
        <v>8297</v>
      </c>
      <c r="D8" s="214">
        <v>17112</v>
      </c>
      <c r="E8" s="214">
        <v>13602</v>
      </c>
      <c r="F8" s="215">
        <v>-20.511921458625519</v>
      </c>
    </row>
    <row r="9" spans="1:14" ht="15.6" customHeight="1">
      <c r="A9" s="213" t="s">
        <v>8</v>
      </c>
      <c r="B9" s="214">
        <v>44255</v>
      </c>
      <c r="C9" s="214">
        <v>40940</v>
      </c>
      <c r="D9" s="214">
        <v>81437</v>
      </c>
      <c r="E9" s="214">
        <v>66797</v>
      </c>
      <c r="F9" s="215">
        <v>-17.97708658226604</v>
      </c>
      <c r="G9" s="6"/>
    </row>
    <row r="10" spans="1:14" ht="15.6" customHeight="1">
      <c r="A10" s="213" t="s">
        <v>10</v>
      </c>
      <c r="B10" s="214">
        <v>111972</v>
      </c>
      <c r="C10" s="214">
        <v>34267</v>
      </c>
      <c r="D10" s="214">
        <v>204461</v>
      </c>
      <c r="E10" s="214">
        <v>64783</v>
      </c>
      <c r="F10" s="215">
        <v>-68.315228821144373</v>
      </c>
    </row>
    <row r="11" spans="1:14" ht="15.6" customHeight="1">
      <c r="A11" s="213" t="s">
        <v>9</v>
      </c>
      <c r="B11" s="214">
        <v>484316</v>
      </c>
      <c r="C11" s="214">
        <v>460687</v>
      </c>
      <c r="D11" s="214">
        <v>910322</v>
      </c>
      <c r="E11" s="214">
        <v>805646</v>
      </c>
      <c r="F11" s="215">
        <v>-11.498788340828851</v>
      </c>
    </row>
    <row r="12" spans="1:14" ht="15.6" customHeight="1">
      <c r="A12" s="213" t="s">
        <v>6</v>
      </c>
      <c r="B12" s="214">
        <v>16911</v>
      </c>
      <c r="C12" s="214">
        <v>13730</v>
      </c>
      <c r="D12" s="214">
        <v>34906</v>
      </c>
      <c r="E12" s="214">
        <v>24645</v>
      </c>
      <c r="F12" s="215">
        <v>-29.396092362344589</v>
      </c>
    </row>
    <row r="13" spans="1:14" ht="15.6" customHeight="1">
      <c r="A13" s="213" t="s">
        <v>175</v>
      </c>
      <c r="B13" s="214">
        <v>79</v>
      </c>
      <c r="C13" s="214">
        <v>32</v>
      </c>
      <c r="D13" s="214">
        <v>732</v>
      </c>
      <c r="E13" s="214">
        <v>247</v>
      </c>
      <c r="F13" s="215">
        <v>-66.256830601092901</v>
      </c>
    </row>
    <row r="14" spans="1:14" ht="15.6" customHeight="1">
      <c r="A14" s="213" t="s">
        <v>148</v>
      </c>
      <c r="B14" s="214">
        <v>832426</v>
      </c>
      <c r="C14" s="214">
        <v>749038</v>
      </c>
      <c r="D14" s="214">
        <v>1565649</v>
      </c>
      <c r="E14" s="214">
        <v>1413621</v>
      </c>
      <c r="F14" s="215">
        <v>-9.7102224061714963</v>
      </c>
    </row>
    <row r="15" spans="1:14" ht="15.6" customHeight="1">
      <c r="A15" s="213" t="s">
        <v>145</v>
      </c>
      <c r="B15" s="214">
        <v>251229</v>
      </c>
      <c r="C15" s="214">
        <v>228873</v>
      </c>
      <c r="D15" s="214">
        <v>466868</v>
      </c>
      <c r="E15" s="214">
        <v>397771</v>
      </c>
      <c r="F15" s="215">
        <v>-14.80011480761158</v>
      </c>
    </row>
    <row r="16" spans="1:14" ht="15.6" customHeight="1">
      <c r="A16" s="213" t="s">
        <v>144</v>
      </c>
      <c r="B16" s="214">
        <v>24821</v>
      </c>
      <c r="C16" s="214">
        <v>18925</v>
      </c>
      <c r="D16" s="214">
        <v>55766</v>
      </c>
      <c r="E16" s="214">
        <v>30004</v>
      </c>
      <c r="F16" s="215">
        <v>-46.196607251730448</v>
      </c>
      <c r="G16" s="1"/>
    </row>
    <row r="17" spans="1:8" ht="15.6" customHeight="1">
      <c r="A17" s="213" t="s">
        <v>150</v>
      </c>
      <c r="B17" s="214">
        <v>64094</v>
      </c>
      <c r="C17" s="214">
        <v>59875</v>
      </c>
      <c r="D17" s="214">
        <v>128190</v>
      </c>
      <c r="E17" s="214">
        <v>107854</v>
      </c>
      <c r="F17" s="215">
        <v>-15.86395194632966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>
      <c r="A19" s="213" t="s">
        <v>143</v>
      </c>
      <c r="B19" s="214">
        <v>40706</v>
      </c>
      <c r="C19" s="214">
        <v>41691</v>
      </c>
      <c r="D19" s="214">
        <v>85371</v>
      </c>
      <c r="E19" s="214">
        <v>82217</v>
      </c>
      <c r="F19" s="215">
        <v>-3.694462990945397</v>
      </c>
      <c r="H19" s="225"/>
    </row>
    <row r="20" spans="1:8" ht="15.6" customHeight="1">
      <c r="A20" s="213" t="s">
        <v>142</v>
      </c>
      <c r="B20" s="214">
        <v>78405</v>
      </c>
      <c r="C20" s="214">
        <v>73456</v>
      </c>
      <c r="D20" s="214">
        <v>134449</v>
      </c>
      <c r="E20" s="214">
        <v>120710</v>
      </c>
      <c r="F20" s="215">
        <v>-10.218744654106761</v>
      </c>
    </row>
    <row r="21" spans="1:8" ht="15.6" customHeight="1">
      <c r="A21" s="213" t="s">
        <v>149</v>
      </c>
      <c r="B21" s="214">
        <v>11061</v>
      </c>
      <c r="C21" s="214">
        <v>10896</v>
      </c>
      <c r="D21" s="214">
        <v>37288</v>
      </c>
      <c r="E21" s="214">
        <v>18708</v>
      </c>
      <c r="F21" s="215">
        <v>-49.828363012229133</v>
      </c>
    </row>
    <row r="22" spans="1:8" ht="15.6" customHeight="1">
      <c r="A22" s="213" t="s">
        <v>146</v>
      </c>
      <c r="B22" s="214">
        <v>15482</v>
      </c>
      <c r="C22" s="214">
        <v>33833</v>
      </c>
      <c r="D22" s="214">
        <v>35260</v>
      </c>
      <c r="E22" s="214">
        <v>46676</v>
      </c>
      <c r="F22" s="215">
        <v>32.376630743051606</v>
      </c>
    </row>
    <row r="23" spans="1:8" ht="15.6" customHeight="1">
      <c r="A23" s="213" t="s">
        <v>165</v>
      </c>
      <c r="B23" s="214">
        <v>9621</v>
      </c>
      <c r="C23" s="214">
        <v>43050</v>
      </c>
      <c r="D23" s="214">
        <v>20221</v>
      </c>
      <c r="E23" s="214">
        <v>75643</v>
      </c>
      <c r="F23" s="215">
        <v>274.08140052420748</v>
      </c>
    </row>
    <row r="24" spans="1:8" ht="15.6" customHeight="1">
      <c r="A24" s="213" t="s">
        <v>141</v>
      </c>
      <c r="B24" s="214">
        <v>41116</v>
      </c>
      <c r="C24" s="214">
        <v>51288</v>
      </c>
      <c r="D24" s="214">
        <v>88245</v>
      </c>
      <c r="E24" s="214">
        <v>96500</v>
      </c>
      <c r="F24" s="215">
        <v>9.3546376565244458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7579</v>
      </c>
      <c r="C26" s="214">
        <v>1745</v>
      </c>
      <c r="D26" s="214">
        <v>13424</v>
      </c>
      <c r="E26" s="214">
        <v>1745</v>
      </c>
      <c r="F26" s="215">
        <v>-87.000893921334921</v>
      </c>
    </row>
    <row r="27" spans="1:8" ht="15.6" customHeight="1">
      <c r="A27" s="213" t="s">
        <v>173</v>
      </c>
      <c r="B27" s="214">
        <v>91138</v>
      </c>
      <c r="C27" s="214">
        <v>74440</v>
      </c>
      <c r="D27" s="214">
        <v>138548</v>
      </c>
      <c r="E27" s="214">
        <v>140728</v>
      </c>
      <c r="F27" s="215">
        <v>1.573461904899389</v>
      </c>
    </row>
    <row r="28" spans="1:8" ht="15.6" customHeight="1">
      <c r="A28" s="213" t="s">
        <v>177</v>
      </c>
      <c r="B28" s="214">
        <v>9611</v>
      </c>
      <c r="C28" s="214">
        <v>4743</v>
      </c>
      <c r="D28" s="214">
        <v>22405</v>
      </c>
      <c r="E28" s="214">
        <v>12522</v>
      </c>
      <c r="F28" s="215">
        <v>-44.110689578219137</v>
      </c>
    </row>
    <row r="29" spans="1:8" ht="15.6" customHeight="1">
      <c r="A29" s="213" t="s">
        <v>178</v>
      </c>
      <c r="B29" s="214">
        <v>136433</v>
      </c>
      <c r="C29" s="214">
        <v>145921</v>
      </c>
      <c r="D29" s="214">
        <v>230136</v>
      </c>
      <c r="E29" s="214">
        <v>235628</v>
      </c>
      <c r="F29" s="215">
        <v>2.3864149893975788</v>
      </c>
    </row>
    <row r="30" spans="1:8" ht="15.6" customHeight="1">
      <c r="A30" s="213" t="s">
        <v>179</v>
      </c>
      <c r="B30" s="214">
        <v>41214</v>
      </c>
      <c r="C30" s="214">
        <v>24922</v>
      </c>
      <c r="D30" s="214">
        <v>52588</v>
      </c>
      <c r="E30" s="214">
        <v>59168</v>
      </c>
      <c r="F30" s="215">
        <v>12.512360234273981</v>
      </c>
    </row>
    <row r="31" spans="1:8" ht="15.6" customHeight="1">
      <c r="A31" s="213" t="s">
        <v>180</v>
      </c>
      <c r="B31" s="214">
        <v>52548</v>
      </c>
      <c r="C31" s="214">
        <v>41011</v>
      </c>
      <c r="D31" s="214">
        <v>105059</v>
      </c>
      <c r="E31" s="214">
        <v>59056</v>
      </c>
      <c r="F31" s="215">
        <v>-43.787776392312892</v>
      </c>
    </row>
    <row r="32" spans="1:8" ht="15.6" customHeight="1">
      <c r="A32" s="213" t="s">
        <v>181</v>
      </c>
      <c r="B32" s="214">
        <v>1228312</v>
      </c>
      <c r="C32" s="214">
        <v>1182839</v>
      </c>
      <c r="D32" s="214">
        <v>2290415</v>
      </c>
      <c r="E32" s="214">
        <v>2089708</v>
      </c>
      <c r="F32" s="215">
        <v>-8.7629097783589458</v>
      </c>
    </row>
    <row r="33" spans="1:6" ht="15.6" customHeight="1">
      <c r="A33" s="213" t="s">
        <v>182</v>
      </c>
      <c r="B33" s="214">
        <v>173255</v>
      </c>
      <c r="C33" s="214">
        <v>163492</v>
      </c>
      <c r="D33" s="214">
        <v>279618</v>
      </c>
      <c r="E33" s="214">
        <v>266512</v>
      </c>
      <c r="F33" s="215">
        <v>-4.6871088413478361</v>
      </c>
    </row>
    <row r="34" spans="1:6" ht="15.6" customHeight="1">
      <c r="A34" s="213" t="s">
        <v>183</v>
      </c>
      <c r="B34" s="214">
        <v>15679</v>
      </c>
      <c r="C34" s="214">
        <v>32169</v>
      </c>
      <c r="D34" s="214">
        <v>42028</v>
      </c>
      <c r="E34" s="214">
        <v>48150</v>
      </c>
      <c r="F34" s="215">
        <v>14.566479489863889</v>
      </c>
    </row>
    <row r="35" spans="1:6" ht="15.6" customHeight="1">
      <c r="A35" s="217" t="s">
        <v>153</v>
      </c>
      <c r="B35" s="218">
        <f>SUM(B7:B34)</f>
        <v>3798416</v>
      </c>
      <c r="C35" s="218">
        <f>SUM(C7:C34)</f>
        <v>3549404</v>
      </c>
      <c r="D35" s="218">
        <f>SUM(D7:D34)</f>
        <v>7050062</v>
      </c>
      <c r="E35" s="218">
        <f>SUM(E7:E34)</f>
        <v>6301579</v>
      </c>
      <c r="F35" s="219">
        <f>E35*100/D35-100</f>
        <v>-10.616686775236872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1679-2F71-4F36-BB64-EFEFFBD99D4A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D71DE-E630-498B-AFCF-159C9903B242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30"/>
    <col min="26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197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198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199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200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201</v>
      </c>
      <c r="Z6" s="234" t="s">
        <v>202</v>
      </c>
      <c r="AA6" s="234"/>
      <c r="AF6" s="234" t="s">
        <v>203</v>
      </c>
      <c r="AG6" s="234"/>
      <c r="AL6" s="234" t="s">
        <v>204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205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205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205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206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206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206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207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207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207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208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208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208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209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209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209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210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210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210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211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211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211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212</v>
      </c>
      <c r="AA15" s="236">
        <v>48198107</v>
      </c>
      <c r="AB15" s="236">
        <v>42978437</v>
      </c>
      <c r="AC15" s="236">
        <v>48800280</v>
      </c>
      <c r="AD15" s="236"/>
      <c r="AF15" s="230" t="s">
        <v>212</v>
      </c>
      <c r="AG15" s="236">
        <v>17632595</v>
      </c>
      <c r="AH15" s="236">
        <v>14001773</v>
      </c>
      <c r="AI15" s="236">
        <v>16512152</v>
      </c>
      <c r="AJ15" s="236"/>
      <c r="AL15" s="230" t="s">
        <v>212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213</v>
      </c>
      <c r="AA16" s="236">
        <v>46635887</v>
      </c>
      <c r="AB16" s="236">
        <v>43349327</v>
      </c>
      <c r="AC16" s="236">
        <v>45052533</v>
      </c>
      <c r="AD16" s="236"/>
      <c r="AF16" s="230" t="s">
        <v>213</v>
      </c>
      <c r="AG16" s="236">
        <v>15419568</v>
      </c>
      <c r="AH16" s="236">
        <v>13231512</v>
      </c>
      <c r="AI16" s="236">
        <v>14197332</v>
      </c>
      <c r="AJ16" s="236"/>
      <c r="AL16" s="230" t="s">
        <v>213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214</v>
      </c>
      <c r="AA17" s="236">
        <v>48624088</v>
      </c>
      <c r="AB17" s="236">
        <v>45985008</v>
      </c>
      <c r="AC17" s="236">
        <v>46987477</v>
      </c>
      <c r="AD17" s="236"/>
      <c r="AF17" s="230" t="s">
        <v>214</v>
      </c>
      <c r="AG17" s="236">
        <v>15747355</v>
      </c>
      <c r="AH17" s="236">
        <v>13918205</v>
      </c>
      <c r="AI17" s="236">
        <v>15124052</v>
      </c>
      <c r="AJ17" s="236"/>
      <c r="AL17" s="230" t="s">
        <v>214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215</v>
      </c>
      <c r="AA18" s="236">
        <v>43594127</v>
      </c>
      <c r="AB18" s="236">
        <v>43641437</v>
      </c>
      <c r="AC18" s="236">
        <v>45669918</v>
      </c>
      <c r="AD18" s="236"/>
      <c r="AF18" s="230" t="s">
        <v>215</v>
      </c>
      <c r="AG18" s="236">
        <v>13891905</v>
      </c>
      <c r="AH18" s="236">
        <v>12143165</v>
      </c>
      <c r="AI18" s="236">
        <v>14606259</v>
      </c>
      <c r="AJ18" s="236"/>
      <c r="AL18" s="230" t="s">
        <v>215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216</v>
      </c>
      <c r="AA19" s="236">
        <v>43965686</v>
      </c>
      <c r="AB19" s="236">
        <v>43897248</v>
      </c>
      <c r="AC19" s="236">
        <v>46519669</v>
      </c>
      <c r="AD19" s="236"/>
      <c r="AF19" s="230" t="s">
        <v>216</v>
      </c>
      <c r="AG19" s="236">
        <v>15094063</v>
      </c>
      <c r="AH19" s="236">
        <v>13745088</v>
      </c>
      <c r="AI19" s="236">
        <v>14827296</v>
      </c>
      <c r="AJ19" s="236"/>
      <c r="AL19" s="230" t="s">
        <v>216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217</v>
      </c>
      <c r="AA33" s="234"/>
      <c r="AB33" s="234"/>
      <c r="AF33" s="234" t="s">
        <v>218</v>
      </c>
      <c r="AG33" s="234"/>
      <c r="AL33" s="234" t="s">
        <v>219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205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205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205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206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206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206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207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207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207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208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208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208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209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209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209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210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210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210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211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211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211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212</v>
      </c>
      <c r="AA42" s="236">
        <v>21902550</v>
      </c>
      <c r="AB42" s="236">
        <v>21829983</v>
      </c>
      <c r="AC42" s="236">
        <v>23119760</v>
      </c>
      <c r="AD42" s="236"/>
      <c r="AF42" s="230" t="s">
        <v>212</v>
      </c>
      <c r="AG42" s="236">
        <v>16173912</v>
      </c>
      <c r="AH42" s="236">
        <v>16721585</v>
      </c>
      <c r="AI42" s="236">
        <v>16886911</v>
      </c>
      <c r="AJ42" s="236"/>
      <c r="AL42" s="230" t="s">
        <v>212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213</v>
      </c>
      <c r="AA43" s="236">
        <v>21969911</v>
      </c>
      <c r="AB43" s="236">
        <v>21967773</v>
      </c>
      <c r="AC43" s="236">
        <v>22394269</v>
      </c>
      <c r="AD43" s="236"/>
      <c r="AF43" s="230" t="s">
        <v>213</v>
      </c>
      <c r="AG43" s="236">
        <v>15730480</v>
      </c>
      <c r="AH43" s="236">
        <v>16527782</v>
      </c>
      <c r="AI43" s="236">
        <v>15999030</v>
      </c>
      <c r="AJ43" s="236"/>
      <c r="AL43" s="230" t="s">
        <v>213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214</v>
      </c>
      <c r="AA44" s="236">
        <v>23848860</v>
      </c>
      <c r="AB44" s="236">
        <v>23542586</v>
      </c>
      <c r="AC44" s="236">
        <v>23042069</v>
      </c>
      <c r="AD44" s="236"/>
      <c r="AF44" s="230" t="s">
        <v>214</v>
      </c>
      <c r="AG44" s="236">
        <v>16909291</v>
      </c>
      <c r="AH44" s="236">
        <v>17663441</v>
      </c>
      <c r="AI44" s="236">
        <v>16285920</v>
      </c>
      <c r="AJ44" s="236"/>
      <c r="AL44" s="230" t="s">
        <v>214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215</v>
      </c>
      <c r="AA45" s="236">
        <v>21694089</v>
      </c>
      <c r="AB45" s="236">
        <v>23498333</v>
      </c>
      <c r="AC45" s="236">
        <v>23050267</v>
      </c>
      <c r="AD45" s="236"/>
      <c r="AF45" s="230" t="s">
        <v>215</v>
      </c>
      <c r="AG45" s="236">
        <v>15188037</v>
      </c>
      <c r="AH45" s="236">
        <v>17495635</v>
      </c>
      <c r="AI45" s="236">
        <v>16197439</v>
      </c>
      <c r="AJ45" s="236"/>
      <c r="AL45" s="230" t="s">
        <v>215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216</v>
      </c>
      <c r="AA46" s="236">
        <v>20944890</v>
      </c>
      <c r="AB46" s="236">
        <v>23129018</v>
      </c>
      <c r="AC46" s="236">
        <v>23101926</v>
      </c>
      <c r="AD46" s="236"/>
      <c r="AF46" s="230" t="s">
        <v>216</v>
      </c>
      <c r="AG46" s="236">
        <v>15091336</v>
      </c>
      <c r="AH46" s="236">
        <v>17404768</v>
      </c>
      <c r="AI46" s="236">
        <v>16403302</v>
      </c>
      <c r="AJ46" s="236"/>
      <c r="AL46" s="230" t="s">
        <v>216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C076-0978-4C74-93FD-E0603821F071}">
  <sheetPr>
    <pageSetUpPr fitToPage="1"/>
  </sheetPr>
  <dimension ref="A1:AQ59"/>
  <sheetViews>
    <sheetView showGridLines="0" topLeftCell="A6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7" width="12.88671875" style="240" customWidth="1"/>
    <col min="28" max="29" width="12.88671875" style="241" customWidth="1"/>
    <col min="30" max="31" width="12.88671875" style="240" customWidth="1"/>
    <col min="32" max="33" width="12.88671875" style="241" customWidth="1"/>
    <col min="34" max="35" width="12.88671875" style="240" customWidth="1"/>
    <col min="36" max="37" width="12.88671875" style="241" customWidth="1"/>
    <col min="38" max="43" width="12.88671875" style="240" customWidth="1"/>
    <col min="44" max="63" width="12.88671875" style="224" customWidth="1"/>
    <col min="64" max="16384" width="11.44140625" style="224"/>
  </cols>
  <sheetData>
    <row r="1" spans="1:39" ht="24.6">
      <c r="B1" s="228" t="s">
        <v>220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221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222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223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224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201</v>
      </c>
      <c r="Y6" s="238"/>
      <c r="Z6" s="242" t="s">
        <v>202</v>
      </c>
      <c r="AA6" s="241"/>
      <c r="AC6" s="240"/>
      <c r="AD6" s="242" t="s">
        <v>203</v>
      </c>
      <c r="AE6" s="241"/>
      <c r="AG6" s="240"/>
      <c r="AH6" s="242" t="s">
        <v>204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205</v>
      </c>
      <c r="AA8" s="241">
        <v>-7.2201224602575137E-2</v>
      </c>
      <c r="AB8" s="241">
        <v>0.10032763489485419</v>
      </c>
      <c r="AC8" s="240"/>
      <c r="AD8" s="240" t="s">
        <v>205</v>
      </c>
      <c r="AE8" s="241">
        <v>-0.17792630991703062</v>
      </c>
      <c r="AF8" s="241">
        <v>0.14856750269498575</v>
      </c>
      <c r="AG8" s="240"/>
      <c r="AH8" s="240" t="s">
        <v>205</v>
      </c>
      <c r="AI8" s="241">
        <v>-8.8871832047763069E-2</v>
      </c>
      <c r="AJ8" s="241">
        <v>0.26391040888376266</v>
      </c>
      <c r="AK8" s="240"/>
      <c r="AL8" s="244" t="s">
        <v>225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206</v>
      </c>
      <c r="AA9" s="241">
        <v>-6.6668414505015788E-2</v>
      </c>
      <c r="AB9" s="241">
        <v>9.3288286965419326E-2</v>
      </c>
      <c r="AC9" s="240"/>
      <c r="AD9" s="240" t="s">
        <v>206</v>
      </c>
      <c r="AE9" s="241">
        <v>-0.15681915443965877</v>
      </c>
      <c r="AF9" s="241">
        <v>0.14900524483073341</v>
      </c>
      <c r="AG9" s="240"/>
      <c r="AH9" s="240" t="s">
        <v>206</v>
      </c>
      <c r="AI9" s="241">
        <v>-7.108549272914047E-2</v>
      </c>
      <c r="AJ9" s="241">
        <v>0.24027416704411322</v>
      </c>
      <c r="AK9" s="240"/>
      <c r="AL9" s="246" t="s">
        <v>226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207</v>
      </c>
      <c r="AA10" s="241">
        <v>-2.8344070185333834E-2</v>
      </c>
      <c r="AB10" s="241">
        <v>5.6148488778304542E-2</v>
      </c>
      <c r="AC10" s="240"/>
      <c r="AD10" s="240" t="s">
        <v>207</v>
      </c>
      <c r="AE10" s="241">
        <v>-0.11696213495499108</v>
      </c>
      <c r="AF10" s="241">
        <v>0.11245768695199644</v>
      </c>
      <c r="AG10" s="240"/>
      <c r="AH10" s="240" t="s">
        <v>207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208</v>
      </c>
      <c r="AA11" s="241">
        <v>-5.7325572809745044E-4</v>
      </c>
      <c r="AB11" s="241">
        <v>5.8997513498875519E-2</v>
      </c>
      <c r="AC11" s="240"/>
      <c r="AD11" s="240" t="s">
        <v>208</v>
      </c>
      <c r="AE11" s="241">
        <v>-0.11595235834858542</v>
      </c>
      <c r="AF11" s="241">
        <v>0.13223409586123908</v>
      </c>
      <c r="AG11" s="240"/>
      <c r="AH11" s="240" t="s">
        <v>208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209</v>
      </c>
      <c r="AA12" s="241">
        <v>3.390670658299328E-2</v>
      </c>
      <c r="AB12" s="241">
        <v>7.3313610554215536E-2</v>
      </c>
      <c r="AC12" s="240"/>
      <c r="AD12" s="240" t="s">
        <v>209</v>
      </c>
      <c r="AE12" s="241">
        <v>-7.7024265100422581E-2</v>
      </c>
      <c r="AF12" s="241">
        <v>0.12498097655058843</v>
      </c>
      <c r="AG12" s="240"/>
      <c r="AH12" s="240" t="s">
        <v>209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210</v>
      </c>
      <c r="AA13" s="241">
        <v>4.6953426504110073E-2</v>
      </c>
      <c r="AB13" s="241">
        <v>7.3439596797486642E-2</v>
      </c>
      <c r="AC13" s="240"/>
      <c r="AD13" s="240" t="s">
        <v>210</v>
      </c>
      <c r="AE13" s="241">
        <v>-5.9606414433635138E-2</v>
      </c>
      <c r="AF13" s="241">
        <v>0.12482933296494295</v>
      </c>
      <c r="AG13" s="240"/>
      <c r="AH13" s="240" t="s">
        <v>210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211</v>
      </c>
      <c r="AA14" s="241">
        <v>5.321626473091072E-2</v>
      </c>
      <c r="AB14" s="241">
        <v>6.9328686383827859E-2</v>
      </c>
      <c r="AC14" s="240"/>
      <c r="AD14" s="240" t="s">
        <v>211</v>
      </c>
      <c r="AE14" s="241">
        <v>-4.2766537305600705E-2</v>
      </c>
      <c r="AF14" s="241">
        <v>0.12420096505996853</v>
      </c>
      <c r="AG14" s="240"/>
      <c r="AH14" s="240" t="s">
        <v>211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212</v>
      </c>
      <c r="AA15" s="241">
        <v>6.3655221527360764E-2</v>
      </c>
      <c r="AC15" s="240"/>
      <c r="AD15" s="240" t="s">
        <v>212</v>
      </c>
      <c r="AE15" s="241">
        <v>-1.5460735481822497E-2</v>
      </c>
      <c r="AG15" s="240"/>
      <c r="AH15" s="240" t="s">
        <v>212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213</v>
      </c>
      <c r="AA16" s="241">
        <v>6.0889961969038495E-2</v>
      </c>
      <c r="AC16" s="240"/>
      <c r="AD16" s="240" t="s">
        <v>213</v>
      </c>
      <c r="AE16" s="241">
        <v>-6.2521025784393206E-3</v>
      </c>
      <c r="AG16" s="240"/>
      <c r="AH16" s="240" t="s">
        <v>213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214</v>
      </c>
      <c r="AA17" s="241">
        <v>5.6689476150910849E-2</v>
      </c>
      <c r="AC17" s="240"/>
      <c r="AD17" s="240" t="s">
        <v>214</v>
      </c>
      <c r="AE17" s="241">
        <v>2.9161693914144847E-3</v>
      </c>
      <c r="AG17" s="240"/>
      <c r="AH17" s="240" t="s">
        <v>214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215</v>
      </c>
      <c r="AA18" s="241">
        <v>5.5744720786396015E-2</v>
      </c>
      <c r="AC18" s="240"/>
      <c r="AD18" s="240" t="s">
        <v>215</v>
      </c>
      <c r="AE18" s="241">
        <v>1.8766975941681495E-2</v>
      </c>
      <c r="AG18" s="240"/>
      <c r="AH18" s="240" t="s">
        <v>215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216</v>
      </c>
      <c r="AA19" s="241">
        <v>5.608495042650645E-2</v>
      </c>
      <c r="AC19" s="240"/>
      <c r="AD19" s="240" t="s">
        <v>216</v>
      </c>
      <c r="AE19" s="241">
        <v>2.3705487428082678E-2</v>
      </c>
      <c r="AG19" s="240"/>
      <c r="AH19" s="240" t="s">
        <v>216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217</v>
      </c>
      <c r="AA33" s="241"/>
      <c r="AC33" s="240"/>
      <c r="AD33" s="242" t="s">
        <v>218</v>
      </c>
      <c r="AE33" s="241"/>
      <c r="AG33" s="240"/>
      <c r="AH33" s="242" t="s">
        <v>219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205</v>
      </c>
      <c r="AA35" s="241">
        <v>1.107712372789095E-2</v>
      </c>
      <c r="AB35" s="241">
        <v>1.3617729202092192E-2</v>
      </c>
      <c r="AC35" s="240"/>
      <c r="AD35" s="240" t="s">
        <v>205</v>
      </c>
      <c r="AE35" s="241">
        <v>5.7702178807125935E-2</v>
      </c>
      <c r="AF35" s="241">
        <v>-4.2899690826657774E-2</v>
      </c>
      <c r="AG35" s="240"/>
      <c r="AH35" s="240" t="s">
        <v>205</v>
      </c>
      <c r="AI35" s="241">
        <v>3.5561986624737897E-2</v>
      </c>
      <c r="AJ35" s="241">
        <v>-1.7596698122723069E-2</v>
      </c>
      <c r="AK35" s="240"/>
      <c r="AL35" s="244" t="s">
        <v>227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206</v>
      </c>
      <c r="AA36" s="241">
        <v>-2.6407888128539979E-3</v>
      </c>
      <c r="AB36" s="241">
        <v>5.0830838375992473E-3</v>
      </c>
      <c r="AC36" s="240"/>
      <c r="AD36" s="240" t="s">
        <v>206</v>
      </c>
      <c r="AE36" s="241">
        <v>3.552762386362019E-2</v>
      </c>
      <c r="AF36" s="241">
        <v>-4.7422795923507836E-2</v>
      </c>
      <c r="AG36" s="240"/>
      <c r="AH36" s="240" t="s">
        <v>206</v>
      </c>
      <c r="AI36" s="241">
        <v>1.2245191833654018E-2</v>
      </c>
      <c r="AJ36" s="241">
        <v>-1.5256137090447481E-2</v>
      </c>
      <c r="AK36" s="240"/>
      <c r="AL36" s="246" t="s">
        <v>228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207</v>
      </c>
      <c r="AA37" s="241">
        <v>2.8855395171990778E-2</v>
      </c>
      <c r="AB37" s="241">
        <v>-1.284478356427286E-2</v>
      </c>
      <c r="AC37" s="240"/>
      <c r="AD37" s="240" t="s">
        <v>207</v>
      </c>
      <c r="AE37" s="241">
        <v>5.0681658217141885E-2</v>
      </c>
      <c r="AF37" s="241">
        <v>-5.55630587123494E-2</v>
      </c>
      <c r="AG37" s="240"/>
      <c r="AH37" s="240" t="s">
        <v>207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208</v>
      </c>
      <c r="AA38" s="241">
        <v>6.8715312845533699E-2</v>
      </c>
      <c r="AB38" s="241">
        <v>-1.2023722822037683E-2</v>
      </c>
      <c r="AC38" s="240"/>
      <c r="AD38" s="240" t="s">
        <v>208</v>
      </c>
      <c r="AE38" s="241">
        <v>6.7634882360427612E-2</v>
      </c>
      <c r="AF38" s="241">
        <v>-5.2026269293068451E-2</v>
      </c>
      <c r="AG38" s="240"/>
      <c r="AH38" s="240" t="s">
        <v>208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209</v>
      </c>
      <c r="AA39" s="241">
        <v>9.2903636992539868E-2</v>
      </c>
      <c r="AB39" s="241">
        <v>1.3513406253361638E-2</v>
      </c>
      <c r="AC39" s="240"/>
      <c r="AD39" s="240" t="s">
        <v>209</v>
      </c>
      <c r="AE39" s="241">
        <v>8.0935625370566977E-2</v>
      </c>
      <c r="AF39" s="241">
        <v>-2.376697641821451E-2</v>
      </c>
      <c r="AG39" s="240"/>
      <c r="AH39" s="240" t="s">
        <v>209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210</v>
      </c>
      <c r="AA40" s="241">
        <v>0.10074488478716503</v>
      </c>
      <c r="AB40" s="241">
        <v>1.4873865078394033E-2</v>
      </c>
      <c r="AC40" s="240"/>
      <c r="AD40" s="240" t="s">
        <v>210</v>
      </c>
      <c r="AE40" s="241">
        <v>8.4121339467344292E-2</v>
      </c>
      <c r="AF40" s="241">
        <v>-2.3986076114950662E-2</v>
      </c>
      <c r="AG40" s="240"/>
      <c r="AH40" s="240" t="s">
        <v>210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211</v>
      </c>
      <c r="AA41" s="241">
        <v>9.4909456423107053E-2</v>
      </c>
      <c r="AB41" s="241">
        <v>1.2042047645319798E-2</v>
      </c>
      <c r="AC41" s="240"/>
      <c r="AD41" s="240" t="s">
        <v>211</v>
      </c>
      <c r="AE41" s="241">
        <v>7.7750834127204627E-2</v>
      </c>
      <c r="AF41" s="241">
        <v>-2.5859921395592948E-2</v>
      </c>
      <c r="AG41" s="240"/>
      <c r="AH41" s="240" t="s">
        <v>211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212</v>
      </c>
      <c r="AA42" s="241">
        <v>9.0290162283593392E-2</v>
      </c>
      <c r="AC42" s="240"/>
      <c r="AD42" s="240" t="s">
        <v>212</v>
      </c>
      <c r="AE42" s="241">
        <v>6.8637918315036045E-2</v>
      </c>
      <c r="AG42" s="240"/>
      <c r="AH42" s="240" t="s">
        <v>212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213</v>
      </c>
      <c r="AA43" s="241">
        <v>8.2150303625241602E-2</v>
      </c>
      <c r="AC43" s="240"/>
      <c r="AD43" s="240" t="s">
        <v>213</v>
      </c>
      <c r="AE43" s="241">
        <v>5.6846746119525449E-2</v>
      </c>
      <c r="AG43" s="240"/>
      <c r="AH43" s="240" t="s">
        <v>213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214</v>
      </c>
      <c r="AA44" s="241">
        <v>7.0817381667195894E-2</v>
      </c>
      <c r="AC44" s="240"/>
      <c r="AD44" s="240" t="s">
        <v>214</v>
      </c>
      <c r="AE44" s="241">
        <v>4.1841214184188825E-2</v>
      </c>
      <c r="AG44" s="240"/>
      <c r="AH44" s="240" t="s">
        <v>214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215</v>
      </c>
      <c r="AA45" s="241">
        <v>6.1954659598844726E-2</v>
      </c>
      <c r="AC45" s="240"/>
      <c r="AD45" s="240" t="s">
        <v>215</v>
      </c>
      <c r="AE45" s="241">
        <v>3.0319697512395861E-2</v>
      </c>
      <c r="AG45" s="240"/>
      <c r="AH45" s="240" t="s">
        <v>215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216</v>
      </c>
      <c r="AA46" s="241">
        <v>5.6370216489294196E-2</v>
      </c>
      <c r="AC46" s="240"/>
      <c r="AD46" s="240" t="s">
        <v>216</v>
      </c>
      <c r="AE46" s="241">
        <v>2.2421777253976812E-2</v>
      </c>
      <c r="AG46" s="240"/>
      <c r="AH46" s="240" t="s">
        <v>216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3977F-0E41-4255-AD70-AFAA2364B0E1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30" customWidth="1"/>
    <col min="26" max="27" width="12.88671875" style="230" customWidth="1"/>
    <col min="28" max="28" width="12.88671875" style="39" customWidth="1"/>
    <col min="29" max="29" width="12.88671875" style="231" customWidth="1"/>
    <col min="30" max="31" width="12.88671875" style="39" customWidth="1"/>
    <col min="32" max="32" width="12.88671875" style="231" customWidth="1"/>
    <col min="33" max="34" width="12.88671875" style="39" customWidth="1"/>
    <col min="35" max="35" width="12.88671875" style="231" customWidth="1"/>
    <col min="36" max="41" width="12.88671875" style="39" customWidth="1"/>
    <col min="42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229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198</v>
      </c>
      <c r="AB1" s="39" t="s">
        <v>230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199</v>
      </c>
      <c r="AB2" s="39" t="s">
        <v>231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200</v>
      </c>
      <c r="AB3" s="39" t="s">
        <v>232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233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234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201</v>
      </c>
      <c r="Z6" s="234" t="s">
        <v>202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202</v>
      </c>
      <c r="AE7" s="248" t="s">
        <v>203</v>
      </c>
      <c r="AH7" s="248" t="s">
        <v>204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205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206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225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207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235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208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209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210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211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212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213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214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215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216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217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217</v>
      </c>
      <c r="AE34" s="248" t="s">
        <v>218</v>
      </c>
      <c r="AH34" s="248" t="s">
        <v>236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205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206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227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207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237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208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209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210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211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212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213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214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215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216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29A02-30CE-4C6F-B6A5-F8A677B045A1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6" width="12.88671875" style="240" customWidth="1"/>
    <col min="27" max="27" width="12.88671875" style="241" customWidth="1"/>
    <col min="28" max="29" width="12.88671875" style="240" customWidth="1"/>
    <col min="30" max="30" width="12.88671875" style="241" customWidth="1"/>
    <col min="31" max="32" width="12.88671875" style="240" customWidth="1"/>
    <col min="33" max="33" width="12.88671875" style="241" customWidth="1"/>
    <col min="34" max="43" width="12.88671875" style="240" customWidth="1"/>
    <col min="44" max="45" width="12.88671875" style="239" customWidth="1"/>
    <col min="46" max="47" width="12.88671875" style="259" customWidth="1"/>
    <col min="48" max="63" width="12.88671875" style="224" customWidth="1"/>
    <col min="64" max="16384" width="11.44140625" style="224"/>
  </cols>
  <sheetData>
    <row r="1" spans="1:36" ht="24.6">
      <c r="B1" s="228" t="s">
        <v>238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230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239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240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233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234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201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202</v>
      </c>
      <c r="AC7" s="242" t="s">
        <v>203</v>
      </c>
      <c r="AF7" s="242" t="s">
        <v>204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225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235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241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242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217</v>
      </c>
      <c r="AC34" s="242" t="s">
        <v>218</v>
      </c>
      <c r="AF34" s="242" t="s">
        <v>219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227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237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243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244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D5EFB-9358-46EB-9AE5-E3620BF3AF0E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>
      <c r="A7" s="278"/>
      <c r="B7" s="278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10303283</v>
      </c>
      <c r="D8" s="184">
        <v>9729259</v>
      </c>
      <c r="E8" s="185">
        <v>-574024</v>
      </c>
      <c r="F8" s="186">
        <v>-5.571272768107022</v>
      </c>
      <c r="G8" s="187">
        <v>0</v>
      </c>
      <c r="H8" s="184">
        <v>0</v>
      </c>
      <c r="I8" s="185">
        <v>0</v>
      </c>
      <c r="J8" s="186" t="s">
        <v>151</v>
      </c>
      <c r="K8" s="187">
        <v>971</v>
      </c>
      <c r="L8" s="184">
        <v>795</v>
      </c>
      <c r="M8" s="185">
        <v>-176</v>
      </c>
      <c r="N8" s="186">
        <v>-18.125643666323381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1669306</v>
      </c>
      <c r="D9" s="184">
        <v>1961053</v>
      </c>
      <c r="E9" s="185">
        <v>291747</v>
      </c>
      <c r="F9" s="186">
        <v>17.47714319603476</v>
      </c>
      <c r="G9" s="187">
        <v>0</v>
      </c>
      <c r="H9" s="184">
        <v>0</v>
      </c>
      <c r="I9" s="185">
        <v>0</v>
      </c>
      <c r="J9" s="186" t="s">
        <v>151</v>
      </c>
      <c r="K9" s="187">
        <v>75130</v>
      </c>
      <c r="L9" s="184">
        <v>68299</v>
      </c>
      <c r="M9" s="185">
        <v>-6831</v>
      </c>
      <c r="N9" s="186">
        <v>-9.0922401171303022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3395533</v>
      </c>
      <c r="D10" s="184">
        <v>3928045</v>
      </c>
      <c r="E10" s="185">
        <v>532512</v>
      </c>
      <c r="F10" s="186">
        <v>15.68272197619638</v>
      </c>
      <c r="G10" s="187">
        <v>0</v>
      </c>
      <c r="H10" s="184">
        <v>0</v>
      </c>
      <c r="I10" s="185">
        <v>0</v>
      </c>
      <c r="J10" s="186" t="s">
        <v>151</v>
      </c>
      <c r="K10" s="187">
        <v>7657</v>
      </c>
      <c r="L10" s="184">
        <v>7991</v>
      </c>
      <c r="M10" s="185">
        <v>334</v>
      </c>
      <c r="N10" s="186">
        <v>4.3620216795089419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3200335</v>
      </c>
      <c r="D11" s="184">
        <v>3346177</v>
      </c>
      <c r="E11" s="185">
        <v>145842</v>
      </c>
      <c r="F11" s="186">
        <v>4.5570854301190309</v>
      </c>
      <c r="G11" s="187">
        <v>0</v>
      </c>
      <c r="H11" s="184">
        <v>0</v>
      </c>
      <c r="I11" s="185">
        <v>0</v>
      </c>
      <c r="J11" s="186" t="s">
        <v>151</v>
      </c>
      <c r="K11" s="187">
        <v>1531</v>
      </c>
      <c r="L11" s="184">
        <v>1281</v>
      </c>
      <c r="M11" s="185">
        <v>-250</v>
      </c>
      <c r="N11" s="186">
        <v>-16.329196603527109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917836</v>
      </c>
      <c r="D12" s="184">
        <v>855282</v>
      </c>
      <c r="E12" s="185">
        <v>-62554</v>
      </c>
      <c r="F12" s="186">
        <v>-6.8153787822661078</v>
      </c>
      <c r="G12" s="187">
        <v>0</v>
      </c>
      <c r="H12" s="184">
        <v>0</v>
      </c>
      <c r="I12" s="185">
        <v>0</v>
      </c>
      <c r="J12" s="186" t="s">
        <v>151</v>
      </c>
      <c r="K12" s="187">
        <v>57183</v>
      </c>
      <c r="L12" s="184">
        <v>56657</v>
      </c>
      <c r="M12" s="185">
        <v>-526</v>
      </c>
      <c r="N12" s="186">
        <v>-0.9198538027035994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362066</v>
      </c>
      <c r="D13" s="184">
        <v>330769</v>
      </c>
      <c r="E13" s="185">
        <v>-31297</v>
      </c>
      <c r="F13" s="186">
        <v>-8.64400413184336</v>
      </c>
      <c r="G13" s="187">
        <v>0</v>
      </c>
      <c r="H13" s="184">
        <v>0</v>
      </c>
      <c r="I13" s="185">
        <v>0</v>
      </c>
      <c r="J13" s="186" t="s">
        <v>151</v>
      </c>
      <c r="K13" s="187">
        <v>26209</v>
      </c>
      <c r="L13" s="184">
        <v>11775</v>
      </c>
      <c r="M13" s="185">
        <v>-14434</v>
      </c>
      <c r="N13" s="186">
        <v>-55.072684955549619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1349382</v>
      </c>
      <c r="H14" s="184">
        <v>1379773</v>
      </c>
      <c r="I14" s="185">
        <v>30391</v>
      </c>
      <c r="J14" s="186">
        <v>2.2522161997121661</v>
      </c>
      <c r="K14" s="187">
        <v>46222</v>
      </c>
      <c r="L14" s="184">
        <v>54611</v>
      </c>
      <c r="M14" s="185">
        <v>8389</v>
      </c>
      <c r="N14" s="186">
        <v>18.14936610272164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2657104</v>
      </c>
      <c r="D15" s="184">
        <v>2957465</v>
      </c>
      <c r="E15" s="185">
        <v>300361</v>
      </c>
      <c r="F15" s="186">
        <v>11.304073909037809</v>
      </c>
      <c r="G15" s="187">
        <v>0</v>
      </c>
      <c r="H15" s="184">
        <v>0</v>
      </c>
      <c r="I15" s="185">
        <v>0</v>
      </c>
      <c r="J15" s="186" t="s">
        <v>151</v>
      </c>
      <c r="K15" s="187">
        <v>577</v>
      </c>
      <c r="L15" s="184">
        <v>808</v>
      </c>
      <c r="M15" s="185">
        <v>231</v>
      </c>
      <c r="N15" s="186">
        <v>40.034662045060657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597415</v>
      </c>
      <c r="D16" s="184">
        <v>577792</v>
      </c>
      <c r="E16" s="185">
        <v>-19623</v>
      </c>
      <c r="F16" s="186">
        <v>-3.2846513729986668</v>
      </c>
      <c r="G16" s="187">
        <v>0</v>
      </c>
      <c r="H16" s="184">
        <v>0</v>
      </c>
      <c r="I16" s="185">
        <v>0</v>
      </c>
      <c r="J16" s="186" t="s">
        <v>151</v>
      </c>
      <c r="K16" s="187">
        <v>151301</v>
      </c>
      <c r="L16" s="184">
        <v>152165</v>
      </c>
      <c r="M16" s="185">
        <v>864</v>
      </c>
      <c r="N16" s="186">
        <v>0.57104711799657082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1299062</v>
      </c>
      <c r="H17" s="184">
        <v>1142668</v>
      </c>
      <c r="I17" s="185">
        <v>-156394</v>
      </c>
      <c r="J17" s="186">
        <v>-12.038994289725981</v>
      </c>
      <c r="K17" s="187">
        <v>11760</v>
      </c>
      <c r="L17" s="184">
        <v>12553</v>
      </c>
      <c r="M17" s="185">
        <v>793</v>
      </c>
      <c r="N17" s="186">
        <v>6.7431972789115662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894719</v>
      </c>
      <c r="H18" s="184">
        <v>1001842</v>
      </c>
      <c r="I18" s="185">
        <v>107123</v>
      </c>
      <c r="J18" s="186">
        <v>11.97280934013919</v>
      </c>
      <c r="K18" s="187">
        <v>345424</v>
      </c>
      <c r="L18" s="184">
        <v>345327</v>
      </c>
      <c r="M18" s="185">
        <v>-97</v>
      </c>
      <c r="N18" s="186">
        <v>-2.8081430358056991E-2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252731</v>
      </c>
      <c r="H19" s="184">
        <v>233091</v>
      </c>
      <c r="I19" s="185">
        <v>-19640</v>
      </c>
      <c r="J19" s="186">
        <v>-7.7711084117104718</v>
      </c>
      <c r="K19" s="187">
        <v>218858</v>
      </c>
      <c r="L19" s="184">
        <v>247120</v>
      </c>
      <c r="M19" s="185">
        <v>28262</v>
      </c>
      <c r="N19" s="186">
        <v>12.91339590053825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81709</v>
      </c>
      <c r="H20" s="184">
        <v>86225</v>
      </c>
      <c r="I20" s="185">
        <v>4516</v>
      </c>
      <c r="J20" s="186">
        <v>5.5269309378403904</v>
      </c>
      <c r="K20" s="187">
        <v>2345549</v>
      </c>
      <c r="L20" s="184">
        <v>2281480</v>
      </c>
      <c r="M20" s="185">
        <v>-64069</v>
      </c>
      <c r="N20" s="186">
        <v>-2.7315140293381148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639842</v>
      </c>
      <c r="L21" s="184">
        <v>581725</v>
      </c>
      <c r="M21" s="185">
        <v>-58117</v>
      </c>
      <c r="N21" s="186">
        <v>-9.0830236214565474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82212</v>
      </c>
      <c r="H22" s="184">
        <v>147820</v>
      </c>
      <c r="I22" s="185">
        <v>65608</v>
      </c>
      <c r="J22" s="186">
        <v>79.803435021651353</v>
      </c>
      <c r="K22" s="187">
        <v>45122</v>
      </c>
      <c r="L22" s="184">
        <v>44606</v>
      </c>
      <c r="M22" s="185">
        <v>-516</v>
      </c>
      <c r="N22" s="186">
        <v>-1.143566331279644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11521</v>
      </c>
      <c r="D23" s="184">
        <v>7741</v>
      </c>
      <c r="E23" s="185">
        <v>-3780</v>
      </c>
      <c r="F23" s="186">
        <v>-32.809651939935783</v>
      </c>
      <c r="G23" s="187">
        <v>2503721</v>
      </c>
      <c r="H23" s="184">
        <v>2306226</v>
      </c>
      <c r="I23" s="185">
        <v>-197495</v>
      </c>
      <c r="J23" s="186">
        <v>-7.8880594123706231</v>
      </c>
      <c r="K23" s="187">
        <v>433778</v>
      </c>
      <c r="L23" s="184">
        <v>422227</v>
      </c>
      <c r="M23" s="185">
        <v>-11551</v>
      </c>
      <c r="N23" s="186">
        <v>-2.6628828571296879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33517</v>
      </c>
      <c r="H24" s="184">
        <v>55864</v>
      </c>
      <c r="I24" s="185">
        <v>22347</v>
      </c>
      <c r="J24" s="186">
        <v>66.673628308022785</v>
      </c>
      <c r="K24" s="187">
        <v>10913</v>
      </c>
      <c r="L24" s="184">
        <v>3284</v>
      </c>
      <c r="M24" s="185">
        <v>-7629</v>
      </c>
      <c r="N24" s="186">
        <v>-69.907449830477418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74298</v>
      </c>
      <c r="H25" s="184">
        <v>81715</v>
      </c>
      <c r="I25" s="185">
        <v>7417</v>
      </c>
      <c r="J25" s="186">
        <v>9.9827720800021496</v>
      </c>
      <c r="K25" s="187">
        <v>31147</v>
      </c>
      <c r="L25" s="184">
        <v>24218</v>
      </c>
      <c r="M25" s="185">
        <v>-6929</v>
      </c>
      <c r="N25" s="186">
        <v>-22.24612322214017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40090</v>
      </c>
      <c r="D26" s="184">
        <v>12296</v>
      </c>
      <c r="E26" s="185">
        <v>-27794</v>
      </c>
      <c r="F26" s="186">
        <v>-69.329009728111743</v>
      </c>
      <c r="G26" s="187">
        <v>652265</v>
      </c>
      <c r="H26" s="184">
        <v>609085</v>
      </c>
      <c r="I26" s="185">
        <v>-43180</v>
      </c>
      <c r="J26" s="186">
        <v>-6.6200087387794886</v>
      </c>
      <c r="K26" s="187">
        <v>348167</v>
      </c>
      <c r="L26" s="184">
        <v>366194</v>
      </c>
      <c r="M26" s="185">
        <v>18027</v>
      </c>
      <c r="N26" s="186">
        <v>5.1776877188245862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3620345</v>
      </c>
      <c r="D27" s="184">
        <v>3951318</v>
      </c>
      <c r="E27" s="185">
        <v>330973</v>
      </c>
      <c r="F27" s="186">
        <v>9.142029281739724</v>
      </c>
      <c r="G27" s="187">
        <v>400766</v>
      </c>
      <c r="H27" s="184">
        <v>327430</v>
      </c>
      <c r="I27" s="185">
        <v>-73336</v>
      </c>
      <c r="J27" s="186">
        <v>-18.298957496394411</v>
      </c>
      <c r="K27" s="187">
        <v>4231696</v>
      </c>
      <c r="L27" s="184">
        <v>3556116</v>
      </c>
      <c r="M27" s="185">
        <v>-675580</v>
      </c>
      <c r="N27" s="186">
        <v>-15.96475739278058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298428</v>
      </c>
      <c r="D28" s="184">
        <v>299997</v>
      </c>
      <c r="E28" s="185">
        <v>1569</v>
      </c>
      <c r="F28" s="186">
        <v>0.52575495596927624</v>
      </c>
      <c r="G28" s="187">
        <v>25661</v>
      </c>
      <c r="H28" s="184">
        <v>11503</v>
      </c>
      <c r="I28" s="185">
        <v>-14158</v>
      </c>
      <c r="J28" s="186">
        <v>-55.173220061572039</v>
      </c>
      <c r="K28" s="187">
        <v>14163</v>
      </c>
      <c r="L28" s="184">
        <v>18484</v>
      </c>
      <c r="M28" s="185">
        <v>4321</v>
      </c>
      <c r="N28" s="186">
        <v>30.509072936524738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1012667</v>
      </c>
      <c r="H29" s="184">
        <v>1072534</v>
      </c>
      <c r="I29" s="185">
        <v>59867</v>
      </c>
      <c r="J29" s="186">
        <v>5.9118150389022199</v>
      </c>
      <c r="K29" s="187">
        <v>220143</v>
      </c>
      <c r="L29" s="184">
        <v>158138</v>
      </c>
      <c r="M29" s="185">
        <v>-62005</v>
      </c>
      <c r="N29" s="186">
        <v>-28.165783150043382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157913</v>
      </c>
      <c r="H30" s="184">
        <v>245893</v>
      </c>
      <c r="I30" s="185">
        <v>87980</v>
      </c>
      <c r="J30" s="186">
        <v>55.714222388277079</v>
      </c>
      <c r="K30" s="187">
        <v>3046981</v>
      </c>
      <c r="L30" s="184">
        <v>2771296</v>
      </c>
      <c r="M30" s="185">
        <v>-275685</v>
      </c>
      <c r="N30" s="186">
        <v>-9.0478083059920635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2968544</v>
      </c>
      <c r="H31" s="184">
        <v>2707854</v>
      </c>
      <c r="I31" s="185">
        <v>-260690</v>
      </c>
      <c r="J31" s="186">
        <v>-8.7817462028523039</v>
      </c>
      <c r="K31" s="187">
        <v>328151</v>
      </c>
      <c r="L31" s="184">
        <v>403440</v>
      </c>
      <c r="M31" s="185">
        <v>75289</v>
      </c>
      <c r="N31" s="186">
        <v>22.94340105622106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384779</v>
      </c>
      <c r="H32" s="184">
        <v>527352</v>
      </c>
      <c r="I32" s="185">
        <v>142573</v>
      </c>
      <c r="J32" s="186">
        <v>37.053217561249447</v>
      </c>
      <c r="K32" s="187">
        <v>30574</v>
      </c>
      <c r="L32" s="184">
        <v>14371</v>
      </c>
      <c r="M32" s="185">
        <v>-16203</v>
      </c>
      <c r="N32" s="186">
        <v>-52.996009681428667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8800</v>
      </c>
      <c r="H33" s="184">
        <v>10695</v>
      </c>
      <c r="I33" s="185">
        <v>1895</v>
      </c>
      <c r="J33" s="186">
        <v>21.53409090909091</v>
      </c>
      <c r="K33" s="187">
        <v>1719664</v>
      </c>
      <c r="L33" s="184">
        <v>1821921</v>
      </c>
      <c r="M33" s="185">
        <v>102257</v>
      </c>
      <c r="N33" s="186">
        <v>5.9463360284334641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24245</v>
      </c>
      <c r="D34" s="184">
        <v>8876</v>
      </c>
      <c r="E34" s="185">
        <v>-15369</v>
      </c>
      <c r="F34" s="186">
        <v>-63.390389771086816</v>
      </c>
      <c r="G34" s="187">
        <v>0</v>
      </c>
      <c r="H34" s="184">
        <v>0</v>
      </c>
      <c r="I34" s="185">
        <v>0</v>
      </c>
      <c r="J34" s="186" t="s">
        <v>151</v>
      </c>
      <c r="K34" s="187">
        <v>1380133</v>
      </c>
      <c r="L34" s="184">
        <v>1187289</v>
      </c>
      <c r="M34" s="185">
        <v>-192844</v>
      </c>
      <c r="N34" s="186">
        <v>-13.972856239217521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576682</v>
      </c>
      <c r="L35" s="184">
        <v>573451</v>
      </c>
      <c r="M35" s="185">
        <v>-3231</v>
      </c>
      <c r="N35" s="186">
        <v>-0.56027411987889764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758445</v>
      </c>
      <c r="L36" s="184">
        <v>582190</v>
      </c>
      <c r="M36" s="185">
        <v>-176255</v>
      </c>
      <c r="N36" s="186">
        <v>-23.238995576475549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714847</v>
      </c>
      <c r="D37" s="184">
        <v>902293</v>
      </c>
      <c r="E37" s="185">
        <v>187446</v>
      </c>
      <c r="F37" s="186">
        <v>26.221834882149611</v>
      </c>
      <c r="G37" s="187">
        <v>0</v>
      </c>
      <c r="H37" s="184">
        <v>0</v>
      </c>
      <c r="I37" s="185">
        <v>0</v>
      </c>
      <c r="J37" s="186" t="s">
        <v>151</v>
      </c>
      <c r="K37" s="187">
        <v>428849</v>
      </c>
      <c r="L37" s="184">
        <v>456748</v>
      </c>
      <c r="M37" s="185">
        <v>27899</v>
      </c>
      <c r="N37" s="186">
        <v>6.5055532366870352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16027</v>
      </c>
      <c r="D38" s="184">
        <v>35864</v>
      </c>
      <c r="E38" s="185">
        <v>19837</v>
      </c>
      <c r="F38" s="186">
        <v>123.7723841018281</v>
      </c>
      <c r="G38" s="187">
        <v>61183</v>
      </c>
      <c r="H38" s="184">
        <v>36195</v>
      </c>
      <c r="I38" s="185">
        <v>-24988</v>
      </c>
      <c r="J38" s="186">
        <v>-40.841410195642581</v>
      </c>
      <c r="K38" s="187">
        <v>3250215</v>
      </c>
      <c r="L38" s="184">
        <v>3474373</v>
      </c>
      <c r="M38" s="185">
        <v>224158</v>
      </c>
      <c r="N38" s="186">
        <v>6.8967129866793471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511218</v>
      </c>
      <c r="L39" s="184">
        <v>579413</v>
      </c>
      <c r="M39" s="185">
        <v>68195</v>
      </c>
      <c r="N39" s="186">
        <v>13.33971026059332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643734</v>
      </c>
      <c r="H40" s="184">
        <v>669123</v>
      </c>
      <c r="I40" s="185">
        <v>25389</v>
      </c>
      <c r="J40" s="186">
        <v>3.9440203562340912</v>
      </c>
      <c r="K40" s="187">
        <v>801185</v>
      </c>
      <c r="L40" s="184">
        <v>632143</v>
      </c>
      <c r="M40" s="185">
        <v>-169042</v>
      </c>
      <c r="N40" s="186">
        <v>-21.098997110530021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81951</v>
      </c>
      <c r="H41" s="184">
        <v>58534</v>
      </c>
      <c r="I41" s="185">
        <v>-23417</v>
      </c>
      <c r="J41" s="186">
        <v>-28.574392014740511</v>
      </c>
      <c r="K41" s="187">
        <v>805909</v>
      </c>
      <c r="L41" s="184">
        <v>856753</v>
      </c>
      <c r="M41" s="185">
        <v>50844</v>
      </c>
      <c r="N41" s="186">
        <v>6.3089008808686771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1791509</v>
      </c>
      <c r="L42" s="184">
        <v>1542731</v>
      </c>
      <c r="M42" s="185">
        <v>-248778</v>
      </c>
      <c r="N42" s="186">
        <v>-13.88650573343477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2196819</v>
      </c>
      <c r="L43" s="184">
        <v>2052133</v>
      </c>
      <c r="M43" s="185">
        <v>-144686</v>
      </c>
      <c r="N43" s="186">
        <v>-6.586159351316609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219</v>
      </c>
      <c r="D44" s="184">
        <v>445</v>
      </c>
      <c r="E44" s="185">
        <v>226</v>
      </c>
      <c r="F44" s="186">
        <v>103.1963470319635</v>
      </c>
      <c r="G44" s="187">
        <v>6000</v>
      </c>
      <c r="H44" s="184">
        <v>24565</v>
      </c>
      <c r="I44" s="185">
        <v>18565</v>
      </c>
      <c r="J44" s="186">
        <v>309.41666666666669</v>
      </c>
      <c r="K44" s="187">
        <v>4833203</v>
      </c>
      <c r="L44" s="184">
        <v>4551768</v>
      </c>
      <c r="M44" s="185">
        <v>-281435</v>
      </c>
      <c r="N44" s="186">
        <v>-5.8229501223101892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1508866</v>
      </c>
      <c r="L45" s="184">
        <v>1593876</v>
      </c>
      <c r="M45" s="185">
        <v>85010</v>
      </c>
      <c r="N45" s="186">
        <v>5.6340324455584474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4729918</v>
      </c>
      <c r="L46" s="184">
        <v>4561882</v>
      </c>
      <c r="M46" s="185">
        <v>-168036</v>
      </c>
      <c r="N46" s="186">
        <v>-3.5526197282912761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5853575</v>
      </c>
      <c r="L47" s="184">
        <v>5831682</v>
      </c>
      <c r="M47" s="185">
        <v>-21893</v>
      </c>
      <c r="N47" s="186">
        <v>-0.3740107541118079</v>
      </c>
      <c r="O47" s="152"/>
    </row>
    <row r="48" spans="1:15" ht="19.5" customHeight="1">
      <c r="A48" s="272" t="s">
        <v>162</v>
      </c>
      <c r="B48" s="272"/>
      <c r="C48" s="175">
        <f>SUM(C8:C47)</f>
        <v>27828600</v>
      </c>
      <c r="D48" s="175">
        <f>SUM(D8:D47)</f>
        <v>28904672</v>
      </c>
      <c r="E48" s="175">
        <f>D48-C48</f>
        <v>1076072</v>
      </c>
      <c r="F48" s="176">
        <f t="shared" ref="F48" si="0">((D48*100/C48)-100)</f>
        <v>3.8667845310220486</v>
      </c>
      <c r="G48" s="175">
        <f>SUM(G8:G47)</f>
        <v>12975614</v>
      </c>
      <c r="H48" s="175">
        <f>SUM(H8:H47)</f>
        <v>12735987</v>
      </c>
      <c r="I48" s="175">
        <f>H48-G48</f>
        <v>-239627</v>
      </c>
      <c r="J48" s="176">
        <f t="shared" ref="J48" si="1">((H48*100/G48)-100)</f>
        <v>-1.84674883207839</v>
      </c>
      <c r="K48" s="175">
        <f>SUM(K8:K47)</f>
        <v>43815239</v>
      </c>
      <c r="L48" s="175">
        <f>SUM(L8:L47)</f>
        <v>41903314</v>
      </c>
      <c r="M48" s="175">
        <f>L48-K48</f>
        <v>-1911925</v>
      </c>
      <c r="N48" s="176">
        <f t="shared" ref="N48" si="2">((L48*100/K48)-100)</f>
        <v>-4.3636073741375725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41C00-E58F-46E8-B56D-023FCFE23225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1220508.1580000001</v>
      </c>
      <c r="C7" s="189">
        <v>1086959.7450000001</v>
      </c>
      <c r="D7" s="189">
        <v>2001690.0519999999</v>
      </c>
      <c r="E7" s="189">
        <v>1935166.571</v>
      </c>
      <c r="F7" s="190">
        <v>-3.3233657195594759</v>
      </c>
      <c r="G7" s="37"/>
    </row>
    <row r="8" spans="1:27" ht="15.6" customHeight="1">
      <c r="A8" s="188" t="s">
        <v>11</v>
      </c>
      <c r="B8" s="189">
        <v>215241</v>
      </c>
      <c r="C8" s="189">
        <v>197594</v>
      </c>
      <c r="D8" s="189">
        <v>425585</v>
      </c>
      <c r="E8" s="189">
        <v>395023</v>
      </c>
      <c r="F8" s="190">
        <v>-7.181174148524974</v>
      </c>
      <c r="G8" s="6"/>
    </row>
    <row r="9" spans="1:27" ht="15.6" customHeight="1">
      <c r="A9" s="188" t="s">
        <v>8</v>
      </c>
      <c r="B9" s="189">
        <v>597923.90099999995</v>
      </c>
      <c r="C9" s="189">
        <v>640700.22900000005</v>
      </c>
      <c r="D9" s="189">
        <v>954572.03799999994</v>
      </c>
      <c r="E9" s="189">
        <v>1016006.029</v>
      </c>
      <c r="F9" s="190">
        <v>6.435762682585505</v>
      </c>
      <c r="G9" s="6"/>
    </row>
    <row r="10" spans="1:27" ht="15.6" customHeight="1">
      <c r="A10" s="188" t="s">
        <v>10</v>
      </c>
      <c r="B10" s="189">
        <v>420759.15</v>
      </c>
      <c r="C10" s="189">
        <v>310401.04300000001</v>
      </c>
      <c r="D10" s="189">
        <v>791445.02799999982</v>
      </c>
      <c r="E10" s="189">
        <v>694009.304</v>
      </c>
      <c r="F10" s="190">
        <v>-12.311117077356871</v>
      </c>
    </row>
    <row r="11" spans="1:27" ht="15.6" customHeight="1">
      <c r="A11" s="188" t="s">
        <v>9</v>
      </c>
      <c r="B11" s="189">
        <v>8290996.9069999997</v>
      </c>
      <c r="C11" s="189">
        <v>7104497.5489999996</v>
      </c>
      <c r="D11" s="189">
        <v>16502431.956</v>
      </c>
      <c r="E11" s="189">
        <v>14098404.280999999</v>
      </c>
      <c r="F11" s="190">
        <v>-14.567717542540381</v>
      </c>
    </row>
    <row r="12" spans="1:27" ht="15.6" customHeight="1">
      <c r="A12" s="188" t="s">
        <v>6</v>
      </c>
      <c r="B12" s="189">
        <v>417759.09700000001</v>
      </c>
      <c r="C12" s="189">
        <v>514870.71100000001</v>
      </c>
      <c r="D12" s="189">
        <v>897151.83700000006</v>
      </c>
      <c r="E12" s="189">
        <v>894491.14199999999</v>
      </c>
      <c r="F12" s="190">
        <v>-0.29657131494008132</v>
      </c>
    </row>
    <row r="13" spans="1:27" ht="15.6" customHeight="1">
      <c r="A13" s="188" t="s">
        <v>175</v>
      </c>
      <c r="B13" s="189">
        <v>1269833.0789999999</v>
      </c>
      <c r="C13" s="189">
        <v>1229784.236</v>
      </c>
      <c r="D13" s="189">
        <v>2512427.1120000002</v>
      </c>
      <c r="E13" s="189">
        <v>2267996.5460000001</v>
      </c>
      <c r="F13" s="190">
        <v>-9.7288619770315421</v>
      </c>
    </row>
    <row r="14" spans="1:27" ht="15.6" customHeight="1">
      <c r="A14" s="188" t="s">
        <v>148</v>
      </c>
      <c r="B14" s="189">
        <v>5309488.45</v>
      </c>
      <c r="C14" s="189">
        <v>5696254</v>
      </c>
      <c r="D14" s="189">
        <v>10110387.416999999</v>
      </c>
      <c r="E14" s="189">
        <v>11168585</v>
      </c>
      <c r="F14" s="190">
        <v>10.466439507755229</v>
      </c>
    </row>
    <row r="15" spans="1:27" ht="15.6" customHeight="1">
      <c r="A15" s="188" t="s">
        <v>145</v>
      </c>
      <c r="B15" s="189">
        <v>2888532</v>
      </c>
      <c r="C15" s="189">
        <v>3060836</v>
      </c>
      <c r="D15" s="189">
        <v>5276981</v>
      </c>
      <c r="E15" s="189">
        <v>5225246</v>
      </c>
      <c r="F15" s="190">
        <v>-0.9803901132105608</v>
      </c>
    </row>
    <row r="16" spans="1:27" ht="15.6" customHeight="1">
      <c r="A16" s="188" t="s">
        <v>144</v>
      </c>
      <c r="B16" s="189">
        <v>2486023.8879999998</v>
      </c>
      <c r="C16" s="189">
        <v>2905708.8429999999</v>
      </c>
      <c r="D16" s="189">
        <v>5642485.5389999999</v>
      </c>
      <c r="E16" s="189">
        <v>6066405.0800000001</v>
      </c>
      <c r="F16" s="190">
        <v>7.5129929544335141</v>
      </c>
      <c r="G16" s="1"/>
    </row>
    <row r="17" spans="1:7" ht="15.6" customHeight="1">
      <c r="A17" s="188" t="s">
        <v>150</v>
      </c>
      <c r="B17" s="189">
        <v>1444885.9480000001</v>
      </c>
      <c r="C17" s="189">
        <v>1769908.2720000001</v>
      </c>
      <c r="D17" s="189">
        <v>2918122.7779999999</v>
      </c>
      <c r="E17" s="189">
        <v>3247790.9279999998</v>
      </c>
      <c r="F17" s="190">
        <v>11.29726797259524</v>
      </c>
      <c r="G17" s="2"/>
    </row>
    <row r="18" spans="1:7" ht="15.6" customHeight="1">
      <c r="A18" s="188" t="s">
        <v>147</v>
      </c>
      <c r="B18" s="189">
        <v>188510</v>
      </c>
      <c r="C18" s="189">
        <v>134200</v>
      </c>
      <c r="D18" s="189">
        <v>344142</v>
      </c>
      <c r="E18" s="189">
        <v>288594</v>
      </c>
      <c r="F18" s="190">
        <v>-16.141011559181958</v>
      </c>
    </row>
    <row r="19" spans="1:7" ht="15.6" customHeight="1">
      <c r="A19" s="188" t="s">
        <v>143</v>
      </c>
      <c r="B19" s="189">
        <v>448223.08399999997</v>
      </c>
      <c r="C19" s="189">
        <v>811238.47200000018</v>
      </c>
      <c r="D19" s="189">
        <v>855807.33499999996</v>
      </c>
      <c r="E19" s="189">
        <v>1308749.6229999999</v>
      </c>
      <c r="F19" s="190">
        <v>52.925730999956933</v>
      </c>
    </row>
    <row r="20" spans="1:7" ht="15.6" customHeight="1">
      <c r="A20" s="188" t="s">
        <v>142</v>
      </c>
      <c r="B20" s="189">
        <v>1218925.0959999999</v>
      </c>
      <c r="C20" s="189">
        <v>1183882.1629999999</v>
      </c>
      <c r="D20" s="189">
        <v>2568703.7790000001</v>
      </c>
      <c r="E20" s="189">
        <v>2086961.618</v>
      </c>
      <c r="F20" s="190">
        <v>-18.75429019641739</v>
      </c>
    </row>
    <row r="21" spans="1:7" ht="15.6" customHeight="1">
      <c r="A21" s="188" t="s">
        <v>149</v>
      </c>
      <c r="B21" s="189">
        <v>2282166.1690000002</v>
      </c>
      <c r="C21" s="189">
        <v>2560076.3429999999</v>
      </c>
      <c r="D21" s="189">
        <v>4873906.0470000003</v>
      </c>
      <c r="E21" s="189">
        <v>5080976.2570000002</v>
      </c>
      <c r="F21" s="190">
        <v>4.2485474279393713</v>
      </c>
    </row>
    <row r="22" spans="1:7" ht="15.6" customHeight="1">
      <c r="A22" s="188" t="s">
        <v>146</v>
      </c>
      <c r="B22" s="189">
        <v>2274422.2629999998</v>
      </c>
      <c r="C22" s="189">
        <v>2981336.7280000001</v>
      </c>
      <c r="D22" s="189">
        <v>5402419.8530000001</v>
      </c>
      <c r="E22" s="189">
        <v>5650945.6050000004</v>
      </c>
      <c r="F22" s="190">
        <v>4.6002672647145744</v>
      </c>
    </row>
    <row r="23" spans="1:7" ht="15.6" customHeight="1">
      <c r="A23" s="188" t="s">
        <v>165</v>
      </c>
      <c r="B23" s="189">
        <v>343093.38</v>
      </c>
      <c r="C23" s="189">
        <v>613658.50099999981</v>
      </c>
      <c r="D23" s="189">
        <v>745029.96900000004</v>
      </c>
      <c r="E23" s="189">
        <v>1140177.743</v>
      </c>
      <c r="F23" s="190">
        <v>53.037836119582977</v>
      </c>
    </row>
    <row r="24" spans="1:7" ht="15.6" customHeight="1">
      <c r="A24" s="188" t="s">
        <v>141</v>
      </c>
      <c r="B24" s="189">
        <v>224321.60800000001</v>
      </c>
      <c r="C24" s="189">
        <v>134432.261</v>
      </c>
      <c r="D24" s="189">
        <v>407216.76199999999</v>
      </c>
      <c r="E24" s="189">
        <v>300875.18099999998</v>
      </c>
      <c r="F24" s="190">
        <v>-26.1142445310245</v>
      </c>
    </row>
    <row r="25" spans="1:7" ht="15.6" customHeight="1">
      <c r="A25" s="188" t="s">
        <v>140</v>
      </c>
      <c r="B25" s="189">
        <v>44024</v>
      </c>
      <c r="C25" s="189">
        <v>43404</v>
      </c>
      <c r="D25" s="189">
        <v>88303</v>
      </c>
      <c r="E25" s="189">
        <v>91775</v>
      </c>
      <c r="F25" s="190">
        <v>3.931916242936254</v>
      </c>
    </row>
    <row r="26" spans="1:7" ht="15.6" customHeight="1">
      <c r="A26" s="188" t="s">
        <v>152</v>
      </c>
      <c r="B26" s="189">
        <v>168141.94699999999</v>
      </c>
      <c r="C26" s="189">
        <v>160071.943</v>
      </c>
      <c r="D26" s="189">
        <v>378033.32199999999</v>
      </c>
      <c r="E26" s="189">
        <v>411673.05599999998</v>
      </c>
      <c r="F26" s="190">
        <v>8.8986160854888965</v>
      </c>
    </row>
    <row r="27" spans="1:7" ht="15.6" customHeight="1">
      <c r="A27" s="188" t="s">
        <v>173</v>
      </c>
      <c r="B27" s="189">
        <v>333188.33600000001</v>
      </c>
      <c r="C27" s="189">
        <v>276056.26400000002</v>
      </c>
      <c r="D27" s="189">
        <v>543867.30900000001</v>
      </c>
      <c r="E27" s="189">
        <v>529784.92099999997</v>
      </c>
      <c r="F27" s="190">
        <v>-2.5893058411422341</v>
      </c>
    </row>
    <row r="28" spans="1:7" ht="15.6" customHeight="1">
      <c r="A28" s="188" t="s">
        <v>177</v>
      </c>
      <c r="B28" s="189">
        <v>1276526.0419999999</v>
      </c>
      <c r="C28" s="189">
        <v>1241303.1299999999</v>
      </c>
      <c r="D28" s="189">
        <v>2542083.4049999998</v>
      </c>
      <c r="E28" s="189">
        <v>2396272.216</v>
      </c>
      <c r="F28" s="190">
        <v>-5.7358931934808197</v>
      </c>
    </row>
    <row r="29" spans="1:7" ht="15.6" customHeight="1">
      <c r="A29" s="188" t="s">
        <v>178</v>
      </c>
      <c r="B29" s="189">
        <v>586918.87400000019</v>
      </c>
      <c r="C29" s="189">
        <v>567973.12300000002</v>
      </c>
      <c r="D29" s="189">
        <v>1003799.31</v>
      </c>
      <c r="E29" s="189">
        <v>1126285.2549999999</v>
      </c>
      <c r="F29" s="190">
        <v>12.202234428712631</v>
      </c>
    </row>
    <row r="30" spans="1:7" ht="15.6" customHeight="1">
      <c r="A30" s="188" t="s">
        <v>179</v>
      </c>
      <c r="B30" s="189">
        <v>414549</v>
      </c>
      <c r="C30" s="189">
        <v>287574</v>
      </c>
      <c r="D30" s="189">
        <v>715233</v>
      </c>
      <c r="E30" s="189">
        <v>634327</v>
      </c>
      <c r="F30" s="190">
        <v>-11.311838240125949</v>
      </c>
    </row>
    <row r="31" spans="1:7" ht="15.6" customHeight="1">
      <c r="A31" s="188" t="s">
        <v>180</v>
      </c>
      <c r="B31" s="189">
        <v>2565359.4589999998</v>
      </c>
      <c r="C31" s="189">
        <v>2587842.4739999999</v>
      </c>
      <c r="D31" s="189">
        <v>4902530.233</v>
      </c>
      <c r="E31" s="189">
        <v>5062884.159</v>
      </c>
      <c r="F31" s="190">
        <v>3.2708401249751091</v>
      </c>
    </row>
    <row r="32" spans="1:7" ht="15.6" customHeight="1">
      <c r="A32" s="188" t="s">
        <v>181</v>
      </c>
      <c r="B32" s="189">
        <v>6473022.3760000002</v>
      </c>
      <c r="C32" s="189">
        <v>5989684.3760000002</v>
      </c>
      <c r="D32" s="189">
        <v>12728854.057</v>
      </c>
      <c r="E32" s="189">
        <v>11769947.892000001</v>
      </c>
      <c r="F32" s="190">
        <v>-7.5333267292248252</v>
      </c>
    </row>
    <row r="33" spans="1:6" ht="15.6" customHeight="1">
      <c r="A33" s="188" t="s">
        <v>182</v>
      </c>
      <c r="B33" s="189">
        <v>423283.20699999999</v>
      </c>
      <c r="C33" s="189">
        <v>453525.87900000002</v>
      </c>
      <c r="D33" s="189">
        <v>752557.96100000001</v>
      </c>
      <c r="E33" s="189">
        <v>769365.32700000005</v>
      </c>
      <c r="F33" s="190">
        <v>2.2333649859562139</v>
      </c>
    </row>
    <row r="34" spans="1:6" ht="15.6" customHeight="1">
      <c r="A34" s="188" t="s">
        <v>183</v>
      </c>
      <c r="B34" s="189">
        <v>157154</v>
      </c>
      <c r="C34" s="189">
        <v>156959</v>
      </c>
      <c r="D34" s="189">
        <v>248359</v>
      </c>
      <c r="E34" s="189">
        <v>258709</v>
      </c>
      <c r="F34" s="190">
        <v>4.1673545150367062</v>
      </c>
    </row>
    <row r="35" spans="1:6" ht="15.6" customHeight="1">
      <c r="A35" s="179" t="s">
        <v>153</v>
      </c>
      <c r="B35" s="178">
        <f>SUM(B7:B34)</f>
        <v>43983780.419</v>
      </c>
      <c r="C35" s="77">
        <f>SUM(C7:C34)</f>
        <v>44700733.284999996</v>
      </c>
      <c r="D35" s="76">
        <f>SUM(D7:D34)</f>
        <v>87134126.098999977</v>
      </c>
      <c r="E35" s="78">
        <f>SUM(E7:E34)</f>
        <v>85917427.733999997</v>
      </c>
      <c r="F35" s="177">
        <f>E35*100/D35-100</f>
        <v>-1.3963511421662673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2A05-E599-4232-8ECD-D7B0CB7E10C4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1216481</v>
      </c>
      <c r="C7" s="189">
        <v>1082728</v>
      </c>
      <c r="D7" s="189">
        <v>1993218</v>
      </c>
      <c r="E7" s="189">
        <v>1928219</v>
      </c>
      <c r="F7" s="190">
        <v>-3.2610080783938291</v>
      </c>
      <c r="G7" s="13"/>
    </row>
    <row r="8" spans="1:14" ht="15.6" customHeight="1">
      <c r="A8" s="188" t="s">
        <v>11</v>
      </c>
      <c r="B8" s="189">
        <v>214626</v>
      </c>
      <c r="C8" s="189">
        <v>195911</v>
      </c>
      <c r="D8" s="189">
        <v>424292</v>
      </c>
      <c r="E8" s="189">
        <v>391128</v>
      </c>
      <c r="F8" s="190">
        <v>-7.8163151791690666</v>
      </c>
      <c r="G8" s="6"/>
    </row>
    <row r="9" spans="1:14" ht="15.6" customHeight="1">
      <c r="A9" s="188" t="s">
        <v>8</v>
      </c>
      <c r="B9" s="189">
        <v>593172</v>
      </c>
      <c r="C9" s="189">
        <v>635849</v>
      </c>
      <c r="D9" s="189">
        <v>943695</v>
      </c>
      <c r="E9" s="189">
        <v>1006303</v>
      </c>
      <c r="F9" s="190">
        <v>6.6343469023360342</v>
      </c>
      <c r="G9" s="6"/>
    </row>
    <row r="10" spans="1:14" ht="15.6" customHeight="1">
      <c r="A10" s="188" t="s">
        <v>10</v>
      </c>
      <c r="B10" s="189">
        <v>402526</v>
      </c>
      <c r="C10" s="189">
        <v>307458</v>
      </c>
      <c r="D10" s="189">
        <v>768935</v>
      </c>
      <c r="E10" s="189">
        <v>687288</v>
      </c>
      <c r="F10" s="190">
        <v>-10.61819269509127</v>
      </c>
    </row>
    <row r="11" spans="1:14" ht="15.6" customHeight="1">
      <c r="A11" s="188" t="s">
        <v>9</v>
      </c>
      <c r="B11" s="189">
        <v>7713741</v>
      </c>
      <c r="C11" s="189">
        <v>6681614</v>
      </c>
      <c r="D11" s="189">
        <v>15360604</v>
      </c>
      <c r="E11" s="189">
        <v>13146377</v>
      </c>
      <c r="F11" s="190">
        <v>-14.414973525780621</v>
      </c>
    </row>
    <row r="12" spans="1:14" ht="15.6" customHeight="1">
      <c r="A12" s="188" t="s">
        <v>6</v>
      </c>
      <c r="B12" s="189">
        <v>411048</v>
      </c>
      <c r="C12" s="189">
        <v>507303</v>
      </c>
      <c r="D12" s="189">
        <v>880841</v>
      </c>
      <c r="E12" s="189">
        <v>876653</v>
      </c>
      <c r="F12" s="190">
        <v>-0.47545470748977431</v>
      </c>
    </row>
    <row r="13" spans="1:14" ht="15.6" customHeight="1">
      <c r="A13" s="188" t="s">
        <v>175</v>
      </c>
      <c r="B13" s="189">
        <v>1263012</v>
      </c>
      <c r="C13" s="189">
        <v>1226969</v>
      </c>
      <c r="D13" s="189">
        <v>2497697</v>
      </c>
      <c r="E13" s="189">
        <v>2261043</v>
      </c>
      <c r="F13" s="190">
        <v>-9.4748882670716199</v>
      </c>
    </row>
    <row r="14" spans="1:14" ht="15.6" customHeight="1">
      <c r="A14" s="188" t="s">
        <v>148</v>
      </c>
      <c r="B14" s="189">
        <v>5186798</v>
      </c>
      <c r="C14" s="189">
        <v>5590950</v>
      </c>
      <c r="D14" s="189">
        <v>9876754</v>
      </c>
      <c r="E14" s="189">
        <v>10949531</v>
      </c>
      <c r="F14" s="190">
        <v>10.86163531054838</v>
      </c>
    </row>
    <row r="15" spans="1:14" ht="15.6" customHeight="1">
      <c r="A15" s="188" t="s">
        <v>145</v>
      </c>
      <c r="B15" s="189">
        <v>2886678</v>
      </c>
      <c r="C15" s="189">
        <v>3059331</v>
      </c>
      <c r="D15" s="189">
        <v>5273478</v>
      </c>
      <c r="E15" s="189">
        <v>5222103</v>
      </c>
      <c r="F15" s="190">
        <v>-0.97421474025301791</v>
      </c>
    </row>
    <row r="16" spans="1:14" ht="15.6" customHeight="1">
      <c r="A16" s="188" t="s">
        <v>144</v>
      </c>
      <c r="B16" s="189">
        <v>2465811</v>
      </c>
      <c r="C16" s="189">
        <v>2882188</v>
      </c>
      <c r="D16" s="189">
        <v>5602256</v>
      </c>
      <c r="E16" s="189">
        <v>6020288</v>
      </c>
      <c r="F16" s="190">
        <v>7.4618510828494768</v>
      </c>
      <c r="G16" s="1"/>
    </row>
    <row r="17" spans="1:7" ht="15.6" customHeight="1">
      <c r="A17" s="188" t="s">
        <v>150</v>
      </c>
      <c r="B17" s="189">
        <v>1443035</v>
      </c>
      <c r="C17" s="189">
        <v>1766403</v>
      </c>
      <c r="D17" s="189">
        <v>2915140</v>
      </c>
      <c r="E17" s="189">
        <v>3242312</v>
      </c>
      <c r="F17" s="190">
        <v>11.223200257963599</v>
      </c>
      <c r="G17" s="2"/>
    </row>
    <row r="18" spans="1:7" ht="15.6" customHeight="1">
      <c r="A18" s="188" t="s">
        <v>147</v>
      </c>
      <c r="B18" s="189">
        <v>126335</v>
      </c>
      <c r="C18" s="189">
        <v>91457</v>
      </c>
      <c r="D18" s="189">
        <v>222640</v>
      </c>
      <c r="E18" s="189">
        <v>194448</v>
      </c>
      <c r="F18" s="190">
        <v>-12.662594322673369</v>
      </c>
    </row>
    <row r="19" spans="1:7" ht="15.6" customHeight="1">
      <c r="A19" s="188" t="s">
        <v>143</v>
      </c>
      <c r="B19" s="189">
        <v>447144</v>
      </c>
      <c r="C19" s="189">
        <v>810421</v>
      </c>
      <c r="D19" s="189">
        <v>854212</v>
      </c>
      <c r="E19" s="189">
        <v>1306760</v>
      </c>
      <c r="F19" s="190">
        <v>52.978417535693723</v>
      </c>
    </row>
    <row r="20" spans="1:7" ht="15.6" customHeight="1">
      <c r="A20" s="188" t="s">
        <v>142</v>
      </c>
      <c r="B20" s="189">
        <v>1218868</v>
      </c>
      <c r="C20" s="189">
        <v>1183721</v>
      </c>
      <c r="D20" s="189">
        <v>2561705</v>
      </c>
      <c r="E20" s="189">
        <v>2086750</v>
      </c>
      <c r="F20" s="190">
        <v>-18.5405813706106</v>
      </c>
    </row>
    <row r="21" spans="1:7" ht="15.6" customHeight="1">
      <c r="A21" s="188" t="s">
        <v>149</v>
      </c>
      <c r="B21" s="189">
        <v>2244014</v>
      </c>
      <c r="C21" s="189">
        <v>2548400</v>
      </c>
      <c r="D21" s="189">
        <v>4798333</v>
      </c>
      <c r="E21" s="189">
        <v>4985019</v>
      </c>
      <c r="F21" s="190">
        <v>3.8906428545080161</v>
      </c>
    </row>
    <row r="22" spans="1:7" ht="15.6" customHeight="1">
      <c r="A22" s="188" t="s">
        <v>146</v>
      </c>
      <c r="B22" s="189">
        <v>2044204</v>
      </c>
      <c r="C22" s="189">
        <v>2718845</v>
      </c>
      <c r="D22" s="189">
        <v>4942412</v>
      </c>
      <c r="E22" s="189">
        <v>5148289</v>
      </c>
      <c r="F22" s="190">
        <v>4.1655167557864416</v>
      </c>
    </row>
    <row r="23" spans="1:7" ht="15.6" customHeight="1">
      <c r="A23" s="188" t="s">
        <v>165</v>
      </c>
      <c r="B23" s="189">
        <v>341553</v>
      </c>
      <c r="C23" s="189">
        <v>601570</v>
      </c>
      <c r="D23" s="189">
        <v>740059</v>
      </c>
      <c r="E23" s="189">
        <v>1112850</v>
      </c>
      <c r="F23" s="190">
        <v>50.37314592485194</v>
      </c>
    </row>
    <row r="24" spans="1:7" ht="15.6" customHeight="1">
      <c r="A24" s="188" t="s">
        <v>141</v>
      </c>
      <c r="B24" s="189">
        <v>222319</v>
      </c>
      <c r="C24" s="189">
        <v>133179</v>
      </c>
      <c r="D24" s="189">
        <v>401596</v>
      </c>
      <c r="E24" s="189">
        <v>297200</v>
      </c>
      <c r="F24" s="190">
        <v>-25.995278837438619</v>
      </c>
    </row>
    <row r="25" spans="1:7" ht="15.6" customHeight="1">
      <c r="A25" s="188" t="s">
        <v>140</v>
      </c>
      <c r="B25" s="189">
        <v>44016</v>
      </c>
      <c r="C25" s="189">
        <v>42327</v>
      </c>
      <c r="D25" s="189">
        <v>88295</v>
      </c>
      <c r="E25" s="189">
        <v>90668</v>
      </c>
      <c r="F25" s="190">
        <v>2.6875814032504621</v>
      </c>
    </row>
    <row r="26" spans="1:7" ht="15.6" customHeight="1">
      <c r="A26" s="188" t="s">
        <v>152</v>
      </c>
      <c r="B26" s="189">
        <v>166828</v>
      </c>
      <c r="C26" s="189">
        <v>158810</v>
      </c>
      <c r="D26" s="189">
        <v>374530</v>
      </c>
      <c r="E26" s="189">
        <v>408888</v>
      </c>
      <c r="F26" s="190">
        <v>9.1736309507916616</v>
      </c>
    </row>
    <row r="27" spans="1:7" ht="15.6" customHeight="1">
      <c r="A27" s="188" t="s">
        <v>173</v>
      </c>
      <c r="B27" s="189">
        <v>330016</v>
      </c>
      <c r="C27" s="189">
        <v>272512</v>
      </c>
      <c r="D27" s="189">
        <v>536572</v>
      </c>
      <c r="E27" s="189">
        <v>522275</v>
      </c>
      <c r="F27" s="190">
        <v>-2.664507279544964</v>
      </c>
    </row>
    <row r="28" spans="1:7" ht="15.6" customHeight="1">
      <c r="A28" s="188" t="s">
        <v>177</v>
      </c>
      <c r="B28" s="189">
        <v>1211030</v>
      </c>
      <c r="C28" s="189">
        <v>1149617</v>
      </c>
      <c r="D28" s="189">
        <v>2411805</v>
      </c>
      <c r="E28" s="189">
        <v>2191835</v>
      </c>
      <c r="F28" s="190">
        <v>-9.1205549370699543</v>
      </c>
    </row>
    <row r="29" spans="1:7" ht="15.6" customHeight="1">
      <c r="A29" s="188" t="s">
        <v>178</v>
      </c>
      <c r="B29" s="189">
        <v>582872</v>
      </c>
      <c r="C29" s="189">
        <v>563513</v>
      </c>
      <c r="D29" s="189">
        <v>995385</v>
      </c>
      <c r="E29" s="189">
        <v>1118272</v>
      </c>
      <c r="F29" s="190">
        <v>12.34567529147013</v>
      </c>
    </row>
    <row r="30" spans="1:7" ht="15.6" customHeight="1">
      <c r="A30" s="188" t="s">
        <v>179</v>
      </c>
      <c r="B30" s="189">
        <v>411814</v>
      </c>
      <c r="C30" s="189">
        <v>287574</v>
      </c>
      <c r="D30" s="189">
        <v>710718</v>
      </c>
      <c r="E30" s="189">
        <v>624772</v>
      </c>
      <c r="F30" s="190">
        <v>-12.09284132384434</v>
      </c>
    </row>
    <row r="31" spans="1:7" ht="15.6" customHeight="1">
      <c r="A31" s="188" t="s">
        <v>180</v>
      </c>
      <c r="B31" s="189">
        <v>2489620</v>
      </c>
      <c r="C31" s="189">
        <v>2575669</v>
      </c>
      <c r="D31" s="189">
        <v>4816768</v>
      </c>
      <c r="E31" s="189">
        <v>5036827</v>
      </c>
      <c r="F31" s="190">
        <v>4.5686028473864582</v>
      </c>
    </row>
    <row r="32" spans="1:7" ht="15.6" customHeight="1">
      <c r="A32" s="188" t="s">
        <v>181</v>
      </c>
      <c r="B32" s="189">
        <v>6433072</v>
      </c>
      <c r="C32" s="189">
        <v>5944375</v>
      </c>
      <c r="D32" s="189">
        <v>12646955</v>
      </c>
      <c r="E32" s="189">
        <v>11679878</v>
      </c>
      <c r="F32" s="190">
        <v>-7.6467181230580783</v>
      </c>
    </row>
    <row r="33" spans="1:6" ht="15.6" customHeight="1">
      <c r="A33" s="188" t="s">
        <v>182</v>
      </c>
      <c r="B33" s="189">
        <v>414132</v>
      </c>
      <c r="C33" s="189">
        <v>446466</v>
      </c>
      <c r="D33" s="189">
        <v>733407</v>
      </c>
      <c r="E33" s="189">
        <v>751154</v>
      </c>
      <c r="F33" s="190">
        <v>2.4198023743978472</v>
      </c>
    </row>
    <row r="34" spans="1:6" ht="15.6" customHeight="1">
      <c r="A34" s="188" t="s">
        <v>183</v>
      </c>
      <c r="B34" s="189">
        <v>156356</v>
      </c>
      <c r="C34" s="189">
        <v>155756</v>
      </c>
      <c r="D34" s="189">
        <v>247151</v>
      </c>
      <c r="E34" s="189">
        <v>256843</v>
      </c>
      <c r="F34" s="190">
        <v>3.921489291971298</v>
      </c>
    </row>
    <row r="35" spans="1:6" ht="15.6" customHeight="1">
      <c r="A35" s="156" t="s">
        <v>153</v>
      </c>
      <c r="B35" s="178">
        <f>SUM(B7:B34)</f>
        <v>42681121</v>
      </c>
      <c r="C35" s="178">
        <f>SUM(C7:C34)</f>
        <v>43620916</v>
      </c>
      <c r="D35" s="76">
        <f>SUM(D7:D34)</f>
        <v>84619453</v>
      </c>
      <c r="E35" s="78">
        <f>SUM(E7:E34)</f>
        <v>83543973</v>
      </c>
      <c r="F35" s="140">
        <f>E35*100/D35-100</f>
        <v>-1.2709607092354958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B97A7-CD9A-482C-8FDA-FA196F461A93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8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814788</v>
      </c>
      <c r="C7" s="189">
        <v>781992</v>
      </c>
      <c r="D7" s="189">
        <v>1318719</v>
      </c>
      <c r="E7" s="189">
        <v>1296218</v>
      </c>
      <c r="F7" s="190">
        <v>-1.706277076465867</v>
      </c>
      <c r="G7" s="37"/>
    </row>
    <row r="8" spans="1:14" ht="15.6" customHeight="1">
      <c r="A8" s="188" t="s">
        <v>11</v>
      </c>
      <c r="B8" s="189">
        <v>2500</v>
      </c>
      <c r="C8" s="189">
        <v>3980</v>
      </c>
      <c r="D8" s="189">
        <v>6531</v>
      </c>
      <c r="E8" s="189">
        <v>12205</v>
      </c>
      <c r="F8" s="190">
        <v>86.877966620731883</v>
      </c>
      <c r="G8" s="6"/>
    </row>
    <row r="9" spans="1:14" ht="15.6" customHeight="1">
      <c r="A9" s="188" t="s">
        <v>8</v>
      </c>
      <c r="B9" s="189">
        <v>13091</v>
      </c>
      <c r="C9" s="189">
        <v>26304</v>
      </c>
      <c r="D9" s="189">
        <v>13091</v>
      </c>
      <c r="E9" s="189">
        <v>32904</v>
      </c>
      <c r="F9" s="190">
        <v>151.34825452601021</v>
      </c>
      <c r="G9" s="6"/>
    </row>
    <row r="10" spans="1:14" ht="15.6" customHeight="1">
      <c r="A10" s="188" t="s">
        <v>10</v>
      </c>
      <c r="B10" s="189">
        <v>62941</v>
      </c>
      <c r="C10" s="189">
        <v>54962</v>
      </c>
      <c r="D10" s="189">
        <v>95121</v>
      </c>
      <c r="E10" s="189">
        <v>98383</v>
      </c>
      <c r="F10" s="190">
        <v>3.4293163444454962</v>
      </c>
    </row>
    <row r="11" spans="1:14" ht="15.6" customHeight="1">
      <c r="A11" s="188" t="s">
        <v>9</v>
      </c>
      <c r="B11" s="189">
        <v>2504296</v>
      </c>
      <c r="C11" s="189">
        <v>1789157</v>
      </c>
      <c r="D11" s="189">
        <v>4712583</v>
      </c>
      <c r="E11" s="189">
        <v>3583768</v>
      </c>
      <c r="F11" s="190">
        <v>-23.953212070747611</v>
      </c>
    </row>
    <row r="12" spans="1:14" ht="15.6" customHeight="1">
      <c r="A12" s="188" t="s">
        <v>6</v>
      </c>
      <c r="B12" s="189">
        <v>76810</v>
      </c>
      <c r="C12" s="189">
        <v>102851</v>
      </c>
      <c r="D12" s="189">
        <v>109656</v>
      </c>
      <c r="E12" s="189">
        <v>160069</v>
      </c>
      <c r="F12" s="190">
        <v>45.973772524987233</v>
      </c>
    </row>
    <row r="13" spans="1:14" ht="15.6" customHeight="1">
      <c r="A13" s="188" t="s">
        <v>175</v>
      </c>
      <c r="B13" s="189">
        <v>68603</v>
      </c>
      <c r="C13" s="189">
        <v>87676</v>
      </c>
      <c r="D13" s="189">
        <v>210839</v>
      </c>
      <c r="E13" s="189">
        <v>126117</v>
      </c>
      <c r="F13" s="190">
        <v>-40.183267801497827</v>
      </c>
    </row>
    <row r="14" spans="1:14" ht="15.6" customHeight="1">
      <c r="A14" s="188" t="s">
        <v>148</v>
      </c>
      <c r="B14" s="189">
        <v>1070923</v>
      </c>
      <c r="C14" s="189">
        <v>1196959</v>
      </c>
      <c r="D14" s="189">
        <v>1782214</v>
      </c>
      <c r="E14" s="189">
        <v>2535954</v>
      </c>
      <c r="F14" s="190">
        <v>42.292339752689628</v>
      </c>
    </row>
    <row r="15" spans="1:14" ht="15.6" customHeight="1">
      <c r="A15" s="188" t="s">
        <v>145</v>
      </c>
      <c r="B15" s="189">
        <v>1873613</v>
      </c>
      <c r="C15" s="189">
        <v>1962558</v>
      </c>
      <c r="D15" s="189">
        <v>3353757</v>
      </c>
      <c r="E15" s="189">
        <v>3299145</v>
      </c>
      <c r="F15" s="190">
        <v>-1.628382736137411</v>
      </c>
    </row>
    <row r="16" spans="1:14" ht="15.6" customHeight="1">
      <c r="A16" s="188" t="s">
        <v>144</v>
      </c>
      <c r="B16" s="189">
        <v>1765169</v>
      </c>
      <c r="C16" s="189">
        <v>2386079</v>
      </c>
      <c r="D16" s="189">
        <v>4256869</v>
      </c>
      <c r="E16" s="189">
        <v>4537800</v>
      </c>
      <c r="F16" s="190">
        <v>6.5994748722594077</v>
      </c>
      <c r="G16" s="1"/>
    </row>
    <row r="17" spans="1:7" ht="15.6" customHeight="1">
      <c r="A17" s="188" t="s">
        <v>150</v>
      </c>
      <c r="B17" s="189">
        <v>695248</v>
      </c>
      <c r="C17" s="189">
        <v>838677</v>
      </c>
      <c r="D17" s="189">
        <v>1524625</v>
      </c>
      <c r="E17" s="189">
        <v>1660075</v>
      </c>
      <c r="F17" s="190">
        <v>8.8841518406165392</v>
      </c>
      <c r="G17" s="2"/>
    </row>
    <row r="18" spans="1:7" ht="15.6" customHeight="1">
      <c r="A18" s="188" t="s">
        <v>147</v>
      </c>
      <c r="B18" s="189">
        <v>78780</v>
      </c>
      <c r="C18" s="189">
        <v>43096</v>
      </c>
      <c r="D18" s="189">
        <v>122547</v>
      </c>
      <c r="E18" s="189">
        <v>103736</v>
      </c>
      <c r="F18" s="190">
        <v>-15.3500289684774</v>
      </c>
    </row>
    <row r="19" spans="1:7" ht="15.6" customHeight="1">
      <c r="A19" s="188" t="s">
        <v>143</v>
      </c>
      <c r="B19" s="189">
        <v>96858</v>
      </c>
      <c r="C19" s="189">
        <v>356681</v>
      </c>
      <c r="D19" s="189">
        <v>287024</v>
      </c>
      <c r="E19" s="189">
        <v>592726</v>
      </c>
      <c r="F19" s="190">
        <v>106.5074697586265</v>
      </c>
    </row>
    <row r="20" spans="1:7" ht="15.6" customHeight="1">
      <c r="A20" s="188" t="s">
        <v>142</v>
      </c>
      <c r="B20" s="189">
        <v>121623</v>
      </c>
      <c r="C20" s="189">
        <v>86335</v>
      </c>
      <c r="D20" s="189">
        <v>247435</v>
      </c>
      <c r="E20" s="189">
        <v>249791</v>
      </c>
      <c r="F20" s="190">
        <v>0.95216925657243223</v>
      </c>
    </row>
    <row r="21" spans="1:7" ht="15.6" customHeight="1">
      <c r="A21" s="188" t="s">
        <v>149</v>
      </c>
      <c r="B21" s="189">
        <v>1806381</v>
      </c>
      <c r="C21" s="189">
        <v>2015890</v>
      </c>
      <c r="D21" s="189">
        <v>3656368</v>
      </c>
      <c r="E21" s="189">
        <v>3966744</v>
      </c>
      <c r="F21" s="190">
        <v>8.4886422810833011</v>
      </c>
    </row>
    <row r="22" spans="1:7" ht="15.6" customHeight="1">
      <c r="A22" s="188" t="s">
        <v>146</v>
      </c>
      <c r="B22" s="189">
        <v>580651</v>
      </c>
      <c r="C22" s="189">
        <v>939455</v>
      </c>
      <c r="D22" s="189">
        <v>1497715</v>
      </c>
      <c r="E22" s="189">
        <v>1745754</v>
      </c>
      <c r="F22" s="190">
        <v>16.561161502689099</v>
      </c>
    </row>
    <row r="23" spans="1:7" ht="15.6" customHeight="1">
      <c r="A23" s="188" t="s">
        <v>165</v>
      </c>
      <c r="B23" s="189">
        <v>1506</v>
      </c>
      <c r="C23" s="189">
        <v>13455</v>
      </c>
      <c r="D23" s="189">
        <v>19170</v>
      </c>
      <c r="E23" s="189">
        <v>23866</v>
      </c>
      <c r="F23" s="190">
        <v>24.49660928534168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6233</v>
      </c>
      <c r="C25" s="189">
        <v>5315</v>
      </c>
      <c r="D25" s="189">
        <v>10811</v>
      </c>
      <c r="E25" s="189">
        <v>13023</v>
      </c>
      <c r="F25" s="190">
        <v>20.46064193876607</v>
      </c>
    </row>
    <row r="26" spans="1:7" ht="15.6" customHeight="1">
      <c r="A26" s="188" t="s">
        <v>152</v>
      </c>
      <c r="B26" s="189">
        <v>63670</v>
      </c>
      <c r="C26" s="189">
        <v>55531</v>
      </c>
      <c r="D26" s="189">
        <v>175361</v>
      </c>
      <c r="E26" s="189">
        <v>241139</v>
      </c>
      <c r="F26" s="190">
        <v>37.510050695422592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292704</v>
      </c>
      <c r="C28" s="189">
        <v>356715</v>
      </c>
      <c r="D28" s="189">
        <v>630992</v>
      </c>
      <c r="E28" s="189">
        <v>670315</v>
      </c>
      <c r="F28" s="190">
        <v>6.231933209929764</v>
      </c>
    </row>
    <row r="29" spans="1:7" ht="15.6" customHeight="1">
      <c r="A29" s="188" t="s">
        <v>178</v>
      </c>
      <c r="B29" s="189">
        <v>15566</v>
      </c>
      <c r="C29" s="189">
        <v>6591</v>
      </c>
      <c r="D29" s="189">
        <v>39236</v>
      </c>
      <c r="E29" s="189">
        <v>23703</v>
      </c>
      <c r="F29" s="190">
        <v>-39.588643082883067</v>
      </c>
    </row>
    <row r="30" spans="1:7" ht="15.6" customHeight="1">
      <c r="A30" s="188" t="s">
        <v>179</v>
      </c>
      <c r="B30" s="189">
        <v>42049</v>
      </c>
      <c r="C30" s="189">
        <v>60359</v>
      </c>
      <c r="D30" s="189">
        <v>62719</v>
      </c>
      <c r="E30" s="189">
        <v>103129</v>
      </c>
      <c r="F30" s="190">
        <v>64.43023645147403</v>
      </c>
    </row>
    <row r="31" spans="1:7" ht="15.6" customHeight="1">
      <c r="A31" s="188" t="s">
        <v>180</v>
      </c>
      <c r="B31" s="189">
        <v>1468654</v>
      </c>
      <c r="C31" s="189">
        <v>1711392</v>
      </c>
      <c r="D31" s="189">
        <v>3082595</v>
      </c>
      <c r="E31" s="189">
        <v>3063653</v>
      </c>
      <c r="F31" s="190">
        <v>-0.61448227872944017</v>
      </c>
    </row>
    <row r="32" spans="1:7" ht="15.6" customHeight="1">
      <c r="A32" s="188" t="s">
        <v>181</v>
      </c>
      <c r="B32" s="189">
        <v>214510</v>
      </c>
      <c r="C32" s="189">
        <v>308145</v>
      </c>
      <c r="D32" s="189">
        <v>555798</v>
      </c>
      <c r="E32" s="189">
        <v>708232</v>
      </c>
      <c r="F32" s="190">
        <v>27.426151227604279</v>
      </c>
    </row>
    <row r="33" spans="1:6" ht="15.6" customHeight="1">
      <c r="A33" s="188" t="s">
        <v>182</v>
      </c>
      <c r="B33" s="189">
        <v>2986</v>
      </c>
      <c r="C33" s="189">
        <v>5902</v>
      </c>
      <c r="D33" s="189">
        <v>2986</v>
      </c>
      <c r="E33" s="189">
        <v>5902</v>
      </c>
      <c r="F33" s="190">
        <v>97.65572672471535</v>
      </c>
    </row>
    <row r="34" spans="1:6" ht="15.6" customHeight="1">
      <c r="A34" s="188" t="s">
        <v>183</v>
      </c>
      <c r="B34" s="189">
        <v>44561</v>
      </c>
      <c r="C34" s="189">
        <v>26041</v>
      </c>
      <c r="D34" s="189">
        <v>53838</v>
      </c>
      <c r="E34" s="189">
        <v>50321</v>
      </c>
      <c r="F34" s="190">
        <v>-6.5325606448976572</v>
      </c>
    </row>
    <row r="35" spans="1:6" ht="15.6" customHeight="1">
      <c r="A35" s="156" t="s">
        <v>153</v>
      </c>
      <c r="B35" s="76">
        <f>SUM(B7:B34)</f>
        <v>13784714</v>
      </c>
      <c r="C35" s="77">
        <f>SUM(C7:C34)</f>
        <v>15222098</v>
      </c>
      <c r="D35" s="76">
        <f>SUM(D7:D34)</f>
        <v>27828600</v>
      </c>
      <c r="E35" s="78">
        <f>SUM(E7:E34)</f>
        <v>28904672</v>
      </c>
      <c r="F35" s="140">
        <f>E35*100/D35-100</f>
        <v>3.8667845310220486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4445F-8ADE-4488-8C66-9FA57C8F258A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381070</v>
      </c>
      <c r="C7" s="189">
        <v>262164</v>
      </c>
      <c r="D7" s="189">
        <v>638983</v>
      </c>
      <c r="E7" s="189">
        <v>554755</v>
      </c>
      <c r="F7" s="190">
        <v>-13.181571340708601</v>
      </c>
      <c r="G7" s="37"/>
    </row>
    <row r="8" spans="1:14" ht="15.6" customHeight="1">
      <c r="A8" s="188" t="s">
        <v>11</v>
      </c>
      <c r="B8" s="189">
        <v>90689</v>
      </c>
      <c r="C8" s="189">
        <v>67103</v>
      </c>
      <c r="D8" s="189">
        <v>185574</v>
      </c>
      <c r="E8" s="189">
        <v>156492</v>
      </c>
      <c r="F8" s="190">
        <v>-15.67137637815642</v>
      </c>
      <c r="G8" s="6"/>
    </row>
    <row r="9" spans="1:14" ht="15.6" customHeight="1">
      <c r="A9" s="188" t="s">
        <v>8</v>
      </c>
      <c r="B9" s="189">
        <v>452539</v>
      </c>
      <c r="C9" s="189">
        <v>459573</v>
      </c>
      <c r="D9" s="189">
        <v>658543</v>
      </c>
      <c r="E9" s="189">
        <v>722712</v>
      </c>
      <c r="F9" s="190">
        <v>9.7440865668604744</v>
      </c>
      <c r="G9" s="6"/>
    </row>
    <row r="10" spans="1:14" ht="15.6" customHeight="1">
      <c r="A10" s="188" t="s">
        <v>10</v>
      </c>
      <c r="B10" s="189">
        <v>216419</v>
      </c>
      <c r="C10" s="189">
        <v>179773</v>
      </c>
      <c r="D10" s="189">
        <v>448268</v>
      </c>
      <c r="E10" s="189">
        <v>387387</v>
      </c>
      <c r="F10" s="190">
        <v>-13.581384350433231</v>
      </c>
    </row>
    <row r="11" spans="1:14" ht="15.6" customHeight="1">
      <c r="A11" s="188" t="s">
        <v>9</v>
      </c>
      <c r="B11" s="189">
        <v>54035</v>
      </c>
      <c r="C11" s="189">
        <v>22901</v>
      </c>
      <c r="D11" s="189">
        <v>70179</v>
      </c>
      <c r="E11" s="189">
        <v>34988</v>
      </c>
      <c r="F11" s="190">
        <v>-50.144630160019382</v>
      </c>
    </row>
    <row r="12" spans="1:14" ht="15.6" customHeight="1">
      <c r="A12" s="188" t="s">
        <v>6</v>
      </c>
      <c r="B12" s="189">
        <v>133097</v>
      </c>
      <c r="C12" s="189">
        <v>202217</v>
      </c>
      <c r="D12" s="189">
        <v>366690</v>
      </c>
      <c r="E12" s="189">
        <v>332373</v>
      </c>
      <c r="F12" s="190">
        <v>-9.3585862717826984</v>
      </c>
    </row>
    <row r="13" spans="1:14" ht="15.6" customHeight="1">
      <c r="A13" s="188" t="s">
        <v>175</v>
      </c>
      <c r="B13" s="189">
        <v>28273</v>
      </c>
      <c r="C13" s="189">
        <v>25391</v>
      </c>
      <c r="D13" s="189">
        <v>56732</v>
      </c>
      <c r="E13" s="189">
        <v>45413</v>
      </c>
      <c r="F13" s="190">
        <v>-19.951702742720158</v>
      </c>
    </row>
    <row r="14" spans="1:14" ht="15.6" customHeight="1">
      <c r="A14" s="188" t="s">
        <v>148</v>
      </c>
      <c r="B14" s="189">
        <v>198952</v>
      </c>
      <c r="C14" s="189">
        <v>321474</v>
      </c>
      <c r="D14" s="189">
        <v>510110</v>
      </c>
      <c r="E14" s="189">
        <v>597677</v>
      </c>
      <c r="F14" s="190">
        <v>17.166297465252601</v>
      </c>
    </row>
    <row r="15" spans="1:14" ht="15.6" customHeight="1">
      <c r="A15" s="188" t="s">
        <v>145</v>
      </c>
      <c r="B15" s="189">
        <v>296676</v>
      </c>
      <c r="C15" s="189">
        <v>381562</v>
      </c>
      <c r="D15" s="189">
        <v>617707</v>
      </c>
      <c r="E15" s="189">
        <v>701158</v>
      </c>
      <c r="F15" s="190">
        <v>13.50980319148076</v>
      </c>
    </row>
    <row r="16" spans="1:14" ht="15.6" customHeight="1">
      <c r="A16" s="188" t="s">
        <v>144</v>
      </c>
      <c r="B16" s="189">
        <v>633205</v>
      </c>
      <c r="C16" s="189">
        <v>439625</v>
      </c>
      <c r="D16" s="189">
        <v>1196171</v>
      </c>
      <c r="E16" s="189">
        <v>1380950</v>
      </c>
      <c r="F16" s="190">
        <v>15.447540527232309</v>
      </c>
      <c r="G16" s="1"/>
    </row>
    <row r="17" spans="1:7" ht="15.6" customHeight="1">
      <c r="A17" s="188" t="s">
        <v>150</v>
      </c>
      <c r="B17" s="189">
        <v>647921</v>
      </c>
      <c r="C17" s="189">
        <v>752987</v>
      </c>
      <c r="D17" s="189">
        <v>1204505</v>
      </c>
      <c r="E17" s="189">
        <v>1314590</v>
      </c>
      <c r="F17" s="190">
        <v>9.139439022669066</v>
      </c>
      <c r="G17" s="2"/>
    </row>
    <row r="18" spans="1:7" ht="15.6" customHeight="1">
      <c r="A18" s="188" t="s">
        <v>147</v>
      </c>
      <c r="B18" s="189">
        <v>0</v>
      </c>
      <c r="C18" s="189">
        <v>27</v>
      </c>
      <c r="D18" s="189">
        <v>1300</v>
      </c>
      <c r="E18" s="189">
        <v>772</v>
      </c>
      <c r="F18" s="190">
        <v>-40.615384615384613</v>
      </c>
    </row>
    <row r="19" spans="1:7" ht="15.6" customHeight="1">
      <c r="A19" s="188" t="s">
        <v>143</v>
      </c>
      <c r="B19" s="189">
        <v>299245</v>
      </c>
      <c r="C19" s="189">
        <v>369203</v>
      </c>
      <c r="D19" s="189">
        <v>464910</v>
      </c>
      <c r="E19" s="189">
        <v>573431</v>
      </c>
      <c r="F19" s="190">
        <v>23.34236733991526</v>
      </c>
    </row>
    <row r="20" spans="1:7" ht="15.6" customHeight="1">
      <c r="A20" s="188" t="s">
        <v>142</v>
      </c>
      <c r="B20" s="189">
        <v>975127</v>
      </c>
      <c r="C20" s="189">
        <v>915622</v>
      </c>
      <c r="D20" s="189">
        <v>2081695</v>
      </c>
      <c r="E20" s="189">
        <v>1559949</v>
      </c>
      <c r="F20" s="190">
        <v>-25.063517950516289</v>
      </c>
    </row>
    <row r="21" spans="1:7" ht="15.6" customHeight="1">
      <c r="A21" s="188" t="s">
        <v>149</v>
      </c>
      <c r="B21" s="189">
        <v>323806</v>
      </c>
      <c r="C21" s="189">
        <v>407268</v>
      </c>
      <c r="D21" s="189">
        <v>906605</v>
      </c>
      <c r="E21" s="189">
        <v>741748</v>
      </c>
      <c r="F21" s="190">
        <v>-18.183994131953821</v>
      </c>
    </row>
    <row r="22" spans="1:7" ht="15.6" customHeight="1">
      <c r="A22" s="188" t="s">
        <v>146</v>
      </c>
      <c r="B22" s="189">
        <v>24083</v>
      </c>
      <c r="C22" s="189">
        <v>37789</v>
      </c>
      <c r="D22" s="189">
        <v>61459</v>
      </c>
      <c r="E22" s="189">
        <v>80765</v>
      </c>
      <c r="F22" s="190">
        <v>31.412811793227998</v>
      </c>
    </row>
    <row r="23" spans="1:7" ht="15.6" customHeight="1">
      <c r="A23" s="188" t="s">
        <v>165</v>
      </c>
      <c r="B23" s="189">
        <v>125027</v>
      </c>
      <c r="C23" s="189">
        <v>118796</v>
      </c>
      <c r="D23" s="189">
        <v>214938</v>
      </c>
      <c r="E23" s="189">
        <v>164486</v>
      </c>
      <c r="F23" s="190">
        <v>-23.472815416538719</v>
      </c>
    </row>
    <row r="24" spans="1:7" ht="15.6" customHeight="1">
      <c r="A24" s="188" t="s">
        <v>141</v>
      </c>
      <c r="B24" s="189">
        <v>135473</v>
      </c>
      <c r="C24" s="189">
        <v>39061</v>
      </c>
      <c r="D24" s="189">
        <v>228469</v>
      </c>
      <c r="E24" s="189">
        <v>108981</v>
      </c>
      <c r="F24" s="190">
        <v>-52.299436685064492</v>
      </c>
    </row>
    <row r="25" spans="1:7" ht="15.6" customHeight="1">
      <c r="A25" s="188" t="s">
        <v>140</v>
      </c>
      <c r="B25" s="189">
        <v>0</v>
      </c>
      <c r="C25" s="189">
        <v>1281</v>
      </c>
      <c r="D25" s="189">
        <v>0</v>
      </c>
      <c r="E25" s="189">
        <v>6281</v>
      </c>
      <c r="F25" s="190" t="s">
        <v>151</v>
      </c>
    </row>
    <row r="26" spans="1:7" ht="15.6" customHeight="1">
      <c r="A26" s="188" t="s">
        <v>152</v>
      </c>
      <c r="B26" s="189">
        <v>44890</v>
      </c>
      <c r="C26" s="189">
        <v>92339</v>
      </c>
      <c r="D26" s="189">
        <v>74882</v>
      </c>
      <c r="E26" s="189">
        <v>149482</v>
      </c>
      <c r="F26" s="190">
        <v>99.62340749445795</v>
      </c>
    </row>
    <row r="27" spans="1:7" ht="15.6" customHeight="1">
      <c r="A27" s="188" t="s">
        <v>173</v>
      </c>
      <c r="B27" s="189">
        <v>79375</v>
      </c>
      <c r="C27" s="189">
        <v>45422</v>
      </c>
      <c r="D27" s="189">
        <v>170754</v>
      </c>
      <c r="E27" s="189">
        <v>129528</v>
      </c>
      <c r="F27" s="190">
        <v>-24.14350469095892</v>
      </c>
    </row>
    <row r="28" spans="1:7" ht="15.6" customHeight="1">
      <c r="A28" s="188" t="s">
        <v>177</v>
      </c>
      <c r="B28" s="189">
        <v>38365</v>
      </c>
      <c r="C28" s="189">
        <v>32733</v>
      </c>
      <c r="D28" s="189">
        <v>81296</v>
      </c>
      <c r="E28" s="189">
        <v>49921</v>
      </c>
      <c r="F28" s="190">
        <v>-38.593534737256448</v>
      </c>
    </row>
    <row r="29" spans="1:7" ht="15.6" customHeight="1">
      <c r="A29" s="188" t="s">
        <v>178</v>
      </c>
      <c r="B29" s="189">
        <v>252875</v>
      </c>
      <c r="C29" s="189">
        <v>233654</v>
      </c>
      <c r="D29" s="189">
        <v>416854</v>
      </c>
      <c r="E29" s="189">
        <v>538598</v>
      </c>
      <c r="F29" s="190">
        <v>29.205429239014141</v>
      </c>
    </row>
    <row r="30" spans="1:7" ht="15.6" customHeight="1">
      <c r="A30" s="188" t="s">
        <v>179</v>
      </c>
      <c r="B30" s="189">
        <v>215291</v>
      </c>
      <c r="C30" s="189">
        <v>123882</v>
      </c>
      <c r="D30" s="189">
        <v>375348</v>
      </c>
      <c r="E30" s="189">
        <v>266763</v>
      </c>
      <c r="F30" s="190">
        <v>-28.929153745324339</v>
      </c>
    </row>
    <row r="31" spans="1:7" ht="15.6" customHeight="1">
      <c r="A31" s="188" t="s">
        <v>180</v>
      </c>
      <c r="B31" s="189">
        <v>866083</v>
      </c>
      <c r="C31" s="189">
        <v>728486</v>
      </c>
      <c r="D31" s="189">
        <v>1426500</v>
      </c>
      <c r="E31" s="189">
        <v>1729384</v>
      </c>
      <c r="F31" s="190">
        <v>21.232667367683131</v>
      </c>
    </row>
    <row r="32" spans="1:7" ht="15.6" customHeight="1">
      <c r="A32" s="188" t="s">
        <v>181</v>
      </c>
      <c r="B32" s="189">
        <v>231447</v>
      </c>
      <c r="C32" s="189">
        <v>168713</v>
      </c>
      <c r="D32" s="189">
        <v>415145</v>
      </c>
      <c r="E32" s="189">
        <v>324823</v>
      </c>
      <c r="F32" s="190">
        <v>-21.756735598405371</v>
      </c>
    </row>
    <row r="33" spans="1:6" ht="15.6" customHeight="1">
      <c r="A33" s="188" t="s">
        <v>182</v>
      </c>
      <c r="B33" s="189">
        <v>20045</v>
      </c>
      <c r="C33" s="189">
        <v>20589</v>
      </c>
      <c r="D33" s="189">
        <v>36632</v>
      </c>
      <c r="E33" s="189">
        <v>26507</v>
      </c>
      <c r="F33" s="190">
        <v>-27.639768508407951</v>
      </c>
    </row>
    <row r="34" spans="1:6" ht="15.6" customHeight="1">
      <c r="A34" s="188" t="s">
        <v>183</v>
      </c>
      <c r="B34" s="189">
        <v>47154</v>
      </c>
      <c r="C34" s="189">
        <v>34748</v>
      </c>
      <c r="D34" s="189">
        <v>65365</v>
      </c>
      <c r="E34" s="189">
        <v>56073</v>
      </c>
      <c r="F34" s="190">
        <v>-14.21555878528264</v>
      </c>
    </row>
    <row r="35" spans="1:6" ht="15.6" customHeight="1">
      <c r="A35" s="156" t="s">
        <v>153</v>
      </c>
      <c r="B35" s="76">
        <f>SUM(B7:B34)</f>
        <v>6811162</v>
      </c>
      <c r="C35" s="77">
        <f>SUM(C7:C34)</f>
        <v>6484383</v>
      </c>
      <c r="D35" s="76">
        <f>SUM(D7:D34)</f>
        <v>12975614</v>
      </c>
      <c r="E35" s="78">
        <f>SUM(E7:E34)</f>
        <v>12735987</v>
      </c>
      <c r="F35" s="140">
        <f>E35*100/D35-100</f>
        <v>-1.84674883207839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2026-04-29T08:15:03Z</dcterms:modified>
  <cp:category/>
</cp:coreProperties>
</file>