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D6E78375-BE54-43AA-9195-A8164F3D1BAC}" xr6:coauthVersionLast="47" xr6:coauthVersionMax="47" xr10:uidLastSave="{00000000-0000-0000-0000-000000000000}"/>
  <bookViews>
    <workbookView xWindow="-1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F35" i="45"/>
  <c r="E35" i="45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D34" i="6" s="1" a="1"/>
  <c r="F35" i="29"/>
  <c r="E35" i="29"/>
  <c r="D35" i="29"/>
  <c r="C35" i="29"/>
  <c r="B35" i="29"/>
  <c r="E35" i="38"/>
  <c r="F35" i="38" s="1"/>
  <c r="D35" i="38"/>
  <c r="C35" i="38"/>
  <c r="B35" i="38"/>
  <c r="E35" i="28"/>
  <c r="F35" i="28" s="1"/>
  <c r="D35" i="28"/>
  <c r="D31" i="6" s="1" a="1"/>
  <c r="C35" i="28"/>
  <c r="B35" i="28"/>
  <c r="E35" i="34"/>
  <c r="F35" i="34" s="1"/>
  <c r="D35" i="34"/>
  <c r="C35" i="34"/>
  <c r="B35" i="34"/>
  <c r="E35" i="33"/>
  <c r="D35" i="33"/>
  <c r="F35" i="33" s="1"/>
  <c r="C35" i="33"/>
  <c r="B35" i="33"/>
  <c r="D29" i="6" s="1" a="1"/>
  <c r="F35" i="32"/>
  <c r="E35" i="32"/>
  <c r="D35" i="32"/>
  <c r="C35" i="32"/>
  <c r="B35" i="32"/>
  <c r="E35" i="26"/>
  <c r="F35" i="26" s="1"/>
  <c r="D35" i="26"/>
  <c r="C35" i="26"/>
  <c r="B35" i="26"/>
  <c r="F35" i="25"/>
  <c r="E35" i="25"/>
  <c r="D26" i="6" s="1" a="1"/>
  <c r="D35" i="25"/>
  <c r="C35" i="25"/>
  <c r="B35" i="25"/>
  <c r="E35" i="24"/>
  <c r="D35" i="24"/>
  <c r="F35" i="24" s="1"/>
  <c r="C35" i="24"/>
  <c r="B35" i="24"/>
  <c r="E35" i="22"/>
  <c r="F35" i="22" s="1"/>
  <c r="D35" i="22"/>
  <c r="C35" i="22"/>
  <c r="D24" i="6" s="1" a="1"/>
  <c r="B35" i="22"/>
  <c r="E35" i="21"/>
  <c r="F35" i="21" s="1"/>
  <c r="D35" i="21"/>
  <c r="C35" i="21"/>
  <c r="B35" i="21"/>
  <c r="E35" i="20"/>
  <c r="F35" i="20" s="1"/>
  <c r="D35" i="20"/>
  <c r="C35" i="20"/>
  <c r="B35" i="20"/>
  <c r="D22" i="6" s="1" a="1"/>
  <c r="F35" i="19"/>
  <c r="E35" i="19"/>
  <c r="D35" i="19"/>
  <c r="C35" i="19"/>
  <c r="B35" i="19"/>
  <c r="E35" i="18"/>
  <c r="F35" i="18" s="1"/>
  <c r="D35" i="18"/>
  <c r="C35" i="18"/>
  <c r="B35" i="18"/>
  <c r="E35" i="17"/>
  <c r="F35" i="17" s="1"/>
  <c r="D35" i="17"/>
  <c r="D16" i="6" s="1" a="1"/>
  <c r="C35" i="17"/>
  <c r="B35" i="17"/>
  <c r="E35" i="16"/>
  <c r="F35" i="16" s="1"/>
  <c r="D35" i="16"/>
  <c r="C35" i="16"/>
  <c r="B35" i="16"/>
  <c r="E35" i="15"/>
  <c r="D35" i="15"/>
  <c r="F35" i="15" s="1"/>
  <c r="C35" i="15"/>
  <c r="B35" i="15"/>
  <c r="D14" i="6" s="1" a="1"/>
  <c r="E35" i="14"/>
  <c r="D35" i="14"/>
  <c r="F35" i="14" s="1"/>
  <c r="C35" i="14"/>
  <c r="B35" i="14"/>
  <c r="E35" i="13"/>
  <c r="D35" i="13"/>
  <c r="F35" i="13" s="1"/>
  <c r="C35" i="13"/>
  <c r="B35" i="13"/>
  <c r="E35" i="12"/>
  <c r="D9" i="6" s="1" a="1"/>
  <c r="D35" i="12"/>
  <c r="C35" i="12"/>
  <c r="B35" i="12"/>
  <c r="E35" i="11"/>
  <c r="F35" i="11" s="1"/>
  <c r="D35" i="11"/>
  <c r="C35" i="11"/>
  <c r="B35" i="11"/>
  <c r="E35" i="10"/>
  <c r="F35" i="10" s="1"/>
  <c r="D35" i="10"/>
  <c r="C35" i="10"/>
  <c r="D7" i="6" s="1" a="1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M48" i="40"/>
  <c r="L48" i="40"/>
  <c r="K48" i="40"/>
  <c r="N48" i="40" s="1"/>
  <c r="H48" i="40"/>
  <c r="J48" i="40" s="1"/>
  <c r="G48" i="40"/>
  <c r="D48" i="40"/>
  <c r="E48" i="40" s="1"/>
  <c r="C48" i="40"/>
  <c r="L48" i="39"/>
  <c r="N48" i="39" s="1"/>
  <c r="K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5" i="6"/>
  <c r="D33" i="6" a="1"/>
  <c r="H33" i="6" s="1"/>
  <c r="D33" i="6"/>
  <c r="D32" i="6" a="1"/>
  <c r="I32" i="6" s="1"/>
  <c r="D32" i="6"/>
  <c r="D30" i="6" a="1"/>
  <c r="H30" i="6" s="1"/>
  <c r="D30" i="6"/>
  <c r="H28" i="6"/>
  <c r="D28" i="6" a="1"/>
  <c r="I28" i="6" s="1"/>
  <c r="D28" i="6"/>
  <c r="D27" i="6" a="1"/>
  <c r="H27" i="6" s="1"/>
  <c r="D27" i="6"/>
  <c r="H25" i="6"/>
  <c r="D25" i="6" a="1"/>
  <c r="I25" i="6" s="1"/>
  <c r="D25" i="6"/>
  <c r="D23" i="6" a="1"/>
  <c r="I23" i="6" s="1"/>
  <c r="D23" i="6"/>
  <c r="D21" i="6" a="1"/>
  <c r="H21" i="6" s="1"/>
  <c r="D21" i="6"/>
  <c r="D20" i="6" a="1"/>
  <c r="I20" i="6" s="1"/>
  <c r="D20" i="6"/>
  <c r="D15" i="6" a="1"/>
  <c r="H15" i="6" s="1"/>
  <c r="D15" i="6"/>
  <c r="D13" i="6" a="1"/>
  <c r="D13" i="6"/>
  <c r="D10" i="6" a="1"/>
  <c r="H10" i="6" s="1"/>
  <c r="D10" i="6"/>
  <c r="D8" i="6" a="1"/>
  <c r="I8" i="6" s="1"/>
  <c r="D8" i="6"/>
  <c r="I22" i="6" l="1"/>
  <c r="H22" i="6"/>
  <c r="D22" i="6"/>
  <c r="I16" i="6"/>
  <c r="H16" i="6"/>
  <c r="D16" i="6"/>
  <c r="I34" i="6"/>
  <c r="H34" i="6"/>
  <c r="D34" i="6"/>
  <c r="I14" i="6"/>
  <c r="H14" i="6"/>
  <c r="D14" i="6"/>
  <c r="D17" i="6" s="1"/>
  <c r="E17" i="6"/>
  <c r="I31" i="6"/>
  <c r="H31" i="6"/>
  <c r="D31" i="6"/>
  <c r="I9" i="6"/>
  <c r="H9" i="6"/>
  <c r="D9" i="6"/>
  <c r="D11" i="6" s="1"/>
  <c r="G11" i="6"/>
  <c r="F11" i="6"/>
  <c r="E11" i="6"/>
  <c r="I29" i="6"/>
  <c r="H29" i="6"/>
  <c r="D29" i="6"/>
  <c r="G17" i="6"/>
  <c r="I26" i="6"/>
  <c r="H26" i="6"/>
  <c r="D26" i="6"/>
  <c r="E12" i="6"/>
  <c r="E18" i="6" s="1"/>
  <c r="G12" i="6"/>
  <c r="H7" i="6"/>
  <c r="F12" i="6"/>
  <c r="F18" i="6" s="1"/>
  <c r="D7" i="6"/>
  <c r="D12" i="6" s="1"/>
  <c r="I7" i="6"/>
  <c r="H24" i="6"/>
  <c r="D24" i="6"/>
  <c r="I24" i="6"/>
  <c r="E48" i="39"/>
  <c r="F48" i="40"/>
  <c r="I10" i="6"/>
  <c r="I15" i="6"/>
  <c r="I21" i="6"/>
  <c r="I27" i="6"/>
  <c r="I30" i="6"/>
  <c r="I33" i="6"/>
  <c r="I48" i="39"/>
  <c r="I48" i="40"/>
  <c r="H8" i="6"/>
  <c r="H13" i="6"/>
  <c r="I13" i="6"/>
  <c r="F35" i="12"/>
  <c r="M48" i="39"/>
  <c r="F17" i="6"/>
  <c r="H20" i="6"/>
  <c r="H23" i="6"/>
  <c r="H32" i="6"/>
  <c r="H35" i="6"/>
  <c r="D18" i="6" l="1"/>
  <c r="G18" i="6"/>
  <c r="I12" i="6"/>
  <c r="H12" i="6"/>
  <c r="I17" i="6"/>
  <c r="H17" i="6"/>
  <c r="H11" i="6"/>
  <c r="I11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<sst xmlns="http://schemas.openxmlformats.org/spreadsheetml/2006/main" count="1873" uniqueCount="245">
  <si>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</si>
  <si>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</si>
  <si>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</si>
  <si>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</si>
  <si>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</si>
  <si>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</si>
  <si>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</si>
  <si>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</si>
  <si>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</si>
  <si>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</si>
  <si>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</si>
  <si>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</si>
  <si>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</si>
  <si>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</si>
  <si>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</si>
  <si>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</si>
  <si>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</si>
  <si>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</si>
  <si>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</si>
  <si>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</si>
  <si>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</si>
  <si>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</si>
  <si>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</si>
  <si>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</si>
  <si>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</si>
  <si>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</si>
  <si>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</si>
  <si>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</si>
  <si>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</si>
  <si>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</si>
  <si>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</si>
  <si>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</si>
  <si>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</si>
  <si>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</si>
  <si>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</si>
  <si>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</si>
  <si>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</si>
  <si>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</si>
  <si>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</si>
  <si>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</si>
  <si>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</si>
  <si>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</si>
  <si>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</si>
  <si>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</si>
  <si>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</si>
  <si>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</si>
  <si>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</si>
  <si>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</si>
  <si>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</si>
  <si>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</si>
  <si>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</si>
  <si>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</si>
  <si>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</si>
  <si>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</si>
  <si>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</si>
  <si>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</si>
  <si>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</si>
  <si>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</si>
  <si>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</si>
  <si>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</si>
  <si>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</si>
  <si>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</si>
  <si>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</si>
  <si>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</si>
  <si>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</si>
  <si>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</si>
  <si>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</si>
  <si>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</si>
  <si>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</si>
  <si>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</si>
  <si>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</si>
  <si>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</si>
  <si>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</si>
  <si>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</si>
  <si>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</si>
  <si>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</si>
  <si>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</si>
  <si>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</si>
  <si>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</si>
  <si>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</si>
  <si>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</si>
  <si>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</si>
  <si>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</si>
  <si>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</si>
  <si>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</si>
  <si>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</si>
  <si>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</si>
  <si>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</si>
  <si>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</si>
  <si>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</si>
  <si>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</si>
  <si>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</si>
  <si>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</si>
  <si>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</si>
  <si>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</si>
  <si>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</si>
  <si>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</si>
  <si>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</si>
  <si>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</si>
  <si>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</si>
  <si>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</si>
  <si>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</si>
  <si>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</si>
  <si>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</si>
  <si>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</si>
  <si>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</si>
  <si>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</si>
  <si>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</si>
  <si>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</si>
  <si>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</si>
  <si>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</si>
  <si>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</si>
  <si>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</si>
  <si>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</si>
  <si>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</si>
  <si>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</si>
  <si>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</si>
  <si>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</si>
  <si>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</si>
  <si>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</si>
  <si>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</si>
  <si>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</si>
  <si>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</si>
  <si>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</si>
  <si>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</si>
  <si>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</si>
  <si>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</si>
  <si>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</si>
  <si>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</si>
  <si>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</si>
  <si>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</si>
  <si>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</si>
  <si>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</si>
  <si>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</si>
  <si>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</si>
  <si>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</si>
  <si>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</si>
  <si>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</si>
  <si>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</si>
  <si>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</si>
  <si>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</si>
  <si>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</si>
  <si>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</si>
  <si>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</si>
  <si>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</si>
  <si>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</si>
  <si>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</si>
  <si>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</si>
  <si>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</si>
  <si>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</si>
  <si>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</si>
  <si>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</si>
  <si>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</si>
  <si>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</si>
  <si>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Mayo </t>
  </si>
  <si>
    <t xml:space="preserve"> Mayo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</si>
  <si>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</si>
  <si>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</si>
  <si>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</si>
  <si>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</si>
  <si>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</si>
  <si>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</si>
  <si>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</si>
  <si>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Mayo de 2026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</si>
  <si>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</si>
  <si>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</si>
  <si>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</si>
  <si>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</si>
  <si>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</si>
  <si>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</si>
  <si>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</si>
  <si>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</si>
  <si>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22/6/2026</t>
  </si>
  <si>
    <t>Pasaia</t>
  </si>
  <si>
    <t>Maquinaria, aparatos, herramientas y repuestos</t>
  </si>
  <si>
    <t>Baleares</t>
  </si>
  <si>
    <t xml:space="preserve">Mayo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</si>
  <si>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</si>
  <si>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</si>
  <si>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</si>
  <si>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</si>
  <si>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</si>
  <si>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</si>
  <si>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</si>
  <si>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</si>
  <si>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21/06/2026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</si>
  <si>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</si>
  <si>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</si>
  <si>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</si>
  <si>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</si>
  <si>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</si>
  <si>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-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</si>
  <si>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</si>
  <si>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</si>
  <si>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</si>
  <si>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</si>
  <si>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</si>
  <si>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</si>
  <si>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</si>
  <si>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</si>
  <si>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</si>
  <si>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21/6/2026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</si>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</sst>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645E21FD-50C2-4FEE-9343-DD73620516AF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5341824.676</c:v>
                </c:pt>
                <c:pt idx="1">
                  <c:v>1422866</c:v>
                </c:pt>
                <c:pt idx="2">
                  <c:v>2634202.645</c:v>
                </c:pt>
                <c:pt idx="3">
                  <c:v>1749368.1440000001</c:v>
                </c:pt>
                <c:pt idx="4">
                  <c:v>41278862.022</c:v>
                </c:pt>
                <c:pt idx="5">
                  <c:v>2326830.3139999998</c:v>
                </c:pt>
                <c:pt idx="6">
                  <c:v>6953874.6449999996</c:v>
                </c:pt>
                <c:pt idx="7">
                  <c:v>30145221</c:v>
                </c:pt>
                <c:pt idx="8">
                  <c:v>14492058</c:v>
                </c:pt>
                <c:pt idx="9">
                  <c:v>14874239.408</c:v>
                </c:pt>
                <c:pt idx="10">
                  <c:v>8309579.1670000004</c:v>
                </c:pt>
                <c:pt idx="11">
                  <c:v>896088</c:v>
                </c:pt>
                <c:pt idx="12">
                  <c:v>3146072.7450000001</c:v>
                </c:pt>
                <c:pt idx="13">
                  <c:v>5330646.915</c:v>
                </c:pt>
                <c:pt idx="14">
                  <c:v>11865735.722999999</c:v>
                </c:pt>
                <c:pt idx="15">
                  <c:v>14868618.911</c:v>
                </c:pt>
                <c:pt idx="16">
                  <c:v>2657690.3629999999</c:v>
                </c:pt>
                <c:pt idx="17">
                  <c:v>912097.15700000001</c:v>
                </c:pt>
                <c:pt idx="18">
                  <c:v>231120</c:v>
                </c:pt>
                <c:pt idx="19">
                  <c:v>1103076.7779999999</c:v>
                </c:pt>
                <c:pt idx="20">
                  <c:v>1528947.69</c:v>
                </c:pt>
                <c:pt idx="21">
                  <c:v>5895377.1129999999</c:v>
                </c:pt>
                <c:pt idx="22">
                  <c:v>2874038.31</c:v>
                </c:pt>
                <c:pt idx="23">
                  <c:v>1712533</c:v>
                </c:pt>
                <c:pt idx="24">
                  <c:v>12723735.452</c:v>
                </c:pt>
                <c:pt idx="25">
                  <c:v>32877468.259</c:v>
                </c:pt>
                <c:pt idx="26">
                  <c:v>2169173.5189999999</c:v>
                </c:pt>
                <c:pt idx="27">
                  <c:v>670629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5515568.8380000005</c:v>
                </c:pt>
                <c:pt idx="1">
                  <c:v>1178807</c:v>
                </c:pt>
                <c:pt idx="2">
                  <c:v>2591955.554</c:v>
                </c:pt>
                <c:pt idx="3">
                  <c:v>1908293.5889999999</c:v>
                </c:pt>
                <c:pt idx="4">
                  <c:v>42878516.408</c:v>
                </c:pt>
                <c:pt idx="5">
                  <c:v>2125918.7179999999</c:v>
                </c:pt>
                <c:pt idx="6">
                  <c:v>7179817.1900000004</c:v>
                </c:pt>
                <c:pt idx="7">
                  <c:v>28740563.938999999</c:v>
                </c:pt>
                <c:pt idx="8">
                  <c:v>13282611</c:v>
                </c:pt>
                <c:pt idx="9">
                  <c:v>13866675.657</c:v>
                </c:pt>
                <c:pt idx="10">
                  <c:v>7454815.358</c:v>
                </c:pt>
                <c:pt idx="11">
                  <c:v>878631.91</c:v>
                </c:pt>
                <c:pt idx="12">
                  <c:v>2775934.148</c:v>
                </c:pt>
                <c:pt idx="13">
                  <c:v>7268701.5279999999</c:v>
                </c:pt>
                <c:pt idx="14">
                  <c:v>12144553.547</c:v>
                </c:pt>
                <c:pt idx="15">
                  <c:v>14584767.607000001</c:v>
                </c:pt>
                <c:pt idx="16">
                  <c:v>2245402.5750000002</c:v>
                </c:pt>
                <c:pt idx="17">
                  <c:v>978102.174</c:v>
                </c:pt>
                <c:pt idx="18">
                  <c:v>221403</c:v>
                </c:pt>
                <c:pt idx="19">
                  <c:v>1226802.199</c:v>
                </c:pt>
                <c:pt idx="20">
                  <c:v>1425798.2120000001</c:v>
                </c:pt>
                <c:pt idx="21">
                  <c:v>6178090.5690000001</c:v>
                </c:pt>
                <c:pt idx="22">
                  <c:v>2906993.0129999998</c:v>
                </c:pt>
                <c:pt idx="23">
                  <c:v>1793322</c:v>
                </c:pt>
                <c:pt idx="24">
                  <c:v>12006535.165999999</c:v>
                </c:pt>
                <c:pt idx="25">
                  <c:v>34071948.847999997</c:v>
                </c:pt>
                <c:pt idx="26">
                  <c:v>2211982</c:v>
                </c:pt>
                <c:pt idx="27">
                  <c:v>602941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053042"/>
        <c:axId val="44082105"/>
      </c:barChart>
      <c:catAx>
        <c:axId val="410530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82105"/>
        <c:crosses val="autoZero"/>
        <c:auto val="1"/>
        <c:lblAlgn val="ctr"/>
        <c:lblOffset val="100"/>
        <c:noMultiLvlLbl val="0"/>
      </c:catAx>
      <c:valAx>
        <c:axId val="440821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53042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1433503</c:v>
                </c:pt>
                <c:pt idx="5">
                  <c:v>0</c:v>
                </c:pt>
                <c:pt idx="6">
                  <c:v>24</c:v>
                </c:pt>
                <c:pt idx="7">
                  <c:v>0</c:v>
                </c:pt>
                <c:pt idx="8">
                  <c:v>7</c:v>
                </c:pt>
                <c:pt idx="9">
                  <c:v>4942</c:v>
                </c:pt>
                <c:pt idx="10">
                  <c:v>0</c:v>
                </c:pt>
                <c:pt idx="11">
                  <c:v>0</c:v>
                </c:pt>
                <c:pt idx="12">
                  <c:v>5599</c:v>
                </c:pt>
                <c:pt idx="13">
                  <c:v>0</c:v>
                </c:pt>
                <c:pt idx="14">
                  <c:v>84843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378</c:v>
                </c:pt>
                <c:pt idx="22">
                  <c:v>1</c:v>
                </c:pt>
                <c:pt idx="23">
                  <c:v>0</c:v>
                </c:pt>
                <c:pt idx="24">
                  <c:v>12319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1376517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4994</c:v>
                </c:pt>
                <c:pt idx="13">
                  <c:v>0</c:v>
                </c:pt>
                <c:pt idx="14">
                  <c:v>66566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854</c:v>
                </c:pt>
                <c:pt idx="22">
                  <c:v>0</c:v>
                </c:pt>
                <c:pt idx="23">
                  <c:v>0</c:v>
                </c:pt>
                <c:pt idx="24">
                  <c:v>68620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988436"/>
        <c:axId val="12216526"/>
      </c:barChart>
      <c:catAx>
        <c:axId val="249884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16526"/>
        <c:crosses val="autoZero"/>
        <c:auto val="1"/>
        <c:lblAlgn val="ctr"/>
        <c:lblOffset val="100"/>
        <c:noMultiLvlLbl val="0"/>
      </c:catAx>
      <c:valAx>
        <c:axId val="122165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884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16400</c:v>
                </c:pt>
                <c:pt idx="1">
                  <c:v>240965</c:v>
                </c:pt>
                <c:pt idx="2">
                  <c:v>0</c:v>
                </c:pt>
                <c:pt idx="3">
                  <c:v>9494</c:v>
                </c:pt>
                <c:pt idx="4">
                  <c:v>24236341</c:v>
                </c:pt>
                <c:pt idx="5">
                  <c:v>495769</c:v>
                </c:pt>
                <c:pt idx="6">
                  <c:v>41673</c:v>
                </c:pt>
                <c:pt idx="7">
                  <c:v>11226043</c:v>
                </c:pt>
                <c:pt idx="8">
                  <c:v>172442</c:v>
                </c:pt>
                <c:pt idx="9">
                  <c:v>207470</c:v>
                </c:pt>
                <c:pt idx="10">
                  <c:v>370000</c:v>
                </c:pt>
                <c:pt idx="11">
                  <c:v>1701</c:v>
                </c:pt>
                <c:pt idx="12">
                  <c:v>91130</c:v>
                </c:pt>
                <c:pt idx="13">
                  <c:v>152263</c:v>
                </c:pt>
                <c:pt idx="14">
                  <c:v>1339419</c:v>
                </c:pt>
                <c:pt idx="15">
                  <c:v>6849901</c:v>
                </c:pt>
                <c:pt idx="16">
                  <c:v>1699689</c:v>
                </c:pt>
                <c:pt idx="17">
                  <c:v>1099</c:v>
                </c:pt>
                <c:pt idx="18">
                  <c:v>0</c:v>
                </c:pt>
                <c:pt idx="19">
                  <c:v>50166</c:v>
                </c:pt>
                <c:pt idx="20">
                  <c:v>18874</c:v>
                </c:pt>
                <c:pt idx="21">
                  <c:v>321307</c:v>
                </c:pt>
                <c:pt idx="22">
                  <c:v>177584</c:v>
                </c:pt>
                <c:pt idx="23">
                  <c:v>1354</c:v>
                </c:pt>
                <c:pt idx="24">
                  <c:v>1005214</c:v>
                </c:pt>
                <c:pt idx="25">
                  <c:v>12017463</c:v>
                </c:pt>
                <c:pt idx="26">
                  <c:v>151728</c:v>
                </c:pt>
                <c:pt idx="27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148908</c:v>
                </c:pt>
                <c:pt idx="1">
                  <c:v>7765</c:v>
                </c:pt>
                <c:pt idx="2">
                  <c:v>197</c:v>
                </c:pt>
                <c:pt idx="3">
                  <c:v>10210</c:v>
                </c:pt>
                <c:pt idx="4">
                  <c:v>25925376</c:v>
                </c:pt>
                <c:pt idx="5">
                  <c:v>445892</c:v>
                </c:pt>
                <c:pt idx="6">
                  <c:v>5779</c:v>
                </c:pt>
                <c:pt idx="7">
                  <c:v>10110111</c:v>
                </c:pt>
                <c:pt idx="8">
                  <c:v>23601</c:v>
                </c:pt>
                <c:pt idx="9">
                  <c:v>12568</c:v>
                </c:pt>
                <c:pt idx="10">
                  <c:v>62031</c:v>
                </c:pt>
                <c:pt idx="11">
                  <c:v>0</c:v>
                </c:pt>
                <c:pt idx="12">
                  <c:v>139656</c:v>
                </c:pt>
                <c:pt idx="13">
                  <c:v>305623</c:v>
                </c:pt>
                <c:pt idx="14">
                  <c:v>1099198</c:v>
                </c:pt>
                <c:pt idx="15">
                  <c:v>7005932</c:v>
                </c:pt>
                <c:pt idx="16">
                  <c:v>1471417</c:v>
                </c:pt>
                <c:pt idx="17">
                  <c:v>309</c:v>
                </c:pt>
                <c:pt idx="18">
                  <c:v>0</c:v>
                </c:pt>
                <c:pt idx="19">
                  <c:v>9646</c:v>
                </c:pt>
                <c:pt idx="20">
                  <c:v>13116</c:v>
                </c:pt>
                <c:pt idx="21">
                  <c:v>600107</c:v>
                </c:pt>
                <c:pt idx="22">
                  <c:v>135839</c:v>
                </c:pt>
                <c:pt idx="23">
                  <c:v>0</c:v>
                </c:pt>
                <c:pt idx="24">
                  <c:v>869741</c:v>
                </c:pt>
                <c:pt idx="25">
                  <c:v>13516539</c:v>
                </c:pt>
                <c:pt idx="26">
                  <c:v>184539</c:v>
                </c:pt>
                <c:pt idx="27">
                  <c:v>14017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391184"/>
        <c:axId val="6270307"/>
      </c:barChart>
      <c:catAx>
        <c:axId val="193911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0307"/>
        <c:crosses val="autoZero"/>
        <c:auto val="1"/>
        <c:lblAlgn val="ctr"/>
        <c:lblOffset val="100"/>
        <c:noMultiLvlLbl val="0"/>
      </c:catAx>
      <c:valAx>
        <c:axId val="62703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911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240965</c:v>
                </c:pt>
                <c:pt idx="2">
                  <c:v>0</c:v>
                </c:pt>
                <c:pt idx="3">
                  <c:v>0</c:v>
                </c:pt>
                <c:pt idx="4">
                  <c:v>18953090</c:v>
                </c:pt>
                <c:pt idx="5">
                  <c:v>103067</c:v>
                </c:pt>
                <c:pt idx="6">
                  <c:v>13</c:v>
                </c:pt>
                <c:pt idx="7">
                  <c:v>7613053</c:v>
                </c:pt>
                <c:pt idx="8">
                  <c:v>170095</c:v>
                </c:pt>
                <c:pt idx="9">
                  <c:v>13033</c:v>
                </c:pt>
                <c:pt idx="10">
                  <c:v>369999</c:v>
                </c:pt>
                <c:pt idx="11">
                  <c:v>0</c:v>
                </c:pt>
                <c:pt idx="12">
                  <c:v>90954</c:v>
                </c:pt>
                <c:pt idx="13">
                  <c:v>596</c:v>
                </c:pt>
                <c:pt idx="14">
                  <c:v>187462</c:v>
                </c:pt>
                <c:pt idx="15">
                  <c:v>4393061</c:v>
                </c:pt>
                <c:pt idx="16">
                  <c:v>1693667</c:v>
                </c:pt>
                <c:pt idx="17">
                  <c:v>1029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279245</c:v>
                </c:pt>
                <c:pt idx="22">
                  <c:v>176801</c:v>
                </c:pt>
                <c:pt idx="23">
                  <c:v>8</c:v>
                </c:pt>
                <c:pt idx="24">
                  <c:v>302</c:v>
                </c:pt>
                <c:pt idx="25">
                  <c:v>11780926</c:v>
                </c:pt>
                <c:pt idx="26">
                  <c:v>108087</c:v>
                </c:pt>
                <c:pt idx="27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197</c:v>
                </c:pt>
                <c:pt idx="3">
                  <c:v>0</c:v>
                </c:pt>
                <c:pt idx="4">
                  <c:v>19751310</c:v>
                </c:pt>
                <c:pt idx="5">
                  <c:v>91573</c:v>
                </c:pt>
                <c:pt idx="6">
                  <c:v>42</c:v>
                </c:pt>
                <c:pt idx="7">
                  <c:v>6673213</c:v>
                </c:pt>
                <c:pt idx="8">
                  <c:v>16323</c:v>
                </c:pt>
                <c:pt idx="9">
                  <c:v>1445</c:v>
                </c:pt>
                <c:pt idx="10">
                  <c:v>62031</c:v>
                </c:pt>
                <c:pt idx="11">
                  <c:v>0</c:v>
                </c:pt>
                <c:pt idx="12">
                  <c:v>71582</c:v>
                </c:pt>
                <c:pt idx="13">
                  <c:v>394</c:v>
                </c:pt>
                <c:pt idx="14">
                  <c:v>149075</c:v>
                </c:pt>
                <c:pt idx="15">
                  <c:v>4527023</c:v>
                </c:pt>
                <c:pt idx="16">
                  <c:v>1458490</c:v>
                </c:pt>
                <c:pt idx="17">
                  <c:v>309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582727</c:v>
                </c:pt>
                <c:pt idx="22">
                  <c:v>130395</c:v>
                </c:pt>
                <c:pt idx="23">
                  <c:v>0</c:v>
                </c:pt>
                <c:pt idx="24">
                  <c:v>0</c:v>
                </c:pt>
                <c:pt idx="25">
                  <c:v>13297199</c:v>
                </c:pt>
                <c:pt idx="26">
                  <c:v>131695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296533"/>
        <c:axId val="47768295"/>
      </c:barChart>
      <c:catAx>
        <c:axId val="502965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68295"/>
        <c:crosses val="autoZero"/>
        <c:auto val="1"/>
        <c:lblAlgn val="ctr"/>
        <c:lblOffset val="100"/>
        <c:noMultiLvlLbl val="0"/>
      </c:catAx>
      <c:valAx>
        <c:axId val="477682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2965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109</c:v>
                </c:pt>
                <c:pt idx="1">
                  <c:v>39348</c:v>
                </c:pt>
                <c:pt idx="2">
                  <c:v>497468</c:v>
                </c:pt>
                <c:pt idx="3">
                  <c:v>0</c:v>
                </c:pt>
                <c:pt idx="4">
                  <c:v>5819023</c:v>
                </c:pt>
                <c:pt idx="5">
                  <c:v>390258</c:v>
                </c:pt>
                <c:pt idx="6">
                  <c:v>6180181</c:v>
                </c:pt>
                <c:pt idx="7">
                  <c:v>4977638</c:v>
                </c:pt>
                <c:pt idx="8">
                  <c:v>442222</c:v>
                </c:pt>
                <c:pt idx="9">
                  <c:v>0</c:v>
                </c:pt>
                <c:pt idx="10">
                  <c:v>0</c:v>
                </c:pt>
                <c:pt idx="11">
                  <c:v>234667</c:v>
                </c:pt>
                <c:pt idx="12">
                  <c:v>6940</c:v>
                </c:pt>
                <c:pt idx="13">
                  <c:v>0</c:v>
                </c:pt>
                <c:pt idx="14">
                  <c:v>254110</c:v>
                </c:pt>
                <c:pt idx="15">
                  <c:v>2474045</c:v>
                </c:pt>
                <c:pt idx="16">
                  <c:v>189730</c:v>
                </c:pt>
                <c:pt idx="17">
                  <c:v>0</c:v>
                </c:pt>
                <c:pt idx="18">
                  <c:v>187853</c:v>
                </c:pt>
                <c:pt idx="19">
                  <c:v>21015</c:v>
                </c:pt>
                <c:pt idx="20">
                  <c:v>228601</c:v>
                </c:pt>
                <c:pt idx="21">
                  <c:v>1918589</c:v>
                </c:pt>
                <c:pt idx="22">
                  <c:v>869184</c:v>
                </c:pt>
                <c:pt idx="23">
                  <c:v>55271</c:v>
                </c:pt>
                <c:pt idx="24">
                  <c:v>148710</c:v>
                </c:pt>
                <c:pt idx="25">
                  <c:v>5706909</c:v>
                </c:pt>
                <c:pt idx="26">
                  <c:v>540698</c:v>
                </c:pt>
                <c:pt idx="27">
                  <c:v>151672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30467</c:v>
                </c:pt>
                <c:pt idx="2">
                  <c:v>448395</c:v>
                </c:pt>
                <c:pt idx="3">
                  <c:v>0</c:v>
                </c:pt>
                <c:pt idx="4">
                  <c:v>5858050</c:v>
                </c:pt>
                <c:pt idx="5">
                  <c:v>390816</c:v>
                </c:pt>
                <c:pt idx="6">
                  <c:v>6369612</c:v>
                </c:pt>
                <c:pt idx="7">
                  <c:v>4919639</c:v>
                </c:pt>
                <c:pt idx="8">
                  <c:v>535043</c:v>
                </c:pt>
                <c:pt idx="9">
                  <c:v>366</c:v>
                </c:pt>
                <c:pt idx="10">
                  <c:v>0</c:v>
                </c:pt>
                <c:pt idx="11">
                  <c:v>238314</c:v>
                </c:pt>
                <c:pt idx="12">
                  <c:v>8868</c:v>
                </c:pt>
                <c:pt idx="13">
                  <c:v>0</c:v>
                </c:pt>
                <c:pt idx="14">
                  <c:v>292796</c:v>
                </c:pt>
                <c:pt idx="15">
                  <c:v>2319418</c:v>
                </c:pt>
                <c:pt idx="16">
                  <c:v>180554</c:v>
                </c:pt>
                <c:pt idx="17">
                  <c:v>0</c:v>
                </c:pt>
                <c:pt idx="18">
                  <c:v>190451</c:v>
                </c:pt>
                <c:pt idx="19">
                  <c:v>305053</c:v>
                </c:pt>
                <c:pt idx="20">
                  <c:v>215636</c:v>
                </c:pt>
                <c:pt idx="21">
                  <c:v>1947516</c:v>
                </c:pt>
                <c:pt idx="22">
                  <c:v>911980</c:v>
                </c:pt>
                <c:pt idx="23">
                  <c:v>68109</c:v>
                </c:pt>
                <c:pt idx="24">
                  <c:v>162362</c:v>
                </c:pt>
                <c:pt idx="25">
                  <c:v>5833893</c:v>
                </c:pt>
                <c:pt idx="26">
                  <c:v>580990</c:v>
                </c:pt>
                <c:pt idx="27">
                  <c:v>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407377"/>
        <c:axId val="18206725"/>
      </c:barChart>
      <c:catAx>
        <c:axId val="554073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06725"/>
        <c:crosses val="autoZero"/>
        <c:auto val="1"/>
        <c:lblAlgn val="ctr"/>
        <c:lblOffset val="100"/>
        <c:noMultiLvlLbl val="0"/>
      </c:catAx>
      <c:valAx>
        <c:axId val="182067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4073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872</c:v>
                </c:pt>
                <c:pt idx="2">
                  <c:v>24103</c:v>
                </c:pt>
                <c:pt idx="3">
                  <c:v>0</c:v>
                </c:pt>
                <c:pt idx="4">
                  <c:v>242142</c:v>
                </c:pt>
                <c:pt idx="5">
                  <c:v>14929</c:v>
                </c:pt>
                <c:pt idx="6">
                  <c:v>292280</c:v>
                </c:pt>
                <c:pt idx="7">
                  <c:v>181037</c:v>
                </c:pt>
                <c:pt idx="8">
                  <c:v>15945</c:v>
                </c:pt>
                <c:pt idx="9">
                  <c:v>0</c:v>
                </c:pt>
                <c:pt idx="10">
                  <c:v>0</c:v>
                </c:pt>
                <c:pt idx="11">
                  <c:v>12886</c:v>
                </c:pt>
                <c:pt idx="12">
                  <c:v>35</c:v>
                </c:pt>
                <c:pt idx="13">
                  <c:v>0</c:v>
                </c:pt>
                <c:pt idx="14">
                  <c:v>12768</c:v>
                </c:pt>
                <c:pt idx="15">
                  <c:v>144943</c:v>
                </c:pt>
                <c:pt idx="16">
                  <c:v>8600</c:v>
                </c:pt>
                <c:pt idx="17">
                  <c:v>0</c:v>
                </c:pt>
                <c:pt idx="18">
                  <c:v>11640</c:v>
                </c:pt>
                <c:pt idx="19">
                  <c:v>1226</c:v>
                </c:pt>
                <c:pt idx="20">
                  <c:v>1461</c:v>
                </c:pt>
                <c:pt idx="21">
                  <c:v>124074</c:v>
                </c:pt>
                <c:pt idx="22">
                  <c:v>17633</c:v>
                </c:pt>
                <c:pt idx="23">
                  <c:v>2923</c:v>
                </c:pt>
                <c:pt idx="24">
                  <c:v>0</c:v>
                </c:pt>
                <c:pt idx="25">
                  <c:v>211629</c:v>
                </c:pt>
                <c:pt idx="26">
                  <c:v>7101</c:v>
                </c:pt>
                <c:pt idx="27">
                  <c:v>4674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540</c:v>
                </c:pt>
                <c:pt idx="2">
                  <c:v>23276</c:v>
                </c:pt>
                <c:pt idx="3">
                  <c:v>0</c:v>
                </c:pt>
                <c:pt idx="4">
                  <c:v>244117</c:v>
                </c:pt>
                <c:pt idx="5">
                  <c:v>14197</c:v>
                </c:pt>
                <c:pt idx="6">
                  <c:v>295202</c:v>
                </c:pt>
                <c:pt idx="7">
                  <c:v>177335</c:v>
                </c:pt>
                <c:pt idx="8">
                  <c:v>19848</c:v>
                </c:pt>
                <c:pt idx="9">
                  <c:v>0</c:v>
                </c:pt>
                <c:pt idx="10">
                  <c:v>0</c:v>
                </c:pt>
                <c:pt idx="11">
                  <c:v>13394</c:v>
                </c:pt>
                <c:pt idx="12">
                  <c:v>10</c:v>
                </c:pt>
                <c:pt idx="13">
                  <c:v>0</c:v>
                </c:pt>
                <c:pt idx="14">
                  <c:v>15766</c:v>
                </c:pt>
                <c:pt idx="15">
                  <c:v>142716</c:v>
                </c:pt>
                <c:pt idx="16">
                  <c:v>8978</c:v>
                </c:pt>
                <c:pt idx="17">
                  <c:v>0</c:v>
                </c:pt>
                <c:pt idx="18">
                  <c:v>12050</c:v>
                </c:pt>
                <c:pt idx="19">
                  <c:v>12849</c:v>
                </c:pt>
                <c:pt idx="20">
                  <c:v>1273</c:v>
                </c:pt>
                <c:pt idx="21">
                  <c:v>123199</c:v>
                </c:pt>
                <c:pt idx="22">
                  <c:v>19877</c:v>
                </c:pt>
                <c:pt idx="23">
                  <c:v>3513</c:v>
                </c:pt>
                <c:pt idx="24">
                  <c:v>0</c:v>
                </c:pt>
                <c:pt idx="25">
                  <c:v>221906</c:v>
                </c:pt>
                <c:pt idx="26">
                  <c:v>7515</c:v>
                </c:pt>
                <c:pt idx="2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493214"/>
        <c:axId val="58541208"/>
      </c:barChart>
      <c:catAx>
        <c:axId val="384932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41208"/>
        <c:crosses val="autoZero"/>
        <c:auto val="1"/>
        <c:lblAlgn val="ctr"/>
        <c:lblOffset val="100"/>
        <c:noMultiLvlLbl val="0"/>
      </c:catAx>
      <c:valAx>
        <c:axId val="585412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932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0</c:v>
                </c:pt>
                <c:pt idx="1">
                  <c:v>103011.5</c:v>
                </c:pt>
                <c:pt idx="2">
                  <c:v>5189.5</c:v>
                </c:pt>
                <c:pt idx="3">
                  <c:v>8</c:v>
                </c:pt>
                <c:pt idx="4">
                  <c:v>1961768</c:v>
                </c:pt>
                <c:pt idx="5">
                  <c:v>87153.25</c:v>
                </c:pt>
                <c:pt idx="6">
                  <c:v>34202</c:v>
                </c:pt>
                <c:pt idx="7">
                  <c:v>1601137.75</c:v>
                </c:pt>
                <c:pt idx="8">
                  <c:v>178753</c:v>
                </c:pt>
                <c:pt idx="9">
                  <c:v>17934</c:v>
                </c:pt>
                <c:pt idx="10">
                  <c:v>67313.5</c:v>
                </c:pt>
                <c:pt idx="11">
                  <c:v>3419.25</c:v>
                </c:pt>
                <c:pt idx="12">
                  <c:v>7070.25</c:v>
                </c:pt>
                <c:pt idx="13">
                  <c:v>29190</c:v>
                </c:pt>
                <c:pt idx="14">
                  <c:v>52153.5</c:v>
                </c:pt>
                <c:pt idx="15">
                  <c:v>620622</c:v>
                </c:pt>
                <c:pt idx="16">
                  <c:v>182091.5</c:v>
                </c:pt>
                <c:pt idx="17">
                  <c:v>17946.25</c:v>
                </c:pt>
                <c:pt idx="18">
                  <c:v>1491</c:v>
                </c:pt>
                <c:pt idx="19">
                  <c:v>0</c:v>
                </c:pt>
                <c:pt idx="20">
                  <c:v>4</c:v>
                </c:pt>
                <c:pt idx="21">
                  <c:v>211932</c:v>
                </c:pt>
                <c:pt idx="22">
                  <c:v>72499</c:v>
                </c:pt>
                <c:pt idx="23">
                  <c:v>67895.25</c:v>
                </c:pt>
                <c:pt idx="24">
                  <c:v>6680</c:v>
                </c:pt>
                <c:pt idx="25">
                  <c:v>2318990</c:v>
                </c:pt>
                <c:pt idx="26">
                  <c:v>125721</c:v>
                </c:pt>
                <c:pt idx="27">
                  <c:v>18033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79179</c:v>
                </c:pt>
                <c:pt idx="2">
                  <c:v>8758</c:v>
                </c:pt>
                <c:pt idx="3">
                  <c:v>0</c:v>
                </c:pt>
                <c:pt idx="4">
                  <c:v>1892402</c:v>
                </c:pt>
                <c:pt idx="5">
                  <c:v>88933.75</c:v>
                </c:pt>
                <c:pt idx="6">
                  <c:v>33641</c:v>
                </c:pt>
                <c:pt idx="7">
                  <c:v>1545275.25</c:v>
                </c:pt>
                <c:pt idx="8">
                  <c:v>178788.25</c:v>
                </c:pt>
                <c:pt idx="9">
                  <c:v>19217</c:v>
                </c:pt>
                <c:pt idx="10">
                  <c:v>42651</c:v>
                </c:pt>
                <c:pt idx="11">
                  <c:v>2286</c:v>
                </c:pt>
                <c:pt idx="12">
                  <c:v>11948.75</c:v>
                </c:pt>
                <c:pt idx="13">
                  <c:v>29358</c:v>
                </c:pt>
                <c:pt idx="14">
                  <c:v>66600.75</c:v>
                </c:pt>
                <c:pt idx="15">
                  <c:v>597000</c:v>
                </c:pt>
                <c:pt idx="16">
                  <c:v>143532.5</c:v>
                </c:pt>
                <c:pt idx="17">
                  <c:v>17608.5</c:v>
                </c:pt>
                <c:pt idx="18">
                  <c:v>1950.25</c:v>
                </c:pt>
                <c:pt idx="19">
                  <c:v>128</c:v>
                </c:pt>
                <c:pt idx="20">
                  <c:v>0</c:v>
                </c:pt>
                <c:pt idx="21">
                  <c:v>238882</c:v>
                </c:pt>
                <c:pt idx="22">
                  <c:v>65360.75</c:v>
                </c:pt>
                <c:pt idx="23">
                  <c:v>61679.75</c:v>
                </c:pt>
                <c:pt idx="24">
                  <c:v>6242</c:v>
                </c:pt>
                <c:pt idx="25">
                  <c:v>2313614</c:v>
                </c:pt>
                <c:pt idx="26">
                  <c:v>124964</c:v>
                </c:pt>
                <c:pt idx="27">
                  <c:v>13558.75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114767"/>
        <c:axId val="55757544"/>
      </c:barChart>
      <c:catAx>
        <c:axId val="651147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57544"/>
        <c:crosses val="autoZero"/>
        <c:auto val="1"/>
        <c:lblAlgn val="ctr"/>
        <c:lblOffset val="100"/>
        <c:noMultiLvlLbl val="0"/>
      </c:catAx>
      <c:valAx>
        <c:axId val="557575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147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17273.5</c:v>
                </c:pt>
                <c:pt idx="2">
                  <c:v>0</c:v>
                </c:pt>
                <c:pt idx="3">
                  <c:v>0</c:v>
                </c:pt>
                <c:pt idx="4">
                  <c:v>1705046</c:v>
                </c:pt>
                <c:pt idx="5">
                  <c:v>9888.5</c:v>
                </c:pt>
                <c:pt idx="6">
                  <c:v>6</c:v>
                </c:pt>
                <c:pt idx="7">
                  <c:v>704618</c:v>
                </c:pt>
                <c:pt idx="8">
                  <c:v>11990.25</c:v>
                </c:pt>
                <c:pt idx="9">
                  <c:v>1022</c:v>
                </c:pt>
                <c:pt idx="10">
                  <c:v>26257</c:v>
                </c:pt>
                <c:pt idx="11">
                  <c:v>0</c:v>
                </c:pt>
                <c:pt idx="12">
                  <c:v>5705</c:v>
                </c:pt>
                <c:pt idx="13">
                  <c:v>237</c:v>
                </c:pt>
                <c:pt idx="14">
                  <c:v>17182.25</c:v>
                </c:pt>
                <c:pt idx="15">
                  <c:v>359774</c:v>
                </c:pt>
                <c:pt idx="16">
                  <c:v>150507</c:v>
                </c:pt>
                <c:pt idx="17">
                  <c:v>460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20408</c:v>
                </c:pt>
                <c:pt idx="22">
                  <c:v>15156.5</c:v>
                </c:pt>
                <c:pt idx="23">
                  <c:v>1</c:v>
                </c:pt>
                <c:pt idx="24">
                  <c:v>134</c:v>
                </c:pt>
                <c:pt idx="25">
                  <c:v>995175</c:v>
                </c:pt>
                <c:pt idx="26">
                  <c:v>8426</c:v>
                </c:pt>
                <c:pt idx="27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90</c:v>
                </c:pt>
                <c:pt idx="3">
                  <c:v>0</c:v>
                </c:pt>
                <c:pt idx="4">
                  <c:v>1642627</c:v>
                </c:pt>
                <c:pt idx="5">
                  <c:v>7565.25</c:v>
                </c:pt>
                <c:pt idx="6">
                  <c:v>8</c:v>
                </c:pt>
                <c:pt idx="7">
                  <c:v>632265</c:v>
                </c:pt>
                <c:pt idx="8">
                  <c:v>1469.5</c:v>
                </c:pt>
                <c:pt idx="9">
                  <c:v>202</c:v>
                </c:pt>
                <c:pt idx="10">
                  <c:v>5097.5</c:v>
                </c:pt>
                <c:pt idx="11">
                  <c:v>0</c:v>
                </c:pt>
                <c:pt idx="12">
                  <c:v>4669.25</c:v>
                </c:pt>
                <c:pt idx="13">
                  <c:v>106</c:v>
                </c:pt>
                <c:pt idx="14">
                  <c:v>14008.5</c:v>
                </c:pt>
                <c:pt idx="15">
                  <c:v>347948</c:v>
                </c:pt>
                <c:pt idx="16">
                  <c:v>127755.75</c:v>
                </c:pt>
                <c:pt idx="17">
                  <c:v>129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46441</c:v>
                </c:pt>
                <c:pt idx="22">
                  <c:v>10573.25</c:v>
                </c:pt>
                <c:pt idx="23">
                  <c:v>0</c:v>
                </c:pt>
                <c:pt idx="24">
                  <c:v>0</c:v>
                </c:pt>
                <c:pt idx="25">
                  <c:v>1085757</c:v>
                </c:pt>
                <c:pt idx="26">
                  <c:v>9677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146492"/>
        <c:axId val="43734381"/>
      </c:barChart>
      <c:catAx>
        <c:axId val="171464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34381"/>
        <c:crosses val="autoZero"/>
        <c:auto val="1"/>
        <c:lblAlgn val="ctr"/>
        <c:lblOffset val="100"/>
        <c:noMultiLvlLbl val="0"/>
      </c:catAx>
      <c:valAx>
        <c:axId val="437343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464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71592</c:v>
                </c:pt>
                <c:pt idx="2">
                  <c:v>1681</c:v>
                </c:pt>
                <c:pt idx="3">
                  <c:v>0</c:v>
                </c:pt>
                <c:pt idx="4">
                  <c:v>0</c:v>
                </c:pt>
                <c:pt idx="5">
                  <c:v>65631.25</c:v>
                </c:pt>
                <c:pt idx="6">
                  <c:v>34139</c:v>
                </c:pt>
                <c:pt idx="7">
                  <c:v>93486.75</c:v>
                </c:pt>
                <c:pt idx="8">
                  <c:v>5990.75</c:v>
                </c:pt>
                <c:pt idx="9">
                  <c:v>2242.5</c:v>
                </c:pt>
                <c:pt idx="10">
                  <c:v>5726.5</c:v>
                </c:pt>
                <c:pt idx="11">
                  <c:v>3368.25</c:v>
                </c:pt>
                <c:pt idx="12">
                  <c:v>0</c:v>
                </c:pt>
                <c:pt idx="13">
                  <c:v>1982</c:v>
                </c:pt>
                <c:pt idx="14">
                  <c:v>31319.75</c:v>
                </c:pt>
                <c:pt idx="15">
                  <c:v>218605</c:v>
                </c:pt>
                <c:pt idx="16">
                  <c:v>4034.5</c:v>
                </c:pt>
                <c:pt idx="17">
                  <c:v>2101.25</c:v>
                </c:pt>
                <c:pt idx="18">
                  <c:v>1491</c:v>
                </c:pt>
                <c:pt idx="19">
                  <c:v>0</c:v>
                </c:pt>
                <c:pt idx="20">
                  <c:v>0</c:v>
                </c:pt>
                <c:pt idx="21">
                  <c:v>165573</c:v>
                </c:pt>
                <c:pt idx="22">
                  <c:v>13155.5</c:v>
                </c:pt>
                <c:pt idx="23">
                  <c:v>67641.25</c:v>
                </c:pt>
                <c:pt idx="24">
                  <c:v>0</c:v>
                </c:pt>
                <c:pt idx="25">
                  <c:v>81210</c:v>
                </c:pt>
                <c:pt idx="26">
                  <c:v>7892</c:v>
                </c:pt>
                <c:pt idx="27">
                  <c:v>14814.75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65293.25</c:v>
                </c:pt>
                <c:pt idx="2">
                  <c:v>1869</c:v>
                </c:pt>
                <c:pt idx="3">
                  <c:v>0</c:v>
                </c:pt>
                <c:pt idx="4">
                  <c:v>0</c:v>
                </c:pt>
                <c:pt idx="5">
                  <c:v>69082</c:v>
                </c:pt>
                <c:pt idx="6">
                  <c:v>33594</c:v>
                </c:pt>
                <c:pt idx="7">
                  <c:v>92311.75</c:v>
                </c:pt>
                <c:pt idx="8">
                  <c:v>7454</c:v>
                </c:pt>
                <c:pt idx="9">
                  <c:v>3448</c:v>
                </c:pt>
                <c:pt idx="10">
                  <c:v>2558.5</c:v>
                </c:pt>
                <c:pt idx="11">
                  <c:v>2226</c:v>
                </c:pt>
                <c:pt idx="12">
                  <c:v>1768.25</c:v>
                </c:pt>
                <c:pt idx="13">
                  <c:v>5127</c:v>
                </c:pt>
                <c:pt idx="14">
                  <c:v>36985</c:v>
                </c:pt>
                <c:pt idx="15">
                  <c:v>212634</c:v>
                </c:pt>
                <c:pt idx="16">
                  <c:v>3104.25</c:v>
                </c:pt>
                <c:pt idx="17">
                  <c:v>3906.75</c:v>
                </c:pt>
                <c:pt idx="18">
                  <c:v>1950.25</c:v>
                </c:pt>
                <c:pt idx="19">
                  <c:v>0</c:v>
                </c:pt>
                <c:pt idx="20">
                  <c:v>0</c:v>
                </c:pt>
                <c:pt idx="21">
                  <c:v>160098</c:v>
                </c:pt>
                <c:pt idx="22">
                  <c:v>10578.25</c:v>
                </c:pt>
                <c:pt idx="23">
                  <c:v>60629.5</c:v>
                </c:pt>
                <c:pt idx="24">
                  <c:v>0</c:v>
                </c:pt>
                <c:pt idx="25">
                  <c:v>87439</c:v>
                </c:pt>
                <c:pt idx="26">
                  <c:v>5143</c:v>
                </c:pt>
                <c:pt idx="27">
                  <c:v>11142.25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227357"/>
        <c:axId val="10956424"/>
      </c:barChart>
      <c:catAx>
        <c:axId val="562273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56424"/>
        <c:crosses val="autoZero"/>
        <c:auto val="1"/>
        <c:lblAlgn val="ctr"/>
        <c:lblOffset val="100"/>
        <c:noMultiLvlLbl val="0"/>
      </c:catAx>
      <c:valAx>
        <c:axId val="109564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273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14146</c:v>
                </c:pt>
                <c:pt idx="2">
                  <c:v>3508.5</c:v>
                </c:pt>
                <c:pt idx="3">
                  <c:v>8</c:v>
                </c:pt>
                <c:pt idx="4">
                  <c:v>256722</c:v>
                </c:pt>
                <c:pt idx="5">
                  <c:v>11633.5</c:v>
                </c:pt>
                <c:pt idx="6">
                  <c:v>57</c:v>
                </c:pt>
                <c:pt idx="7">
                  <c:v>803033</c:v>
                </c:pt>
                <c:pt idx="8">
                  <c:v>160772</c:v>
                </c:pt>
                <c:pt idx="9">
                  <c:v>14669.5</c:v>
                </c:pt>
                <c:pt idx="10">
                  <c:v>35330</c:v>
                </c:pt>
                <c:pt idx="11">
                  <c:v>51</c:v>
                </c:pt>
                <c:pt idx="12">
                  <c:v>1365.25</c:v>
                </c:pt>
                <c:pt idx="13">
                  <c:v>26971</c:v>
                </c:pt>
                <c:pt idx="14">
                  <c:v>3651.5</c:v>
                </c:pt>
                <c:pt idx="15">
                  <c:v>42243</c:v>
                </c:pt>
                <c:pt idx="16">
                  <c:v>27550</c:v>
                </c:pt>
                <c:pt idx="17">
                  <c:v>15385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25951</c:v>
                </c:pt>
                <c:pt idx="22">
                  <c:v>44187</c:v>
                </c:pt>
                <c:pt idx="23">
                  <c:v>253</c:v>
                </c:pt>
                <c:pt idx="24">
                  <c:v>6546</c:v>
                </c:pt>
                <c:pt idx="25">
                  <c:v>1242605</c:v>
                </c:pt>
                <c:pt idx="26">
                  <c:v>109403</c:v>
                </c:pt>
                <c:pt idx="27">
                  <c:v>3160.25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13098.75</c:v>
                </c:pt>
                <c:pt idx="2">
                  <c:v>6799</c:v>
                </c:pt>
                <c:pt idx="3">
                  <c:v>0</c:v>
                </c:pt>
                <c:pt idx="4">
                  <c:v>249775</c:v>
                </c:pt>
                <c:pt idx="5">
                  <c:v>12286.5</c:v>
                </c:pt>
                <c:pt idx="6">
                  <c:v>39</c:v>
                </c:pt>
                <c:pt idx="7">
                  <c:v>820698.5</c:v>
                </c:pt>
                <c:pt idx="8">
                  <c:v>169864.75</c:v>
                </c:pt>
                <c:pt idx="9">
                  <c:v>15567</c:v>
                </c:pt>
                <c:pt idx="10">
                  <c:v>34995</c:v>
                </c:pt>
                <c:pt idx="11">
                  <c:v>60</c:v>
                </c:pt>
                <c:pt idx="12">
                  <c:v>5511.25</c:v>
                </c:pt>
                <c:pt idx="13">
                  <c:v>24125</c:v>
                </c:pt>
                <c:pt idx="14">
                  <c:v>15607.25</c:v>
                </c:pt>
                <c:pt idx="15">
                  <c:v>36418</c:v>
                </c:pt>
                <c:pt idx="16">
                  <c:v>12672.5</c:v>
                </c:pt>
                <c:pt idx="17">
                  <c:v>13572.75</c:v>
                </c:pt>
                <c:pt idx="18">
                  <c:v>0</c:v>
                </c:pt>
                <c:pt idx="19">
                  <c:v>128</c:v>
                </c:pt>
                <c:pt idx="20">
                  <c:v>0</c:v>
                </c:pt>
                <c:pt idx="21">
                  <c:v>32343</c:v>
                </c:pt>
                <c:pt idx="22">
                  <c:v>44209.25</c:v>
                </c:pt>
                <c:pt idx="23">
                  <c:v>1050.25</c:v>
                </c:pt>
                <c:pt idx="24">
                  <c:v>6242</c:v>
                </c:pt>
                <c:pt idx="25">
                  <c:v>1140418</c:v>
                </c:pt>
                <c:pt idx="26">
                  <c:v>110144</c:v>
                </c:pt>
                <c:pt idx="27">
                  <c:v>2414.5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621470"/>
        <c:axId val="2073482"/>
      </c:barChart>
      <c:catAx>
        <c:axId val="616214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3482"/>
        <c:crosses val="autoZero"/>
        <c:auto val="1"/>
        <c:lblAlgn val="ctr"/>
        <c:lblOffset val="100"/>
        <c:noMultiLvlLbl val="0"/>
      </c:catAx>
      <c:valAx>
        <c:axId val="20734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214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411</c:v>
                </c:pt>
                <c:pt idx="1">
                  <c:v>326</c:v>
                </c:pt>
                <c:pt idx="2">
                  <c:v>565</c:v>
                </c:pt>
                <c:pt idx="3">
                  <c:v>273</c:v>
                </c:pt>
                <c:pt idx="4">
                  <c:v>11052</c:v>
                </c:pt>
                <c:pt idx="5">
                  <c:v>700</c:v>
                </c:pt>
                <c:pt idx="6">
                  <c:v>15154</c:v>
                </c:pt>
                <c:pt idx="7">
                  <c:v>3220</c:v>
                </c:pt>
                <c:pt idx="8">
                  <c:v>1053</c:v>
                </c:pt>
                <c:pt idx="9">
                  <c:v>976</c:v>
                </c:pt>
                <c:pt idx="10">
                  <c:v>600</c:v>
                </c:pt>
                <c:pt idx="11">
                  <c:v>3766</c:v>
                </c:pt>
                <c:pt idx="12">
                  <c:v>312</c:v>
                </c:pt>
                <c:pt idx="13">
                  <c:v>477</c:v>
                </c:pt>
                <c:pt idx="14">
                  <c:v>918</c:v>
                </c:pt>
                <c:pt idx="15">
                  <c:v>6397</c:v>
                </c:pt>
                <c:pt idx="16">
                  <c:v>565</c:v>
                </c:pt>
                <c:pt idx="17">
                  <c:v>256</c:v>
                </c:pt>
                <c:pt idx="18">
                  <c:v>290</c:v>
                </c:pt>
                <c:pt idx="19">
                  <c:v>229</c:v>
                </c:pt>
                <c:pt idx="20">
                  <c:v>383</c:v>
                </c:pt>
                <c:pt idx="21">
                  <c:v>7365</c:v>
                </c:pt>
                <c:pt idx="22">
                  <c:v>579</c:v>
                </c:pt>
                <c:pt idx="23">
                  <c:v>395</c:v>
                </c:pt>
                <c:pt idx="24">
                  <c:v>903</c:v>
                </c:pt>
                <c:pt idx="25">
                  <c:v>2972</c:v>
                </c:pt>
                <c:pt idx="26">
                  <c:v>751</c:v>
                </c:pt>
                <c:pt idx="2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447</c:v>
                </c:pt>
                <c:pt idx="1">
                  <c:v>337</c:v>
                </c:pt>
                <c:pt idx="2">
                  <c:v>559</c:v>
                </c:pt>
                <c:pt idx="3">
                  <c:v>341</c:v>
                </c:pt>
                <c:pt idx="4">
                  <c:v>11555</c:v>
                </c:pt>
                <c:pt idx="5">
                  <c:v>635</c:v>
                </c:pt>
                <c:pt idx="6">
                  <c:v>16525</c:v>
                </c:pt>
                <c:pt idx="7">
                  <c:v>3273</c:v>
                </c:pt>
                <c:pt idx="8">
                  <c:v>1086</c:v>
                </c:pt>
                <c:pt idx="9">
                  <c:v>844</c:v>
                </c:pt>
                <c:pt idx="10">
                  <c:v>546</c:v>
                </c:pt>
                <c:pt idx="11">
                  <c:v>4184</c:v>
                </c:pt>
                <c:pt idx="12">
                  <c:v>372</c:v>
                </c:pt>
                <c:pt idx="13">
                  <c:v>476</c:v>
                </c:pt>
                <c:pt idx="14">
                  <c:v>932</c:v>
                </c:pt>
                <c:pt idx="15">
                  <c:v>6305</c:v>
                </c:pt>
                <c:pt idx="16">
                  <c:v>517</c:v>
                </c:pt>
                <c:pt idx="17">
                  <c:v>207</c:v>
                </c:pt>
                <c:pt idx="18">
                  <c:v>302</c:v>
                </c:pt>
                <c:pt idx="19">
                  <c:v>364</c:v>
                </c:pt>
                <c:pt idx="20">
                  <c:v>374</c:v>
                </c:pt>
                <c:pt idx="21">
                  <c:v>7489</c:v>
                </c:pt>
                <c:pt idx="22">
                  <c:v>642</c:v>
                </c:pt>
                <c:pt idx="23">
                  <c:v>390</c:v>
                </c:pt>
                <c:pt idx="24">
                  <c:v>883</c:v>
                </c:pt>
                <c:pt idx="25">
                  <c:v>2973</c:v>
                </c:pt>
                <c:pt idx="26">
                  <c:v>704</c:v>
                </c:pt>
                <c:pt idx="27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768878"/>
        <c:axId val="41011548"/>
      </c:barChart>
      <c:catAx>
        <c:axId val="437688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11548"/>
        <c:crosses val="autoZero"/>
        <c:auto val="1"/>
        <c:lblAlgn val="ctr"/>
        <c:lblOffset val="100"/>
        <c:noMultiLvlLbl val="0"/>
      </c:catAx>
      <c:valAx>
        <c:axId val="410115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688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5318189</c:v>
                </c:pt>
                <c:pt idx="1">
                  <c:v>1413995</c:v>
                </c:pt>
                <c:pt idx="2">
                  <c:v>2607838</c:v>
                </c:pt>
                <c:pt idx="3">
                  <c:v>1729562</c:v>
                </c:pt>
                <c:pt idx="4">
                  <c:v>38672149</c:v>
                </c:pt>
                <c:pt idx="5">
                  <c:v>2265749</c:v>
                </c:pt>
                <c:pt idx="6">
                  <c:v>6916731</c:v>
                </c:pt>
                <c:pt idx="7">
                  <c:v>29451254</c:v>
                </c:pt>
                <c:pt idx="8">
                  <c:v>14482329</c:v>
                </c:pt>
                <c:pt idx="9">
                  <c:v>14757050</c:v>
                </c:pt>
                <c:pt idx="10">
                  <c:v>8297493</c:v>
                </c:pt>
                <c:pt idx="11">
                  <c:v>587008</c:v>
                </c:pt>
                <c:pt idx="12">
                  <c:v>3135572</c:v>
                </c:pt>
                <c:pt idx="13">
                  <c:v>5325204</c:v>
                </c:pt>
                <c:pt idx="14">
                  <c:v>11710481</c:v>
                </c:pt>
                <c:pt idx="15">
                  <c:v>13620575</c:v>
                </c:pt>
                <c:pt idx="16">
                  <c:v>2608339</c:v>
                </c:pt>
                <c:pt idx="17">
                  <c:v>903032</c:v>
                </c:pt>
                <c:pt idx="18">
                  <c:v>229204</c:v>
                </c:pt>
                <c:pt idx="19">
                  <c:v>1094561</c:v>
                </c:pt>
                <c:pt idx="20">
                  <c:v>1507515</c:v>
                </c:pt>
                <c:pt idx="21">
                  <c:v>5435161</c:v>
                </c:pt>
                <c:pt idx="22">
                  <c:v>2853164</c:v>
                </c:pt>
                <c:pt idx="23">
                  <c:v>1704889</c:v>
                </c:pt>
                <c:pt idx="24">
                  <c:v>12659814</c:v>
                </c:pt>
                <c:pt idx="25">
                  <c:v>32607365</c:v>
                </c:pt>
                <c:pt idx="26">
                  <c:v>2131838</c:v>
                </c:pt>
                <c:pt idx="27">
                  <c:v>666739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5483172</c:v>
                </c:pt>
                <c:pt idx="1">
                  <c:v>1174431</c:v>
                </c:pt>
                <c:pt idx="2">
                  <c:v>2564180</c:v>
                </c:pt>
                <c:pt idx="3">
                  <c:v>1869050</c:v>
                </c:pt>
                <c:pt idx="4">
                  <c:v>40216187</c:v>
                </c:pt>
                <c:pt idx="5">
                  <c:v>2074775</c:v>
                </c:pt>
                <c:pt idx="6">
                  <c:v>7133649</c:v>
                </c:pt>
                <c:pt idx="7">
                  <c:v>28059607</c:v>
                </c:pt>
                <c:pt idx="8">
                  <c:v>13272545</c:v>
                </c:pt>
                <c:pt idx="9">
                  <c:v>13768954</c:v>
                </c:pt>
                <c:pt idx="10">
                  <c:v>7446304</c:v>
                </c:pt>
                <c:pt idx="11">
                  <c:v>557409</c:v>
                </c:pt>
                <c:pt idx="12">
                  <c:v>2765104</c:v>
                </c:pt>
                <c:pt idx="13">
                  <c:v>7248320</c:v>
                </c:pt>
                <c:pt idx="14">
                  <c:v>12011222</c:v>
                </c:pt>
                <c:pt idx="15">
                  <c:v>13299063</c:v>
                </c:pt>
                <c:pt idx="16">
                  <c:v>2217611</c:v>
                </c:pt>
                <c:pt idx="17">
                  <c:v>966157</c:v>
                </c:pt>
                <c:pt idx="18">
                  <c:v>219629</c:v>
                </c:pt>
                <c:pt idx="19">
                  <c:v>1216706</c:v>
                </c:pt>
                <c:pt idx="20">
                  <c:v>1401737</c:v>
                </c:pt>
                <c:pt idx="21">
                  <c:v>5819205</c:v>
                </c:pt>
                <c:pt idx="22">
                  <c:v>2883144</c:v>
                </c:pt>
                <c:pt idx="23">
                  <c:v>1777306</c:v>
                </c:pt>
                <c:pt idx="24">
                  <c:v>11893378</c:v>
                </c:pt>
                <c:pt idx="25">
                  <c:v>33842325</c:v>
                </c:pt>
                <c:pt idx="26">
                  <c:v>2150597</c:v>
                </c:pt>
                <c:pt idx="27">
                  <c:v>600323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031176"/>
        <c:axId val="15336525"/>
      </c:barChart>
      <c:catAx>
        <c:axId val="25031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36525"/>
        <c:crosses val="autoZero"/>
        <c:auto val="1"/>
        <c:lblAlgn val="ctr"/>
        <c:lblOffset val="100"/>
        <c:noMultiLvlLbl val="0"/>
      </c:catAx>
      <c:valAx>
        <c:axId val="153365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311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10750130</c:v>
                </c:pt>
                <c:pt idx="1">
                  <c:v>7423257</c:v>
                </c:pt>
                <c:pt idx="2">
                  <c:v>9553769</c:v>
                </c:pt>
                <c:pt idx="3">
                  <c:v>1977068</c:v>
                </c:pt>
                <c:pt idx="4">
                  <c:v>202070772</c:v>
                </c:pt>
                <c:pt idx="5">
                  <c:v>15341789</c:v>
                </c:pt>
                <c:pt idx="6">
                  <c:v>88514054</c:v>
                </c:pt>
                <c:pt idx="7">
                  <c:v>143855300</c:v>
                </c:pt>
                <c:pt idx="8">
                  <c:v>24113953</c:v>
                </c:pt>
                <c:pt idx="9">
                  <c:v>20836420</c:v>
                </c:pt>
                <c:pt idx="10">
                  <c:v>8746334</c:v>
                </c:pt>
                <c:pt idx="11">
                  <c:v>32791780</c:v>
                </c:pt>
                <c:pt idx="12">
                  <c:v>5905947</c:v>
                </c:pt>
                <c:pt idx="13">
                  <c:v>7587261</c:v>
                </c:pt>
                <c:pt idx="14">
                  <c:v>15621446</c:v>
                </c:pt>
                <c:pt idx="15">
                  <c:v>148571217</c:v>
                </c:pt>
                <c:pt idx="16">
                  <c:v>26016161</c:v>
                </c:pt>
                <c:pt idx="17">
                  <c:v>1588801</c:v>
                </c:pt>
                <c:pt idx="18">
                  <c:v>8060421</c:v>
                </c:pt>
                <c:pt idx="19">
                  <c:v>4055688</c:v>
                </c:pt>
                <c:pt idx="20">
                  <c:v>2919503</c:v>
                </c:pt>
                <c:pt idx="21">
                  <c:v>105197712</c:v>
                </c:pt>
                <c:pt idx="22">
                  <c:v>11136061</c:v>
                </c:pt>
                <c:pt idx="23">
                  <c:v>2537146</c:v>
                </c:pt>
                <c:pt idx="24">
                  <c:v>17852402</c:v>
                </c:pt>
                <c:pt idx="25">
                  <c:v>120189385</c:v>
                </c:pt>
                <c:pt idx="26">
                  <c:v>19506195</c:v>
                </c:pt>
                <c:pt idx="27">
                  <c:v>1599141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12150961</c:v>
                </c:pt>
                <c:pt idx="1">
                  <c:v>6257619</c:v>
                </c:pt>
                <c:pt idx="2">
                  <c:v>9912973</c:v>
                </c:pt>
                <c:pt idx="3">
                  <c:v>2326271</c:v>
                </c:pt>
                <c:pt idx="4">
                  <c:v>217320602</c:v>
                </c:pt>
                <c:pt idx="5">
                  <c:v>13559909</c:v>
                </c:pt>
                <c:pt idx="6">
                  <c:v>102050589</c:v>
                </c:pt>
                <c:pt idx="7">
                  <c:v>141866983</c:v>
                </c:pt>
                <c:pt idx="8">
                  <c:v>21317043</c:v>
                </c:pt>
                <c:pt idx="9">
                  <c:v>19430771</c:v>
                </c:pt>
                <c:pt idx="10">
                  <c:v>8058577</c:v>
                </c:pt>
                <c:pt idx="11">
                  <c:v>30660104</c:v>
                </c:pt>
                <c:pt idx="12">
                  <c:v>6618494</c:v>
                </c:pt>
                <c:pt idx="13">
                  <c:v>8225655</c:v>
                </c:pt>
                <c:pt idx="14">
                  <c:v>17033525</c:v>
                </c:pt>
                <c:pt idx="15">
                  <c:v>151926469</c:v>
                </c:pt>
                <c:pt idx="16">
                  <c:v>25076376</c:v>
                </c:pt>
                <c:pt idx="17">
                  <c:v>1381925</c:v>
                </c:pt>
                <c:pt idx="18">
                  <c:v>8571839</c:v>
                </c:pt>
                <c:pt idx="19">
                  <c:v>6087964</c:v>
                </c:pt>
                <c:pt idx="20">
                  <c:v>2848252</c:v>
                </c:pt>
                <c:pt idx="21">
                  <c:v>101839568</c:v>
                </c:pt>
                <c:pt idx="22">
                  <c:v>12223070</c:v>
                </c:pt>
                <c:pt idx="23">
                  <c:v>2412798</c:v>
                </c:pt>
                <c:pt idx="24">
                  <c:v>17961709</c:v>
                </c:pt>
                <c:pt idx="25">
                  <c:v>120546287</c:v>
                </c:pt>
                <c:pt idx="26">
                  <c:v>19094407</c:v>
                </c:pt>
                <c:pt idx="27">
                  <c:v>1217215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022545"/>
        <c:axId val="51331710"/>
      </c:barChart>
      <c:catAx>
        <c:axId val="540225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31710"/>
        <c:crosses val="autoZero"/>
        <c:auto val="1"/>
        <c:lblAlgn val="ctr"/>
        <c:lblOffset val="100"/>
        <c:noMultiLvlLbl val="0"/>
      </c:catAx>
      <c:valAx>
        <c:axId val="513317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225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52</c:v>
                </c:pt>
                <c:pt idx="1">
                  <c:v>32</c:v>
                </c:pt>
                <c:pt idx="2">
                  <c:v>9</c:v>
                </c:pt>
                <c:pt idx="3">
                  <c:v>1</c:v>
                </c:pt>
                <c:pt idx="4">
                  <c:v>2</c:v>
                </c:pt>
                <c:pt idx="5">
                  <c:v>122</c:v>
                </c:pt>
                <c:pt idx="6">
                  <c:v>207</c:v>
                </c:pt>
                <c:pt idx="7">
                  <c:v>303</c:v>
                </c:pt>
                <c:pt idx="8">
                  <c:v>26</c:v>
                </c:pt>
                <c:pt idx="9">
                  <c:v>63</c:v>
                </c:pt>
                <c:pt idx="10">
                  <c:v>1</c:v>
                </c:pt>
                <c:pt idx="11">
                  <c:v>2</c:v>
                </c:pt>
                <c:pt idx="12">
                  <c:v>5</c:v>
                </c:pt>
                <c:pt idx="13">
                  <c:v>15</c:v>
                </c:pt>
                <c:pt idx="14">
                  <c:v>6</c:v>
                </c:pt>
                <c:pt idx="15">
                  <c:v>494</c:v>
                </c:pt>
                <c:pt idx="16">
                  <c:v>116</c:v>
                </c:pt>
                <c:pt idx="17">
                  <c:v>0</c:v>
                </c:pt>
                <c:pt idx="18">
                  <c:v>4</c:v>
                </c:pt>
                <c:pt idx="19">
                  <c:v>20</c:v>
                </c:pt>
                <c:pt idx="20">
                  <c:v>4</c:v>
                </c:pt>
                <c:pt idx="21">
                  <c:v>421</c:v>
                </c:pt>
                <c:pt idx="22">
                  <c:v>10</c:v>
                </c:pt>
                <c:pt idx="23">
                  <c:v>37</c:v>
                </c:pt>
                <c:pt idx="24">
                  <c:v>18</c:v>
                </c:pt>
                <c:pt idx="25">
                  <c:v>90</c:v>
                </c:pt>
                <c:pt idx="26">
                  <c:v>40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59</c:v>
                </c:pt>
                <c:pt idx="1">
                  <c:v>31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115</c:v>
                </c:pt>
                <c:pt idx="6">
                  <c:v>253</c:v>
                </c:pt>
                <c:pt idx="7">
                  <c:v>299</c:v>
                </c:pt>
                <c:pt idx="8">
                  <c:v>26</c:v>
                </c:pt>
                <c:pt idx="9">
                  <c:v>68</c:v>
                </c:pt>
                <c:pt idx="10">
                  <c:v>1</c:v>
                </c:pt>
                <c:pt idx="11">
                  <c:v>7</c:v>
                </c:pt>
                <c:pt idx="12">
                  <c:v>11</c:v>
                </c:pt>
                <c:pt idx="13">
                  <c:v>11</c:v>
                </c:pt>
                <c:pt idx="14">
                  <c:v>4</c:v>
                </c:pt>
                <c:pt idx="15">
                  <c:v>451</c:v>
                </c:pt>
                <c:pt idx="16">
                  <c:v>127</c:v>
                </c:pt>
                <c:pt idx="17">
                  <c:v>0</c:v>
                </c:pt>
                <c:pt idx="18">
                  <c:v>7</c:v>
                </c:pt>
                <c:pt idx="19">
                  <c:v>20</c:v>
                </c:pt>
                <c:pt idx="20">
                  <c:v>1</c:v>
                </c:pt>
                <c:pt idx="21">
                  <c:v>390</c:v>
                </c:pt>
                <c:pt idx="22">
                  <c:v>15</c:v>
                </c:pt>
                <c:pt idx="23">
                  <c:v>33</c:v>
                </c:pt>
                <c:pt idx="24">
                  <c:v>17</c:v>
                </c:pt>
                <c:pt idx="25">
                  <c:v>107</c:v>
                </c:pt>
                <c:pt idx="26">
                  <c:v>42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649772"/>
        <c:axId val="44099059"/>
      </c:barChart>
      <c:catAx>
        <c:axId val="456497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99059"/>
        <c:crosses val="autoZero"/>
        <c:auto val="1"/>
        <c:lblAlgn val="ctr"/>
        <c:lblOffset val="100"/>
        <c:noMultiLvlLbl val="0"/>
      </c:catAx>
      <c:valAx>
        <c:axId val="440990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6497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114543</c:v>
                </c:pt>
                <c:pt idx="1">
                  <c:v>141813</c:v>
                </c:pt>
                <c:pt idx="2">
                  <c:v>149765</c:v>
                </c:pt>
                <c:pt idx="3">
                  <c:v>142</c:v>
                </c:pt>
                <c:pt idx="4">
                  <c:v>1795618</c:v>
                </c:pt>
                <c:pt idx="5">
                  <c:v>206941</c:v>
                </c:pt>
                <c:pt idx="6">
                  <c:v>2588005</c:v>
                </c:pt>
                <c:pt idx="7">
                  <c:v>1795214</c:v>
                </c:pt>
                <c:pt idx="8">
                  <c:v>83692</c:v>
                </c:pt>
                <c:pt idx="9">
                  <c:v>90989</c:v>
                </c:pt>
                <c:pt idx="10">
                  <c:v>245</c:v>
                </c:pt>
                <c:pt idx="11">
                  <c:v>655136</c:v>
                </c:pt>
                <c:pt idx="12">
                  <c:v>1153</c:v>
                </c:pt>
                <c:pt idx="13">
                  <c:v>23484</c:v>
                </c:pt>
                <c:pt idx="14">
                  <c:v>17215</c:v>
                </c:pt>
                <c:pt idx="15">
                  <c:v>1811619</c:v>
                </c:pt>
                <c:pt idx="16">
                  <c:v>285019</c:v>
                </c:pt>
                <c:pt idx="17">
                  <c:v>0</c:v>
                </c:pt>
                <c:pt idx="18">
                  <c:v>201680</c:v>
                </c:pt>
                <c:pt idx="19">
                  <c:v>68413</c:v>
                </c:pt>
                <c:pt idx="20">
                  <c:v>714</c:v>
                </c:pt>
                <c:pt idx="21">
                  <c:v>3192870</c:v>
                </c:pt>
                <c:pt idx="22">
                  <c:v>71139</c:v>
                </c:pt>
                <c:pt idx="23">
                  <c:v>9205</c:v>
                </c:pt>
                <c:pt idx="24">
                  <c:v>20460</c:v>
                </c:pt>
                <c:pt idx="25">
                  <c:v>456190</c:v>
                </c:pt>
                <c:pt idx="26">
                  <c:v>77335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145250</c:v>
                </c:pt>
                <c:pt idx="1">
                  <c:v>125998</c:v>
                </c:pt>
                <c:pt idx="2">
                  <c:v>159632</c:v>
                </c:pt>
                <c:pt idx="3">
                  <c:v>0</c:v>
                </c:pt>
                <c:pt idx="4">
                  <c:v>1826337</c:v>
                </c:pt>
                <c:pt idx="5">
                  <c:v>184121</c:v>
                </c:pt>
                <c:pt idx="6">
                  <c:v>2864197</c:v>
                </c:pt>
                <c:pt idx="7">
                  <c:v>1718078</c:v>
                </c:pt>
                <c:pt idx="8">
                  <c:v>77829</c:v>
                </c:pt>
                <c:pt idx="9">
                  <c:v>85476</c:v>
                </c:pt>
                <c:pt idx="10">
                  <c:v>362</c:v>
                </c:pt>
                <c:pt idx="11">
                  <c:v>727944</c:v>
                </c:pt>
                <c:pt idx="12">
                  <c:v>10384</c:v>
                </c:pt>
                <c:pt idx="13">
                  <c:v>19154</c:v>
                </c:pt>
                <c:pt idx="14">
                  <c:v>18910</c:v>
                </c:pt>
                <c:pt idx="15">
                  <c:v>1735648</c:v>
                </c:pt>
                <c:pt idx="16">
                  <c:v>284857</c:v>
                </c:pt>
                <c:pt idx="17">
                  <c:v>0</c:v>
                </c:pt>
                <c:pt idx="18">
                  <c:v>178379</c:v>
                </c:pt>
                <c:pt idx="19">
                  <c:v>51293</c:v>
                </c:pt>
                <c:pt idx="20">
                  <c:v>422</c:v>
                </c:pt>
                <c:pt idx="21">
                  <c:v>3163142</c:v>
                </c:pt>
                <c:pt idx="22">
                  <c:v>72921</c:v>
                </c:pt>
                <c:pt idx="23">
                  <c:v>8457</c:v>
                </c:pt>
                <c:pt idx="24">
                  <c:v>18032</c:v>
                </c:pt>
                <c:pt idx="25">
                  <c:v>496217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079256"/>
        <c:axId val="61362761"/>
      </c:barChart>
      <c:catAx>
        <c:axId val="550792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362761"/>
        <c:crosses val="autoZero"/>
        <c:auto val="1"/>
        <c:lblAlgn val="ctr"/>
        <c:lblOffset val="100"/>
        <c:noMultiLvlLbl val="0"/>
      </c:catAx>
      <c:valAx>
        <c:axId val="613627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0792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49454</c:v>
                </c:pt>
                <c:pt idx="2">
                  <c:v>147180</c:v>
                </c:pt>
                <c:pt idx="3">
                  <c:v>0</c:v>
                </c:pt>
                <c:pt idx="4">
                  <c:v>1795618</c:v>
                </c:pt>
                <c:pt idx="5">
                  <c:v>14897</c:v>
                </c:pt>
                <c:pt idx="6">
                  <c:v>2040687</c:v>
                </c:pt>
                <c:pt idx="7">
                  <c:v>487778</c:v>
                </c:pt>
                <c:pt idx="8">
                  <c:v>41488</c:v>
                </c:pt>
                <c:pt idx="9">
                  <c:v>0</c:v>
                </c:pt>
                <c:pt idx="10">
                  <c:v>0</c:v>
                </c:pt>
                <c:pt idx="11">
                  <c:v>654311</c:v>
                </c:pt>
                <c:pt idx="12">
                  <c:v>0</c:v>
                </c:pt>
                <c:pt idx="13">
                  <c:v>5</c:v>
                </c:pt>
                <c:pt idx="14">
                  <c:v>16526</c:v>
                </c:pt>
                <c:pt idx="15">
                  <c:v>527555</c:v>
                </c:pt>
                <c:pt idx="16">
                  <c:v>118143</c:v>
                </c:pt>
                <c:pt idx="17">
                  <c:v>0</c:v>
                </c:pt>
                <c:pt idx="18">
                  <c:v>196781</c:v>
                </c:pt>
                <c:pt idx="19">
                  <c:v>38475</c:v>
                </c:pt>
                <c:pt idx="20">
                  <c:v>0</c:v>
                </c:pt>
                <c:pt idx="21">
                  <c:v>2199393</c:v>
                </c:pt>
                <c:pt idx="22">
                  <c:v>59424</c:v>
                </c:pt>
                <c:pt idx="23">
                  <c:v>0</c:v>
                </c:pt>
                <c:pt idx="24">
                  <c:v>19</c:v>
                </c:pt>
                <c:pt idx="25">
                  <c:v>274261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50039</c:v>
                </c:pt>
                <c:pt idx="2">
                  <c:v>154327</c:v>
                </c:pt>
                <c:pt idx="3">
                  <c:v>0</c:v>
                </c:pt>
                <c:pt idx="4">
                  <c:v>1826337</c:v>
                </c:pt>
                <c:pt idx="5">
                  <c:v>15369</c:v>
                </c:pt>
                <c:pt idx="6">
                  <c:v>2122825</c:v>
                </c:pt>
                <c:pt idx="7">
                  <c:v>472391</c:v>
                </c:pt>
                <c:pt idx="8">
                  <c:v>45279</c:v>
                </c:pt>
                <c:pt idx="9">
                  <c:v>0</c:v>
                </c:pt>
                <c:pt idx="10">
                  <c:v>0</c:v>
                </c:pt>
                <c:pt idx="11">
                  <c:v>721400</c:v>
                </c:pt>
                <c:pt idx="12">
                  <c:v>0</c:v>
                </c:pt>
                <c:pt idx="13">
                  <c:v>0</c:v>
                </c:pt>
                <c:pt idx="14">
                  <c:v>17272</c:v>
                </c:pt>
                <c:pt idx="15">
                  <c:v>560174</c:v>
                </c:pt>
                <c:pt idx="16">
                  <c:v>110982</c:v>
                </c:pt>
                <c:pt idx="17">
                  <c:v>0</c:v>
                </c:pt>
                <c:pt idx="18">
                  <c:v>174986</c:v>
                </c:pt>
                <c:pt idx="19">
                  <c:v>34435</c:v>
                </c:pt>
                <c:pt idx="20">
                  <c:v>3</c:v>
                </c:pt>
                <c:pt idx="21">
                  <c:v>2269087</c:v>
                </c:pt>
                <c:pt idx="22">
                  <c:v>62019</c:v>
                </c:pt>
                <c:pt idx="23">
                  <c:v>0</c:v>
                </c:pt>
                <c:pt idx="24">
                  <c:v>0</c:v>
                </c:pt>
                <c:pt idx="25">
                  <c:v>272237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61879"/>
        <c:axId val="38199460"/>
      </c:barChart>
      <c:catAx>
        <c:axId val="23618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99460"/>
        <c:crosses val="autoZero"/>
        <c:auto val="1"/>
        <c:lblAlgn val="ctr"/>
        <c:lblOffset val="100"/>
        <c:noMultiLvlLbl val="0"/>
      </c:catAx>
      <c:valAx>
        <c:axId val="381994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18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114543</c:v>
                </c:pt>
                <c:pt idx="1">
                  <c:v>92359</c:v>
                </c:pt>
                <c:pt idx="2">
                  <c:v>2585</c:v>
                </c:pt>
                <c:pt idx="3">
                  <c:v>142</c:v>
                </c:pt>
                <c:pt idx="4">
                  <c:v>0</c:v>
                </c:pt>
                <c:pt idx="5">
                  <c:v>192044</c:v>
                </c:pt>
                <c:pt idx="6">
                  <c:v>547318</c:v>
                </c:pt>
                <c:pt idx="7">
                  <c:v>1307436</c:v>
                </c:pt>
                <c:pt idx="8">
                  <c:v>42204</c:v>
                </c:pt>
                <c:pt idx="9">
                  <c:v>90989</c:v>
                </c:pt>
                <c:pt idx="10">
                  <c:v>245</c:v>
                </c:pt>
                <c:pt idx="11">
                  <c:v>825</c:v>
                </c:pt>
                <c:pt idx="12">
                  <c:v>1153</c:v>
                </c:pt>
                <c:pt idx="13">
                  <c:v>23479</c:v>
                </c:pt>
                <c:pt idx="14">
                  <c:v>689</c:v>
                </c:pt>
                <c:pt idx="15">
                  <c:v>1284064</c:v>
                </c:pt>
                <c:pt idx="16">
                  <c:v>166876</c:v>
                </c:pt>
                <c:pt idx="17">
                  <c:v>0</c:v>
                </c:pt>
                <c:pt idx="18">
                  <c:v>4899</c:v>
                </c:pt>
                <c:pt idx="19">
                  <c:v>29938</c:v>
                </c:pt>
                <c:pt idx="20">
                  <c:v>714</c:v>
                </c:pt>
                <c:pt idx="21">
                  <c:v>993477</c:v>
                </c:pt>
                <c:pt idx="22">
                  <c:v>11715</c:v>
                </c:pt>
                <c:pt idx="23">
                  <c:v>9205</c:v>
                </c:pt>
                <c:pt idx="24">
                  <c:v>20441</c:v>
                </c:pt>
                <c:pt idx="25">
                  <c:v>181929</c:v>
                </c:pt>
                <c:pt idx="26">
                  <c:v>77335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145250</c:v>
                </c:pt>
                <c:pt idx="1">
                  <c:v>75959</c:v>
                </c:pt>
                <c:pt idx="2">
                  <c:v>5305</c:v>
                </c:pt>
                <c:pt idx="3">
                  <c:v>0</c:v>
                </c:pt>
                <c:pt idx="4">
                  <c:v>0</c:v>
                </c:pt>
                <c:pt idx="5">
                  <c:v>168752</c:v>
                </c:pt>
                <c:pt idx="6">
                  <c:v>741372</c:v>
                </c:pt>
                <c:pt idx="7">
                  <c:v>1245687</c:v>
                </c:pt>
                <c:pt idx="8">
                  <c:v>32550</c:v>
                </c:pt>
                <c:pt idx="9">
                  <c:v>85476</c:v>
                </c:pt>
                <c:pt idx="10">
                  <c:v>362</c:v>
                </c:pt>
                <c:pt idx="11">
                  <c:v>6544</c:v>
                </c:pt>
                <c:pt idx="12">
                  <c:v>10384</c:v>
                </c:pt>
                <c:pt idx="13">
                  <c:v>19154</c:v>
                </c:pt>
                <c:pt idx="14">
                  <c:v>1638</c:v>
                </c:pt>
                <c:pt idx="15">
                  <c:v>1175474</c:v>
                </c:pt>
                <c:pt idx="16">
                  <c:v>173875</c:v>
                </c:pt>
                <c:pt idx="17">
                  <c:v>0</c:v>
                </c:pt>
                <c:pt idx="18">
                  <c:v>3393</c:v>
                </c:pt>
                <c:pt idx="19">
                  <c:v>16858</c:v>
                </c:pt>
                <c:pt idx="20">
                  <c:v>419</c:v>
                </c:pt>
                <c:pt idx="21">
                  <c:v>894055</c:v>
                </c:pt>
                <c:pt idx="22">
                  <c:v>10902</c:v>
                </c:pt>
                <c:pt idx="23">
                  <c:v>8457</c:v>
                </c:pt>
                <c:pt idx="24">
                  <c:v>18032</c:v>
                </c:pt>
                <c:pt idx="25">
                  <c:v>223980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155041"/>
        <c:axId val="64338275"/>
      </c:barChart>
      <c:catAx>
        <c:axId val="91550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38275"/>
        <c:crosses val="autoZero"/>
        <c:auto val="1"/>
        <c:lblAlgn val="ctr"/>
        <c:lblOffset val="100"/>
        <c:noMultiLvlLbl val="0"/>
      </c:catAx>
      <c:valAx>
        <c:axId val="643382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550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27083</c:v>
                </c:pt>
                <c:pt idx="2">
                  <c:v>50509</c:v>
                </c:pt>
                <c:pt idx="3">
                  <c:v>0</c:v>
                </c:pt>
                <c:pt idx="4">
                  <c:v>392775</c:v>
                </c:pt>
                <c:pt idx="5">
                  <c:v>9195</c:v>
                </c:pt>
                <c:pt idx="6">
                  <c:v>436040</c:v>
                </c:pt>
                <c:pt idx="7">
                  <c:v>153464</c:v>
                </c:pt>
                <c:pt idx="8">
                  <c:v>20697</c:v>
                </c:pt>
                <c:pt idx="9">
                  <c:v>0</c:v>
                </c:pt>
                <c:pt idx="10">
                  <c:v>0</c:v>
                </c:pt>
                <c:pt idx="11">
                  <c:v>156837</c:v>
                </c:pt>
                <c:pt idx="12">
                  <c:v>0</c:v>
                </c:pt>
                <c:pt idx="13">
                  <c:v>0</c:v>
                </c:pt>
                <c:pt idx="14">
                  <c:v>10424</c:v>
                </c:pt>
                <c:pt idx="15">
                  <c:v>234751</c:v>
                </c:pt>
                <c:pt idx="16">
                  <c:v>27930</c:v>
                </c:pt>
                <c:pt idx="17">
                  <c:v>0</c:v>
                </c:pt>
                <c:pt idx="18">
                  <c:v>55194</c:v>
                </c:pt>
                <c:pt idx="19">
                  <c:v>13031</c:v>
                </c:pt>
                <c:pt idx="20">
                  <c:v>0</c:v>
                </c:pt>
                <c:pt idx="21">
                  <c:v>700554</c:v>
                </c:pt>
                <c:pt idx="22">
                  <c:v>29899</c:v>
                </c:pt>
                <c:pt idx="23">
                  <c:v>0</c:v>
                </c:pt>
                <c:pt idx="24">
                  <c:v>0</c:v>
                </c:pt>
                <c:pt idx="25">
                  <c:v>82505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21456</c:v>
                </c:pt>
                <c:pt idx="2">
                  <c:v>49795</c:v>
                </c:pt>
                <c:pt idx="3">
                  <c:v>0</c:v>
                </c:pt>
                <c:pt idx="4">
                  <c:v>401360</c:v>
                </c:pt>
                <c:pt idx="5">
                  <c:v>9381</c:v>
                </c:pt>
                <c:pt idx="6">
                  <c:v>451880</c:v>
                </c:pt>
                <c:pt idx="7">
                  <c:v>147181</c:v>
                </c:pt>
                <c:pt idx="8">
                  <c:v>21979</c:v>
                </c:pt>
                <c:pt idx="9">
                  <c:v>0</c:v>
                </c:pt>
                <c:pt idx="10">
                  <c:v>0</c:v>
                </c:pt>
                <c:pt idx="11">
                  <c:v>186754</c:v>
                </c:pt>
                <c:pt idx="12">
                  <c:v>0</c:v>
                </c:pt>
                <c:pt idx="13">
                  <c:v>0</c:v>
                </c:pt>
                <c:pt idx="14">
                  <c:v>10610</c:v>
                </c:pt>
                <c:pt idx="15">
                  <c:v>245206</c:v>
                </c:pt>
                <c:pt idx="16">
                  <c:v>24885</c:v>
                </c:pt>
                <c:pt idx="17">
                  <c:v>0</c:v>
                </c:pt>
                <c:pt idx="18">
                  <c:v>44742</c:v>
                </c:pt>
                <c:pt idx="19">
                  <c:v>9405</c:v>
                </c:pt>
                <c:pt idx="20">
                  <c:v>0</c:v>
                </c:pt>
                <c:pt idx="21">
                  <c:v>715952</c:v>
                </c:pt>
                <c:pt idx="22">
                  <c:v>30684</c:v>
                </c:pt>
                <c:pt idx="23">
                  <c:v>0</c:v>
                </c:pt>
                <c:pt idx="24">
                  <c:v>0</c:v>
                </c:pt>
                <c:pt idx="25">
                  <c:v>78342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316716"/>
        <c:axId val="59745492"/>
      </c:barChart>
      <c:catAx>
        <c:axId val="293167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45492"/>
        <c:crosses val="autoZero"/>
        <c:auto val="1"/>
        <c:lblAlgn val="ctr"/>
        <c:lblOffset val="100"/>
        <c:noMultiLvlLbl val="0"/>
      </c:catAx>
      <c:valAx>
        <c:axId val="597454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167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17619</c:v>
                </c:pt>
                <c:pt idx="2">
                  <c:v>2536</c:v>
                </c:pt>
                <c:pt idx="3">
                  <c:v>0</c:v>
                </c:pt>
                <c:pt idx="4">
                  <c:v>2842</c:v>
                </c:pt>
                <c:pt idx="5">
                  <c:v>11027</c:v>
                </c:pt>
                <c:pt idx="6">
                  <c:v>56184</c:v>
                </c:pt>
                <c:pt idx="7">
                  <c:v>314709</c:v>
                </c:pt>
                <c:pt idx="8">
                  <c:v>8484</c:v>
                </c:pt>
                <c:pt idx="9">
                  <c:v>158</c:v>
                </c:pt>
                <c:pt idx="10">
                  <c:v>13608</c:v>
                </c:pt>
                <c:pt idx="11">
                  <c:v>1118</c:v>
                </c:pt>
                <c:pt idx="12">
                  <c:v>2</c:v>
                </c:pt>
                <c:pt idx="13">
                  <c:v>667</c:v>
                </c:pt>
                <c:pt idx="14">
                  <c:v>25490</c:v>
                </c:pt>
                <c:pt idx="15">
                  <c:v>75827</c:v>
                </c:pt>
                <c:pt idx="16">
                  <c:v>34280</c:v>
                </c:pt>
                <c:pt idx="17">
                  <c:v>417</c:v>
                </c:pt>
                <c:pt idx="18">
                  <c:v>1013</c:v>
                </c:pt>
                <c:pt idx="19">
                  <c:v>2997</c:v>
                </c:pt>
                <c:pt idx="20">
                  <c:v>78088</c:v>
                </c:pt>
                <c:pt idx="21">
                  <c:v>36077</c:v>
                </c:pt>
                <c:pt idx="22">
                  <c:v>161056</c:v>
                </c:pt>
                <c:pt idx="23">
                  <c:v>4463</c:v>
                </c:pt>
                <c:pt idx="24">
                  <c:v>99029</c:v>
                </c:pt>
                <c:pt idx="25">
                  <c:v>225523</c:v>
                </c:pt>
                <c:pt idx="26">
                  <c:v>268790</c:v>
                </c:pt>
                <c:pt idx="27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3654</c:v>
                </c:pt>
                <c:pt idx="2">
                  <c:v>1913</c:v>
                </c:pt>
                <c:pt idx="3">
                  <c:v>0</c:v>
                </c:pt>
                <c:pt idx="4">
                  <c:v>2786</c:v>
                </c:pt>
                <c:pt idx="5">
                  <c:v>15349</c:v>
                </c:pt>
                <c:pt idx="6">
                  <c:v>68972</c:v>
                </c:pt>
                <c:pt idx="7">
                  <c:v>300782</c:v>
                </c:pt>
                <c:pt idx="8">
                  <c:v>9683</c:v>
                </c:pt>
                <c:pt idx="9">
                  <c:v>288</c:v>
                </c:pt>
                <c:pt idx="10">
                  <c:v>55</c:v>
                </c:pt>
                <c:pt idx="11">
                  <c:v>634</c:v>
                </c:pt>
                <c:pt idx="12">
                  <c:v>3251</c:v>
                </c:pt>
                <c:pt idx="13">
                  <c:v>145</c:v>
                </c:pt>
                <c:pt idx="14">
                  <c:v>10554</c:v>
                </c:pt>
                <c:pt idx="15">
                  <c:v>80698</c:v>
                </c:pt>
                <c:pt idx="16">
                  <c:v>60267</c:v>
                </c:pt>
                <c:pt idx="17">
                  <c:v>275</c:v>
                </c:pt>
                <c:pt idx="18">
                  <c:v>912</c:v>
                </c:pt>
                <c:pt idx="19">
                  <c:v>28</c:v>
                </c:pt>
                <c:pt idx="20">
                  <c:v>84396</c:v>
                </c:pt>
                <c:pt idx="21">
                  <c:v>36105</c:v>
                </c:pt>
                <c:pt idx="22">
                  <c:v>163418</c:v>
                </c:pt>
                <c:pt idx="23">
                  <c:v>7594</c:v>
                </c:pt>
                <c:pt idx="24">
                  <c:v>110634</c:v>
                </c:pt>
                <c:pt idx="25">
                  <c:v>205029</c:v>
                </c:pt>
                <c:pt idx="26">
                  <c:v>280457</c:v>
                </c:pt>
                <c:pt idx="2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877123"/>
        <c:axId val="32518375"/>
      </c:barChart>
      <c:catAx>
        <c:axId val="638771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18375"/>
        <c:crosses val="autoZero"/>
        <c:auto val="1"/>
        <c:lblAlgn val="ctr"/>
        <c:lblOffset val="100"/>
        <c:noMultiLvlLbl val="0"/>
      </c:catAx>
      <c:valAx>
        <c:axId val="325183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771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3537989</c:v>
                </c:pt>
                <c:pt idx="1">
                  <c:v>282515</c:v>
                </c:pt>
                <c:pt idx="2">
                  <c:v>349599</c:v>
                </c:pt>
                <c:pt idx="3">
                  <c:v>963016</c:v>
                </c:pt>
                <c:pt idx="4">
                  <c:v>7598422</c:v>
                </c:pt>
                <c:pt idx="5">
                  <c:v>573997</c:v>
                </c:pt>
                <c:pt idx="6">
                  <c:v>133889</c:v>
                </c:pt>
                <c:pt idx="7">
                  <c:v>7881880</c:v>
                </c:pt>
                <c:pt idx="8">
                  <c:v>9696212</c:v>
                </c:pt>
                <c:pt idx="9">
                  <c:v>9683998</c:v>
                </c:pt>
                <c:pt idx="10">
                  <c:v>5687688</c:v>
                </c:pt>
                <c:pt idx="11">
                  <c:v>303836</c:v>
                </c:pt>
                <c:pt idx="12">
                  <c:v>2190630</c:v>
                </c:pt>
                <c:pt idx="13">
                  <c:v>3191613</c:v>
                </c:pt>
                <c:pt idx="14">
                  <c:v>6074032</c:v>
                </c:pt>
                <c:pt idx="15">
                  <c:v>1149452</c:v>
                </c:pt>
                <c:pt idx="16">
                  <c:v>378042</c:v>
                </c:pt>
                <c:pt idx="17">
                  <c:v>608713</c:v>
                </c:pt>
                <c:pt idx="18">
                  <c:v>0</c:v>
                </c:pt>
                <c:pt idx="19">
                  <c:v>355090</c:v>
                </c:pt>
                <c:pt idx="20">
                  <c:v>990201</c:v>
                </c:pt>
                <c:pt idx="21">
                  <c:v>616787</c:v>
                </c:pt>
                <c:pt idx="22">
                  <c:v>1136648</c:v>
                </c:pt>
                <c:pt idx="23">
                  <c:v>800411</c:v>
                </c:pt>
                <c:pt idx="24">
                  <c:v>9010655</c:v>
                </c:pt>
                <c:pt idx="25">
                  <c:v>7723311</c:v>
                </c:pt>
                <c:pt idx="26">
                  <c:v>778036</c:v>
                </c:pt>
                <c:pt idx="27">
                  <c:v>327476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BD-47B3-BE99-9155E8ED4E7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3622541</c:v>
                </c:pt>
                <c:pt idx="1">
                  <c:v>328015</c:v>
                </c:pt>
                <c:pt idx="2">
                  <c:v>399017</c:v>
                </c:pt>
                <c:pt idx="3">
                  <c:v>735909</c:v>
                </c:pt>
                <c:pt idx="4">
                  <c:v>7341993</c:v>
                </c:pt>
                <c:pt idx="5">
                  <c:v>391791</c:v>
                </c:pt>
                <c:pt idx="6">
                  <c:v>118783</c:v>
                </c:pt>
                <c:pt idx="7">
                  <c:v>7545973</c:v>
                </c:pt>
                <c:pt idx="8">
                  <c:v>8739078</c:v>
                </c:pt>
                <c:pt idx="9">
                  <c:v>9997725</c:v>
                </c:pt>
                <c:pt idx="10">
                  <c:v>5269268</c:v>
                </c:pt>
                <c:pt idx="11">
                  <c:v>189095</c:v>
                </c:pt>
                <c:pt idx="12">
                  <c:v>1880529</c:v>
                </c:pt>
                <c:pt idx="13">
                  <c:v>5006927</c:v>
                </c:pt>
                <c:pt idx="14">
                  <c:v>6207139</c:v>
                </c:pt>
                <c:pt idx="15">
                  <c:v>796804</c:v>
                </c:pt>
                <c:pt idx="16">
                  <c:v>359617</c:v>
                </c:pt>
                <c:pt idx="17">
                  <c:v>670281</c:v>
                </c:pt>
                <c:pt idx="18">
                  <c:v>180</c:v>
                </c:pt>
                <c:pt idx="19">
                  <c:v>559977</c:v>
                </c:pt>
                <c:pt idx="20">
                  <c:v>939717</c:v>
                </c:pt>
                <c:pt idx="21">
                  <c:v>527941</c:v>
                </c:pt>
                <c:pt idx="22">
                  <c:v>1133756</c:v>
                </c:pt>
                <c:pt idx="23">
                  <c:v>902014</c:v>
                </c:pt>
                <c:pt idx="24">
                  <c:v>8610862</c:v>
                </c:pt>
                <c:pt idx="25">
                  <c:v>7174309</c:v>
                </c:pt>
                <c:pt idx="26">
                  <c:v>745162</c:v>
                </c:pt>
                <c:pt idx="27">
                  <c:v>323582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BD-47B3-BE99-9155E8ED4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52137"/>
        <c:axId val="53111002"/>
      </c:barChart>
      <c:catAx>
        <c:axId val="209521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11002"/>
        <c:crosses val="autoZero"/>
        <c:auto val="1"/>
        <c:lblAlgn val="ctr"/>
        <c:lblOffset val="100"/>
        <c:noMultiLvlLbl val="0"/>
      </c:catAx>
      <c:valAx>
        <c:axId val="531110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521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2295417</c:v>
                </c:pt>
                <c:pt idx="1">
                  <c:v>6200</c:v>
                </c:pt>
                <c:pt idx="2">
                  <c:v>29207</c:v>
                </c:pt>
                <c:pt idx="3">
                  <c:v>84479</c:v>
                </c:pt>
                <c:pt idx="4">
                  <c:v>4958822</c:v>
                </c:pt>
                <c:pt idx="5">
                  <c:v>4697</c:v>
                </c:pt>
                <c:pt idx="6">
                  <c:v>91360</c:v>
                </c:pt>
                <c:pt idx="7">
                  <c:v>3352419</c:v>
                </c:pt>
                <c:pt idx="8">
                  <c:v>7166619</c:v>
                </c:pt>
                <c:pt idx="9">
                  <c:v>7545623</c:v>
                </c:pt>
                <c:pt idx="10">
                  <c:v>2652201</c:v>
                </c:pt>
                <c:pt idx="11">
                  <c:v>303297</c:v>
                </c:pt>
                <c:pt idx="12">
                  <c:v>1094710</c:v>
                </c:pt>
                <c:pt idx="13">
                  <c:v>448484</c:v>
                </c:pt>
                <c:pt idx="14">
                  <c:v>4946369</c:v>
                </c:pt>
                <c:pt idx="15">
                  <c:v>526724</c:v>
                </c:pt>
                <c:pt idx="16">
                  <c:v>35005</c:v>
                </c:pt>
                <c:pt idx="17">
                  <c:v>0</c:v>
                </c:pt>
                <c:pt idx="18">
                  <c:v>0</c:v>
                </c:pt>
                <c:pt idx="19">
                  <c:v>242174</c:v>
                </c:pt>
                <c:pt idx="20">
                  <c:v>0</c:v>
                </c:pt>
                <c:pt idx="21">
                  <c:v>404369</c:v>
                </c:pt>
                <c:pt idx="22">
                  <c:v>70784</c:v>
                </c:pt>
                <c:pt idx="23">
                  <c:v>259852</c:v>
                </c:pt>
                <c:pt idx="24">
                  <c:v>5944161</c:v>
                </c:pt>
                <c:pt idx="25">
                  <c:v>1361349</c:v>
                </c:pt>
                <c:pt idx="26">
                  <c:v>19477</c:v>
                </c:pt>
                <c:pt idx="27">
                  <c:v>105553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1-40D9-B896-209B6FCDD03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2412567</c:v>
                </c:pt>
                <c:pt idx="1">
                  <c:v>2000</c:v>
                </c:pt>
                <c:pt idx="2">
                  <c:v>17432</c:v>
                </c:pt>
                <c:pt idx="3">
                  <c:v>115845</c:v>
                </c:pt>
                <c:pt idx="4">
                  <c:v>4739676</c:v>
                </c:pt>
                <c:pt idx="5">
                  <c:v>28076</c:v>
                </c:pt>
                <c:pt idx="6">
                  <c:v>82340</c:v>
                </c:pt>
                <c:pt idx="7">
                  <c:v>3112173</c:v>
                </c:pt>
                <c:pt idx="8">
                  <c:v>6313711</c:v>
                </c:pt>
                <c:pt idx="9">
                  <c:v>7934056</c:v>
                </c:pt>
                <c:pt idx="10">
                  <c:v>2660989</c:v>
                </c:pt>
                <c:pt idx="11">
                  <c:v>188426</c:v>
                </c:pt>
                <c:pt idx="12">
                  <c:v>936125</c:v>
                </c:pt>
                <c:pt idx="13">
                  <c:v>465641</c:v>
                </c:pt>
                <c:pt idx="14">
                  <c:v>5015948</c:v>
                </c:pt>
                <c:pt idx="15">
                  <c:v>472699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336264</c:v>
                </c:pt>
                <c:pt idx="20">
                  <c:v>0</c:v>
                </c:pt>
                <c:pt idx="21">
                  <c:v>327310</c:v>
                </c:pt>
                <c:pt idx="22">
                  <c:v>59933</c:v>
                </c:pt>
                <c:pt idx="23">
                  <c:v>178351</c:v>
                </c:pt>
                <c:pt idx="24">
                  <c:v>5624785</c:v>
                </c:pt>
                <c:pt idx="25">
                  <c:v>1238250</c:v>
                </c:pt>
                <c:pt idx="26">
                  <c:v>6435</c:v>
                </c:pt>
                <c:pt idx="27">
                  <c:v>139638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1-40D9-B896-209B6FCDD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897908"/>
        <c:axId val="30450920"/>
      </c:barChart>
      <c:catAx>
        <c:axId val="518979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450920"/>
        <c:crosses val="autoZero"/>
        <c:auto val="1"/>
        <c:lblAlgn val="ctr"/>
        <c:lblOffset val="100"/>
        <c:noMultiLvlLbl val="0"/>
      </c:catAx>
      <c:valAx>
        <c:axId val="304509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979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1049118</c:v>
                </c:pt>
                <c:pt idx="1">
                  <c:v>190132</c:v>
                </c:pt>
                <c:pt idx="2">
                  <c:v>82184</c:v>
                </c:pt>
                <c:pt idx="3">
                  <c:v>536753</c:v>
                </c:pt>
                <c:pt idx="4">
                  <c:v>83590</c:v>
                </c:pt>
                <c:pt idx="5">
                  <c:v>531968</c:v>
                </c:pt>
                <c:pt idx="6">
                  <c:v>33969</c:v>
                </c:pt>
                <c:pt idx="7">
                  <c:v>988480</c:v>
                </c:pt>
                <c:pt idx="8">
                  <c:v>889396</c:v>
                </c:pt>
                <c:pt idx="9">
                  <c:v>1956209</c:v>
                </c:pt>
                <c:pt idx="10">
                  <c:v>2964027</c:v>
                </c:pt>
                <c:pt idx="11">
                  <c:v>0</c:v>
                </c:pt>
                <c:pt idx="12">
                  <c:v>1036151</c:v>
                </c:pt>
                <c:pt idx="13">
                  <c:v>2347573</c:v>
                </c:pt>
                <c:pt idx="14">
                  <c:v>1015982</c:v>
                </c:pt>
                <c:pt idx="15">
                  <c:v>387334</c:v>
                </c:pt>
                <c:pt idx="16">
                  <c:v>241141</c:v>
                </c:pt>
                <c:pt idx="17">
                  <c:v>392183</c:v>
                </c:pt>
                <c:pt idx="18">
                  <c:v>0</c:v>
                </c:pt>
                <c:pt idx="19">
                  <c:v>83038</c:v>
                </c:pt>
                <c:pt idx="20">
                  <c:v>288877</c:v>
                </c:pt>
                <c:pt idx="21">
                  <c:v>67174</c:v>
                </c:pt>
                <c:pt idx="22">
                  <c:v>701965</c:v>
                </c:pt>
                <c:pt idx="23">
                  <c:v>508539</c:v>
                </c:pt>
                <c:pt idx="24">
                  <c:v>2575064</c:v>
                </c:pt>
                <c:pt idx="25">
                  <c:v>814585</c:v>
                </c:pt>
                <c:pt idx="26">
                  <c:v>24749</c:v>
                </c:pt>
                <c:pt idx="27">
                  <c:v>104293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F-4883-AC07-189755A62F9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1097407</c:v>
                </c:pt>
                <c:pt idx="1">
                  <c:v>237791</c:v>
                </c:pt>
                <c:pt idx="2">
                  <c:v>102589</c:v>
                </c:pt>
                <c:pt idx="3">
                  <c:v>586213</c:v>
                </c:pt>
                <c:pt idx="4">
                  <c:v>91047</c:v>
                </c:pt>
                <c:pt idx="5">
                  <c:v>336494</c:v>
                </c:pt>
                <c:pt idx="6">
                  <c:v>31140</c:v>
                </c:pt>
                <c:pt idx="7">
                  <c:v>933647</c:v>
                </c:pt>
                <c:pt idx="8">
                  <c:v>874600</c:v>
                </c:pt>
                <c:pt idx="9">
                  <c:v>1852368</c:v>
                </c:pt>
                <c:pt idx="10">
                  <c:v>2564520</c:v>
                </c:pt>
                <c:pt idx="11">
                  <c:v>0</c:v>
                </c:pt>
                <c:pt idx="12">
                  <c:v>907121</c:v>
                </c:pt>
                <c:pt idx="13">
                  <c:v>4283790</c:v>
                </c:pt>
                <c:pt idx="14">
                  <c:v>1149383</c:v>
                </c:pt>
                <c:pt idx="15">
                  <c:v>140383</c:v>
                </c:pt>
                <c:pt idx="16">
                  <c:v>272410</c:v>
                </c:pt>
                <c:pt idx="17">
                  <c:v>484528</c:v>
                </c:pt>
                <c:pt idx="18">
                  <c:v>180</c:v>
                </c:pt>
                <c:pt idx="19">
                  <c:v>74030</c:v>
                </c:pt>
                <c:pt idx="20">
                  <c:v>377075</c:v>
                </c:pt>
                <c:pt idx="21">
                  <c:v>67519</c:v>
                </c:pt>
                <c:pt idx="22">
                  <c:v>698726</c:v>
                </c:pt>
                <c:pt idx="23">
                  <c:v>654781</c:v>
                </c:pt>
                <c:pt idx="24">
                  <c:v>2546138</c:v>
                </c:pt>
                <c:pt idx="25">
                  <c:v>824408</c:v>
                </c:pt>
                <c:pt idx="26">
                  <c:v>26019</c:v>
                </c:pt>
                <c:pt idx="27">
                  <c:v>67525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8F-4883-AC07-189755A62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128742"/>
        <c:axId val="21430904"/>
      </c:barChart>
      <c:catAx>
        <c:axId val="591287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30904"/>
        <c:crosses val="autoZero"/>
        <c:auto val="1"/>
        <c:lblAlgn val="ctr"/>
        <c:lblOffset val="100"/>
        <c:noMultiLvlLbl val="0"/>
      </c:catAx>
      <c:valAx>
        <c:axId val="214309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287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3718145</c:v>
                </c:pt>
                <c:pt idx="1">
                  <c:v>37865</c:v>
                </c:pt>
                <c:pt idx="2">
                  <c:v>69218</c:v>
                </c:pt>
                <c:pt idx="3">
                  <c:v>249441</c:v>
                </c:pt>
                <c:pt idx="4">
                  <c:v>11285708</c:v>
                </c:pt>
                <c:pt idx="5">
                  <c:v>354651</c:v>
                </c:pt>
                <c:pt idx="6">
                  <c:v>565342</c:v>
                </c:pt>
                <c:pt idx="7">
                  <c:v>7407541</c:v>
                </c:pt>
                <c:pt idx="8">
                  <c:v>9377755</c:v>
                </c:pt>
                <c:pt idx="9">
                  <c:v>10947821</c:v>
                </c:pt>
                <c:pt idx="10">
                  <c:v>3951260</c:v>
                </c:pt>
                <c:pt idx="11">
                  <c:v>345604</c:v>
                </c:pt>
                <c:pt idx="12">
                  <c:v>1408117</c:v>
                </c:pt>
                <c:pt idx="13">
                  <c:v>710350</c:v>
                </c:pt>
                <c:pt idx="14">
                  <c:v>8858115</c:v>
                </c:pt>
                <c:pt idx="15">
                  <c:v>4407575</c:v>
                </c:pt>
                <c:pt idx="16">
                  <c:v>47293</c:v>
                </c:pt>
                <c:pt idx="17">
                  <c:v>0</c:v>
                </c:pt>
                <c:pt idx="18">
                  <c:v>30354</c:v>
                </c:pt>
                <c:pt idx="19">
                  <c:v>642229</c:v>
                </c:pt>
                <c:pt idx="20">
                  <c:v>0</c:v>
                </c:pt>
                <c:pt idx="21">
                  <c:v>1654943</c:v>
                </c:pt>
                <c:pt idx="22">
                  <c:v>91148</c:v>
                </c:pt>
                <c:pt idx="23">
                  <c:v>272834</c:v>
                </c:pt>
                <c:pt idx="24">
                  <c:v>8209708</c:v>
                </c:pt>
                <c:pt idx="25">
                  <c:v>1893351</c:v>
                </c:pt>
                <c:pt idx="26">
                  <c:v>19480</c:v>
                </c:pt>
                <c:pt idx="27">
                  <c:v>105592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3783570</c:v>
                </c:pt>
                <c:pt idx="1">
                  <c:v>21040</c:v>
                </c:pt>
                <c:pt idx="2">
                  <c:v>31663</c:v>
                </c:pt>
                <c:pt idx="3">
                  <c:v>262640</c:v>
                </c:pt>
                <c:pt idx="4">
                  <c:v>11908478</c:v>
                </c:pt>
                <c:pt idx="5">
                  <c:v>366446</c:v>
                </c:pt>
                <c:pt idx="6">
                  <c:v>579686</c:v>
                </c:pt>
                <c:pt idx="7">
                  <c:v>6677118</c:v>
                </c:pt>
                <c:pt idx="8">
                  <c:v>8017265</c:v>
                </c:pt>
                <c:pt idx="9">
                  <c:v>10619046</c:v>
                </c:pt>
                <c:pt idx="10">
                  <c:v>3867599</c:v>
                </c:pt>
                <c:pt idx="11">
                  <c:v>311968</c:v>
                </c:pt>
                <c:pt idx="12">
                  <c:v>1000957</c:v>
                </c:pt>
                <c:pt idx="13">
                  <c:v>640301</c:v>
                </c:pt>
                <c:pt idx="14">
                  <c:v>9043546</c:v>
                </c:pt>
                <c:pt idx="15">
                  <c:v>4459212</c:v>
                </c:pt>
                <c:pt idx="16">
                  <c:v>40364</c:v>
                </c:pt>
                <c:pt idx="17">
                  <c:v>0</c:v>
                </c:pt>
                <c:pt idx="18">
                  <c:v>25311</c:v>
                </c:pt>
                <c:pt idx="19">
                  <c:v>582819</c:v>
                </c:pt>
                <c:pt idx="20">
                  <c:v>0</c:v>
                </c:pt>
                <c:pt idx="21">
                  <c:v>1775074</c:v>
                </c:pt>
                <c:pt idx="22">
                  <c:v>79845</c:v>
                </c:pt>
                <c:pt idx="23">
                  <c:v>193610</c:v>
                </c:pt>
                <c:pt idx="24">
                  <c:v>7707379</c:v>
                </c:pt>
                <c:pt idx="25">
                  <c:v>1675875</c:v>
                </c:pt>
                <c:pt idx="26">
                  <c:v>6458</c:v>
                </c:pt>
                <c:pt idx="27">
                  <c:v>139638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182472"/>
        <c:axId val="66591163"/>
      </c:barChart>
      <c:catAx>
        <c:axId val="661824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91163"/>
        <c:crosses val="autoZero"/>
        <c:auto val="1"/>
        <c:lblAlgn val="ctr"/>
        <c:lblOffset val="100"/>
        <c:noMultiLvlLbl val="0"/>
      </c:catAx>
      <c:valAx>
        <c:axId val="665911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824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193454</c:v>
                </c:pt>
                <c:pt idx="1">
                  <c:v>86183</c:v>
                </c:pt>
                <c:pt idx="2">
                  <c:v>238208</c:v>
                </c:pt>
                <c:pt idx="3">
                  <c:v>341784</c:v>
                </c:pt>
                <c:pt idx="4">
                  <c:v>2556010</c:v>
                </c:pt>
                <c:pt idx="5">
                  <c:v>37332</c:v>
                </c:pt>
                <c:pt idx="6">
                  <c:v>8560</c:v>
                </c:pt>
                <c:pt idx="7">
                  <c:v>3540981</c:v>
                </c:pt>
                <c:pt idx="8">
                  <c:v>1640197</c:v>
                </c:pt>
                <c:pt idx="9">
                  <c:v>182166</c:v>
                </c:pt>
                <c:pt idx="10">
                  <c:v>71460</c:v>
                </c:pt>
                <c:pt idx="11">
                  <c:v>539</c:v>
                </c:pt>
                <c:pt idx="12">
                  <c:v>59769</c:v>
                </c:pt>
                <c:pt idx="13">
                  <c:v>395556</c:v>
                </c:pt>
                <c:pt idx="14">
                  <c:v>111681</c:v>
                </c:pt>
                <c:pt idx="15">
                  <c:v>235394</c:v>
                </c:pt>
                <c:pt idx="16">
                  <c:v>101896</c:v>
                </c:pt>
                <c:pt idx="17">
                  <c:v>216530</c:v>
                </c:pt>
                <c:pt idx="18">
                  <c:v>0</c:v>
                </c:pt>
                <c:pt idx="19">
                  <c:v>29878</c:v>
                </c:pt>
                <c:pt idx="20">
                  <c:v>701324</c:v>
                </c:pt>
                <c:pt idx="21">
                  <c:v>145244</c:v>
                </c:pt>
                <c:pt idx="22">
                  <c:v>363899</c:v>
                </c:pt>
                <c:pt idx="23">
                  <c:v>32020</c:v>
                </c:pt>
                <c:pt idx="24">
                  <c:v>491430</c:v>
                </c:pt>
                <c:pt idx="25">
                  <c:v>5547377</c:v>
                </c:pt>
                <c:pt idx="26">
                  <c:v>733810</c:v>
                </c:pt>
                <c:pt idx="27">
                  <c:v>117630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8-46F2-A0AF-E95C481C9A9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112567</c:v>
                </c:pt>
                <c:pt idx="1">
                  <c:v>88224</c:v>
                </c:pt>
                <c:pt idx="2">
                  <c:v>278996</c:v>
                </c:pt>
                <c:pt idx="3">
                  <c:v>33851</c:v>
                </c:pt>
                <c:pt idx="4">
                  <c:v>2511270</c:v>
                </c:pt>
                <c:pt idx="5">
                  <c:v>27221</c:v>
                </c:pt>
                <c:pt idx="6">
                  <c:v>5303</c:v>
                </c:pt>
                <c:pt idx="7">
                  <c:v>3500153</c:v>
                </c:pt>
                <c:pt idx="8">
                  <c:v>1550767</c:v>
                </c:pt>
                <c:pt idx="9">
                  <c:v>211301</c:v>
                </c:pt>
                <c:pt idx="10">
                  <c:v>43759</c:v>
                </c:pt>
                <c:pt idx="11">
                  <c:v>669</c:v>
                </c:pt>
                <c:pt idx="12">
                  <c:v>37283</c:v>
                </c:pt>
                <c:pt idx="13">
                  <c:v>257496</c:v>
                </c:pt>
                <c:pt idx="14">
                  <c:v>41808</c:v>
                </c:pt>
                <c:pt idx="15">
                  <c:v>183722</c:v>
                </c:pt>
                <c:pt idx="16">
                  <c:v>74548</c:v>
                </c:pt>
                <c:pt idx="17">
                  <c:v>185753</c:v>
                </c:pt>
                <c:pt idx="18">
                  <c:v>0</c:v>
                </c:pt>
                <c:pt idx="19">
                  <c:v>149683</c:v>
                </c:pt>
                <c:pt idx="20">
                  <c:v>562642</c:v>
                </c:pt>
                <c:pt idx="21">
                  <c:v>133112</c:v>
                </c:pt>
                <c:pt idx="22">
                  <c:v>375097</c:v>
                </c:pt>
                <c:pt idx="23">
                  <c:v>68882</c:v>
                </c:pt>
                <c:pt idx="24">
                  <c:v>439939</c:v>
                </c:pt>
                <c:pt idx="25">
                  <c:v>5111651</c:v>
                </c:pt>
                <c:pt idx="26">
                  <c:v>712708</c:v>
                </c:pt>
                <c:pt idx="27">
                  <c:v>116419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78-46F2-A0AF-E95C481C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178896"/>
        <c:axId val="59160589"/>
      </c:barChart>
      <c:catAx>
        <c:axId val="421788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60589"/>
        <c:crosses val="autoZero"/>
        <c:auto val="1"/>
        <c:lblAlgn val="ctr"/>
        <c:lblOffset val="100"/>
        <c:noMultiLvlLbl val="0"/>
      </c:catAx>
      <c:valAx>
        <c:axId val="591605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788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799037</c:v>
                </c:pt>
                <c:pt idx="1">
                  <c:v>379236</c:v>
                </c:pt>
                <c:pt idx="2">
                  <c:v>1655500</c:v>
                </c:pt>
                <c:pt idx="3">
                  <c:v>638027</c:v>
                </c:pt>
                <c:pt idx="4">
                  <c:v>3568318</c:v>
                </c:pt>
                <c:pt idx="5">
                  <c:v>362879</c:v>
                </c:pt>
                <c:pt idx="6">
                  <c:v>941</c:v>
                </c:pt>
                <c:pt idx="7">
                  <c:v>4665470</c:v>
                </c:pt>
                <c:pt idx="8">
                  <c:v>2986161</c:v>
                </c:pt>
                <c:pt idx="9">
                  <c:v>3092284</c:v>
                </c:pt>
                <c:pt idx="10">
                  <c:v>1365900</c:v>
                </c:pt>
                <c:pt idx="11">
                  <c:v>10608</c:v>
                </c:pt>
                <c:pt idx="12">
                  <c:v>749530</c:v>
                </c:pt>
                <c:pt idx="13">
                  <c:v>1323265</c:v>
                </c:pt>
                <c:pt idx="14">
                  <c:v>1890664</c:v>
                </c:pt>
                <c:pt idx="15">
                  <c:v>203217</c:v>
                </c:pt>
                <c:pt idx="16">
                  <c:v>308431</c:v>
                </c:pt>
                <c:pt idx="17">
                  <c:v>253962</c:v>
                </c:pt>
                <c:pt idx="18">
                  <c:v>15</c:v>
                </c:pt>
                <c:pt idx="19">
                  <c:v>303802</c:v>
                </c:pt>
                <c:pt idx="20">
                  <c:v>441500</c:v>
                </c:pt>
                <c:pt idx="21">
                  <c:v>76141</c:v>
                </c:pt>
                <c:pt idx="22">
                  <c:v>1145204</c:v>
                </c:pt>
                <c:pt idx="23">
                  <c:v>265204</c:v>
                </c:pt>
                <c:pt idx="24">
                  <c:v>1314724</c:v>
                </c:pt>
                <c:pt idx="25">
                  <c:v>5765881</c:v>
                </c:pt>
                <c:pt idx="26">
                  <c:v>784892</c:v>
                </c:pt>
                <c:pt idx="27">
                  <c:v>159400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D1-4EA7-8045-8F21E77FD6F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993155</c:v>
                </c:pt>
                <c:pt idx="1">
                  <c:v>231725</c:v>
                </c:pt>
                <c:pt idx="2">
                  <c:v>1635471</c:v>
                </c:pt>
                <c:pt idx="3">
                  <c:v>993874</c:v>
                </c:pt>
                <c:pt idx="4">
                  <c:v>3623329</c:v>
                </c:pt>
                <c:pt idx="5">
                  <c:v>351106</c:v>
                </c:pt>
                <c:pt idx="6">
                  <c:v>2483</c:v>
                </c:pt>
                <c:pt idx="7">
                  <c:v>4802902</c:v>
                </c:pt>
                <c:pt idx="8">
                  <c:v>3373680</c:v>
                </c:pt>
                <c:pt idx="9">
                  <c:v>2734265</c:v>
                </c:pt>
                <c:pt idx="10">
                  <c:v>1180797</c:v>
                </c:pt>
                <c:pt idx="11">
                  <c:v>4537</c:v>
                </c:pt>
                <c:pt idx="12">
                  <c:v>678609</c:v>
                </c:pt>
                <c:pt idx="13">
                  <c:v>1450988</c:v>
                </c:pt>
                <c:pt idx="14">
                  <c:v>2210213</c:v>
                </c:pt>
                <c:pt idx="15">
                  <c:v>161718</c:v>
                </c:pt>
                <c:pt idx="16">
                  <c:v>204322</c:v>
                </c:pt>
                <c:pt idx="17">
                  <c:v>258292</c:v>
                </c:pt>
                <c:pt idx="18">
                  <c:v>65</c:v>
                </c:pt>
                <c:pt idx="19">
                  <c:v>258218</c:v>
                </c:pt>
                <c:pt idx="20">
                  <c:v>436294</c:v>
                </c:pt>
                <c:pt idx="21">
                  <c:v>94329</c:v>
                </c:pt>
                <c:pt idx="22">
                  <c:v>1244814</c:v>
                </c:pt>
                <c:pt idx="23">
                  <c:v>303135</c:v>
                </c:pt>
                <c:pt idx="24">
                  <c:v>1415122</c:v>
                </c:pt>
                <c:pt idx="25">
                  <c:v>6268159</c:v>
                </c:pt>
                <c:pt idx="26">
                  <c:v>802516</c:v>
                </c:pt>
                <c:pt idx="27">
                  <c:v>132966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D1-4EA7-8045-8F21E77FD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755745"/>
        <c:axId val="56447821"/>
      </c:barChart>
      <c:catAx>
        <c:axId val="237557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47821"/>
        <c:crosses val="autoZero"/>
        <c:auto val="1"/>
        <c:lblAlgn val="ctr"/>
        <c:lblOffset val="100"/>
        <c:noMultiLvlLbl val="0"/>
      </c:catAx>
      <c:valAx>
        <c:axId val="564478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557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536427</c:v>
                </c:pt>
                <c:pt idx="1">
                  <c:v>368</c:v>
                </c:pt>
                <c:pt idx="2">
                  <c:v>40011</c:v>
                </c:pt>
                <c:pt idx="3">
                  <c:v>106821</c:v>
                </c:pt>
                <c:pt idx="4">
                  <c:v>1257913</c:v>
                </c:pt>
                <c:pt idx="5">
                  <c:v>428</c:v>
                </c:pt>
                <c:pt idx="6">
                  <c:v>0</c:v>
                </c:pt>
                <c:pt idx="7">
                  <c:v>282629</c:v>
                </c:pt>
                <c:pt idx="8">
                  <c:v>1112799</c:v>
                </c:pt>
                <c:pt idx="9">
                  <c:v>1774600</c:v>
                </c:pt>
                <c:pt idx="10">
                  <c:v>661175</c:v>
                </c:pt>
                <c:pt idx="11">
                  <c:v>10608</c:v>
                </c:pt>
                <c:pt idx="12">
                  <c:v>237623</c:v>
                </c:pt>
                <c:pt idx="13">
                  <c:v>41366</c:v>
                </c:pt>
                <c:pt idx="14">
                  <c:v>1197475</c:v>
                </c:pt>
                <c:pt idx="15">
                  <c:v>90653</c:v>
                </c:pt>
                <c:pt idx="16">
                  <c:v>12288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48980</c:v>
                </c:pt>
                <c:pt idx="22">
                  <c:v>0</c:v>
                </c:pt>
                <c:pt idx="23">
                  <c:v>3142</c:v>
                </c:pt>
                <c:pt idx="24">
                  <c:v>966938</c:v>
                </c:pt>
                <c:pt idx="25">
                  <c:v>104069</c:v>
                </c:pt>
                <c:pt idx="26">
                  <c:v>3</c:v>
                </c:pt>
                <c:pt idx="2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6-4326-BE45-82AB1027373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694904</c:v>
                </c:pt>
                <c:pt idx="1">
                  <c:v>6</c:v>
                </c:pt>
                <c:pt idx="2">
                  <c:v>14231</c:v>
                </c:pt>
                <c:pt idx="3">
                  <c:v>98656</c:v>
                </c:pt>
                <c:pt idx="4">
                  <c:v>1224942</c:v>
                </c:pt>
                <c:pt idx="5">
                  <c:v>4009</c:v>
                </c:pt>
                <c:pt idx="6">
                  <c:v>0</c:v>
                </c:pt>
                <c:pt idx="7">
                  <c:v>148674</c:v>
                </c:pt>
                <c:pt idx="8">
                  <c:v>1151660</c:v>
                </c:pt>
                <c:pt idx="9">
                  <c:v>1796646</c:v>
                </c:pt>
                <c:pt idx="10">
                  <c:v>450507</c:v>
                </c:pt>
                <c:pt idx="11">
                  <c:v>4537</c:v>
                </c:pt>
                <c:pt idx="12">
                  <c:v>48243</c:v>
                </c:pt>
                <c:pt idx="13">
                  <c:v>24540</c:v>
                </c:pt>
                <c:pt idx="14">
                  <c:v>1370122</c:v>
                </c:pt>
                <c:pt idx="15">
                  <c:v>81515</c:v>
                </c:pt>
                <c:pt idx="16">
                  <c:v>15120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60869</c:v>
                </c:pt>
                <c:pt idx="22">
                  <c:v>7012</c:v>
                </c:pt>
                <c:pt idx="23">
                  <c:v>0</c:v>
                </c:pt>
                <c:pt idx="24">
                  <c:v>1103444</c:v>
                </c:pt>
                <c:pt idx="25">
                  <c:v>89134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6-4326-BE45-82AB10273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31140"/>
        <c:axId val="8164378"/>
      </c:barChart>
      <c:catAx>
        <c:axId val="10311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64378"/>
        <c:crosses val="autoZero"/>
        <c:auto val="1"/>
        <c:lblAlgn val="ctr"/>
        <c:lblOffset val="100"/>
        <c:noMultiLvlLbl val="0"/>
      </c:catAx>
      <c:valAx>
        <c:axId val="81643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11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214943</c:v>
                </c:pt>
                <c:pt idx="1">
                  <c:v>328007</c:v>
                </c:pt>
                <c:pt idx="2">
                  <c:v>1450305</c:v>
                </c:pt>
                <c:pt idx="3">
                  <c:v>359355</c:v>
                </c:pt>
                <c:pt idx="4">
                  <c:v>13</c:v>
                </c:pt>
                <c:pt idx="5">
                  <c:v>255906</c:v>
                </c:pt>
                <c:pt idx="6">
                  <c:v>47</c:v>
                </c:pt>
                <c:pt idx="7">
                  <c:v>557699</c:v>
                </c:pt>
                <c:pt idx="8">
                  <c:v>672501</c:v>
                </c:pt>
                <c:pt idx="9">
                  <c:v>1214137</c:v>
                </c:pt>
                <c:pt idx="10">
                  <c:v>378162</c:v>
                </c:pt>
                <c:pt idx="11">
                  <c:v>0</c:v>
                </c:pt>
                <c:pt idx="12">
                  <c:v>232463</c:v>
                </c:pt>
                <c:pt idx="13">
                  <c:v>920774</c:v>
                </c:pt>
                <c:pt idx="14">
                  <c:v>656835</c:v>
                </c:pt>
                <c:pt idx="15">
                  <c:v>2504</c:v>
                </c:pt>
                <c:pt idx="16">
                  <c:v>110047</c:v>
                </c:pt>
                <c:pt idx="17">
                  <c:v>0</c:v>
                </c:pt>
                <c:pt idx="18">
                  <c:v>15</c:v>
                </c:pt>
                <c:pt idx="19">
                  <c:v>296098</c:v>
                </c:pt>
                <c:pt idx="20">
                  <c:v>43193</c:v>
                </c:pt>
                <c:pt idx="21">
                  <c:v>0</c:v>
                </c:pt>
                <c:pt idx="22">
                  <c:v>469620</c:v>
                </c:pt>
                <c:pt idx="23">
                  <c:v>116321</c:v>
                </c:pt>
                <c:pt idx="24">
                  <c:v>126426</c:v>
                </c:pt>
                <c:pt idx="25">
                  <c:v>197046</c:v>
                </c:pt>
                <c:pt idx="26">
                  <c:v>0</c:v>
                </c:pt>
                <c:pt idx="27">
                  <c:v>37450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D-4F7F-8C81-65EA147FAF4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261156</c:v>
                </c:pt>
                <c:pt idx="1">
                  <c:v>184643</c:v>
                </c:pt>
                <c:pt idx="2">
                  <c:v>1419190</c:v>
                </c:pt>
                <c:pt idx="3">
                  <c:v>396901</c:v>
                </c:pt>
                <c:pt idx="4">
                  <c:v>5140</c:v>
                </c:pt>
                <c:pt idx="5">
                  <c:v>210971</c:v>
                </c:pt>
                <c:pt idx="6">
                  <c:v>60</c:v>
                </c:pt>
                <c:pt idx="7">
                  <c:v>511528</c:v>
                </c:pt>
                <c:pt idx="8">
                  <c:v>940301</c:v>
                </c:pt>
                <c:pt idx="9">
                  <c:v>789546</c:v>
                </c:pt>
                <c:pt idx="10">
                  <c:v>401836</c:v>
                </c:pt>
                <c:pt idx="11">
                  <c:v>0</c:v>
                </c:pt>
                <c:pt idx="12">
                  <c:v>366442</c:v>
                </c:pt>
                <c:pt idx="13">
                  <c:v>1052847</c:v>
                </c:pt>
                <c:pt idx="14">
                  <c:v>743075</c:v>
                </c:pt>
                <c:pt idx="15">
                  <c:v>17</c:v>
                </c:pt>
                <c:pt idx="16">
                  <c:v>132161</c:v>
                </c:pt>
                <c:pt idx="17">
                  <c:v>5036</c:v>
                </c:pt>
                <c:pt idx="18">
                  <c:v>65</c:v>
                </c:pt>
                <c:pt idx="19">
                  <c:v>215965</c:v>
                </c:pt>
                <c:pt idx="20">
                  <c:v>48620</c:v>
                </c:pt>
                <c:pt idx="21">
                  <c:v>1981</c:v>
                </c:pt>
                <c:pt idx="22">
                  <c:v>529561</c:v>
                </c:pt>
                <c:pt idx="23">
                  <c:v>190831</c:v>
                </c:pt>
                <c:pt idx="24">
                  <c:v>20774</c:v>
                </c:pt>
                <c:pt idx="25">
                  <c:v>281922</c:v>
                </c:pt>
                <c:pt idx="26">
                  <c:v>0</c:v>
                </c:pt>
                <c:pt idx="27">
                  <c:v>20929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D-4F7F-8C81-65EA147FA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050266"/>
        <c:axId val="28512409"/>
      </c:barChart>
      <c:catAx>
        <c:axId val="270502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12409"/>
        <c:crosses val="autoZero"/>
        <c:auto val="1"/>
        <c:lblAlgn val="ctr"/>
        <c:lblOffset val="100"/>
        <c:noMultiLvlLbl val="0"/>
      </c:catAx>
      <c:valAx>
        <c:axId val="285124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0502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47667</c:v>
                </c:pt>
                <c:pt idx="1">
                  <c:v>50861</c:v>
                </c:pt>
                <c:pt idx="2">
                  <c:v>165184</c:v>
                </c:pt>
                <c:pt idx="3">
                  <c:v>171851</c:v>
                </c:pt>
                <c:pt idx="4">
                  <c:v>2310392</c:v>
                </c:pt>
                <c:pt idx="5">
                  <c:v>106545</c:v>
                </c:pt>
                <c:pt idx="6">
                  <c:v>894</c:v>
                </c:pt>
                <c:pt idx="7">
                  <c:v>3825142</c:v>
                </c:pt>
                <c:pt idx="8">
                  <c:v>1200861</c:v>
                </c:pt>
                <c:pt idx="9">
                  <c:v>103547</c:v>
                </c:pt>
                <c:pt idx="10">
                  <c:v>326563</c:v>
                </c:pt>
                <c:pt idx="11">
                  <c:v>0</c:v>
                </c:pt>
                <c:pt idx="12">
                  <c:v>279444</c:v>
                </c:pt>
                <c:pt idx="13">
                  <c:v>361125</c:v>
                </c:pt>
                <c:pt idx="14">
                  <c:v>36354</c:v>
                </c:pt>
                <c:pt idx="15">
                  <c:v>110060</c:v>
                </c:pt>
                <c:pt idx="16">
                  <c:v>186096</c:v>
                </c:pt>
                <c:pt idx="17">
                  <c:v>253962</c:v>
                </c:pt>
                <c:pt idx="18">
                  <c:v>0</c:v>
                </c:pt>
                <c:pt idx="19">
                  <c:v>7704</c:v>
                </c:pt>
                <c:pt idx="20">
                  <c:v>398307</c:v>
                </c:pt>
                <c:pt idx="21">
                  <c:v>27161</c:v>
                </c:pt>
                <c:pt idx="22">
                  <c:v>675584</c:v>
                </c:pt>
                <c:pt idx="23">
                  <c:v>145741</c:v>
                </c:pt>
                <c:pt idx="24">
                  <c:v>221360</c:v>
                </c:pt>
                <c:pt idx="25">
                  <c:v>5464766</c:v>
                </c:pt>
                <c:pt idx="26">
                  <c:v>784889</c:v>
                </c:pt>
                <c:pt idx="27">
                  <c:v>121911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F-4C56-B8C4-1B1482B9000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37095</c:v>
                </c:pt>
                <c:pt idx="1">
                  <c:v>47076</c:v>
                </c:pt>
                <c:pt idx="2">
                  <c:v>202050</c:v>
                </c:pt>
                <c:pt idx="3">
                  <c:v>498317</c:v>
                </c:pt>
                <c:pt idx="4">
                  <c:v>2393247</c:v>
                </c:pt>
                <c:pt idx="5">
                  <c:v>136126</c:v>
                </c:pt>
                <c:pt idx="6">
                  <c:v>2423</c:v>
                </c:pt>
                <c:pt idx="7">
                  <c:v>4142700</c:v>
                </c:pt>
                <c:pt idx="8">
                  <c:v>1281719</c:v>
                </c:pt>
                <c:pt idx="9">
                  <c:v>148073</c:v>
                </c:pt>
                <c:pt idx="10">
                  <c:v>328454</c:v>
                </c:pt>
                <c:pt idx="11">
                  <c:v>0</c:v>
                </c:pt>
                <c:pt idx="12">
                  <c:v>263924</c:v>
                </c:pt>
                <c:pt idx="13">
                  <c:v>373601</c:v>
                </c:pt>
                <c:pt idx="14">
                  <c:v>97016</c:v>
                </c:pt>
                <c:pt idx="15">
                  <c:v>80186</c:v>
                </c:pt>
                <c:pt idx="16">
                  <c:v>57041</c:v>
                </c:pt>
                <c:pt idx="17">
                  <c:v>253256</c:v>
                </c:pt>
                <c:pt idx="18">
                  <c:v>0</c:v>
                </c:pt>
                <c:pt idx="19">
                  <c:v>38676</c:v>
                </c:pt>
                <c:pt idx="20">
                  <c:v>387674</c:v>
                </c:pt>
                <c:pt idx="21">
                  <c:v>31479</c:v>
                </c:pt>
                <c:pt idx="22">
                  <c:v>708241</c:v>
                </c:pt>
                <c:pt idx="23">
                  <c:v>112304</c:v>
                </c:pt>
                <c:pt idx="24">
                  <c:v>290904</c:v>
                </c:pt>
                <c:pt idx="25">
                  <c:v>5897103</c:v>
                </c:pt>
                <c:pt idx="26">
                  <c:v>802493</c:v>
                </c:pt>
                <c:pt idx="27">
                  <c:v>112037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F-4C56-B8C4-1B1482B90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843904"/>
        <c:axId val="13447986"/>
      </c:barChart>
      <c:catAx>
        <c:axId val="268439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47986"/>
        <c:crosses val="autoZero"/>
        <c:auto val="1"/>
        <c:lblAlgn val="ctr"/>
        <c:lblOffset val="100"/>
        <c:noMultiLvlLbl val="0"/>
      </c:catAx>
      <c:valAx>
        <c:axId val="134479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439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41190743.630000003</c:v>
              </c:pt>
              <c:pt idx="1">
                <c:v>44587162.346000001</c:v>
              </c:pt>
              <c:pt idx="2">
                <c:v>47241476.003000014</c:v>
              </c:pt>
              <c:pt idx="3">
                <c:v>48747237.576999992</c:v>
              </c:pt>
              <c:pt idx="4">
                <c:v>49225355.399999991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71-408A-8D71-ED5596CABEC4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43139452.680000007</c:v>
              </c:pt>
              <c:pt idx="1">
                <c:v>43905847.418999992</c:v>
              </c:pt>
              <c:pt idx="2">
                <c:v>47852538.258999988</c:v>
              </c:pt>
              <c:pt idx="3">
                <c:v>47626327.090000004</c:v>
              </c:pt>
              <c:pt idx="4">
                <c:v>47721287.298999988</c:v>
              </c:pt>
              <c:pt idx="5">
                <c:v>45298974.475000009</c:v>
              </c:pt>
              <c:pt idx="6">
                <c:v>48578076.19600001</c:v>
              </c:pt>
              <c:pt idx="7">
                <c:v>44647524.444000013</c:v>
              </c:pt>
              <c:pt idx="8">
                <c:v>46720194.248000003</c:v>
              </c:pt>
              <c:pt idx="9">
                <c:v>48884043.431999989</c:v>
              </c:pt>
              <c:pt idx="10">
                <c:v>46833652.074000008</c:v>
              </c:pt>
              <c:pt idx="11">
                <c:v>44981238.113999993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F71-408A-8D71-ED5596CAB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63776"/>
        <c:axId val="40971457"/>
      </c:lineChart>
      <c:catAx>
        <c:axId val="240637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71457"/>
        <c:crosses val="autoZero"/>
        <c:auto val="1"/>
        <c:lblAlgn val="ctr"/>
        <c:lblOffset val="100"/>
        <c:noMultiLvlLbl val="0"/>
      </c:catAx>
      <c:valAx>
        <c:axId val="4097145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637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13681697</c:v>
              </c:pt>
              <c:pt idx="1">
                <c:v>15204304</c:v>
              </c:pt>
              <c:pt idx="2">
                <c:v>15564127</c:v>
              </c:pt>
              <c:pt idx="3">
                <c:v>16260997</c:v>
              </c:pt>
              <c:pt idx="4">
                <c:v>15950315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7A-4670-9EF0-8A1A432474DF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14105361</c:v>
              </c:pt>
              <c:pt idx="1">
                <c:v>13828730</c:v>
              </c:pt>
              <c:pt idx="2">
                <c:v>15337484</c:v>
              </c:pt>
              <c:pt idx="3">
                <c:v>15747498</c:v>
              </c:pt>
              <c:pt idx="4">
                <c:v>14797835</c:v>
              </c:pt>
              <c:pt idx="5">
                <c:v>13380228</c:v>
              </c:pt>
              <c:pt idx="6">
                <c:v>16367386</c:v>
              </c:pt>
              <c:pt idx="7">
                <c:v>14917275</c:v>
              </c:pt>
              <c:pt idx="8">
                <c:v>15026595</c:v>
              </c:pt>
              <c:pt idx="9">
                <c:v>16727438</c:v>
              </c:pt>
              <c:pt idx="10">
                <c:v>14938939</c:v>
              </c:pt>
              <c:pt idx="11">
                <c:v>15757489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7A-4670-9EF0-8A1A43247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7012"/>
        <c:axId val="35174264"/>
      </c:lineChart>
      <c:catAx>
        <c:axId val="344470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74264"/>
        <c:crosses val="autoZero"/>
        <c:auto val="1"/>
        <c:lblAlgn val="ctr"/>
        <c:lblOffset val="100"/>
        <c:noMultiLvlLbl val="0"/>
      </c:catAx>
      <c:valAx>
        <c:axId val="3517426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4701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6244502</c:v>
              </c:pt>
              <c:pt idx="1">
                <c:v>6484555</c:v>
              </c:pt>
              <c:pt idx="2">
                <c:v>5796327</c:v>
              </c:pt>
              <c:pt idx="3">
                <c:v>6512006</c:v>
              </c:pt>
              <c:pt idx="4">
                <c:v>7143976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BD-4A91-A4CC-22151694384A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6164452</c:v>
              </c:pt>
              <c:pt idx="1">
                <c:v>6739960</c:v>
              </c:pt>
              <c:pt idx="2">
                <c:v>7341603</c:v>
              </c:pt>
              <c:pt idx="3">
                <c:v>6633658</c:v>
              </c:pt>
              <c:pt idx="4">
                <c:v>6510902</c:v>
              </c:pt>
              <c:pt idx="5">
                <c:v>6456124</c:v>
              </c:pt>
              <c:pt idx="6">
                <c:v>6414055</c:v>
              </c:pt>
              <c:pt idx="7">
                <c:v>6273282</c:v>
              </c:pt>
              <c:pt idx="8">
                <c:v>7778514</c:v>
              </c:pt>
              <c:pt idx="9">
                <c:v>7313082</c:v>
              </c:pt>
              <c:pt idx="10">
                <c:v>7521627</c:v>
              </c:pt>
              <c:pt idx="11">
                <c:v>6587851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6BD-4A91-A4CC-221516943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99002"/>
        <c:axId val="19333186"/>
      </c:lineChart>
      <c:catAx>
        <c:axId val="385990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33186"/>
        <c:crosses val="autoZero"/>
        <c:auto val="1"/>
        <c:lblAlgn val="ctr"/>
        <c:lblOffset val="100"/>
        <c:noMultiLvlLbl val="0"/>
      </c:catAx>
      <c:valAx>
        <c:axId val="1933318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990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19968542</c:v>
              </c:pt>
              <c:pt idx="1">
                <c:v>21809643</c:v>
              </c:pt>
              <c:pt idx="2">
                <c:v>24508478</c:v>
              </c:pt>
              <c:pt idx="3">
                <c:v>24759175</c:v>
              </c:pt>
              <c:pt idx="4">
                <c:v>24804156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1D-47A1-BFF7-94DD9C78E8E2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21655187</c:v>
              </c:pt>
              <c:pt idx="1">
                <c:v>22034142</c:v>
              </c:pt>
              <c:pt idx="2">
                <c:v>23919228</c:v>
              </c:pt>
              <c:pt idx="3">
                <c:v>23955586</c:v>
              </c:pt>
              <c:pt idx="4">
                <c:v>25160464</c:v>
              </c:pt>
              <c:pt idx="5">
                <c:v>24216856</c:v>
              </c:pt>
              <c:pt idx="6">
                <c:v>24447820</c:v>
              </c:pt>
              <c:pt idx="7">
                <c:v>22172144</c:v>
              </c:pt>
              <c:pt idx="8">
                <c:v>22621572</c:v>
              </c:pt>
              <c:pt idx="9">
                <c:v>23339666</c:v>
              </c:pt>
              <c:pt idx="10">
                <c:v>23057055</c:v>
              </c:pt>
              <c:pt idx="11">
                <c:v>21381369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F1D-47A1-BFF7-94DD9C78E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3072"/>
        <c:axId val="46493360"/>
      </c:lineChart>
      <c:catAx>
        <c:axId val="58330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93360"/>
        <c:crosses val="autoZero"/>
        <c:auto val="1"/>
        <c:lblAlgn val="ctr"/>
        <c:lblOffset val="100"/>
        <c:noMultiLvlLbl val="0"/>
      </c:catAx>
      <c:valAx>
        <c:axId val="4649336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330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13873274</c:v>
              </c:pt>
              <c:pt idx="1">
                <c:v>14802929</c:v>
              </c:pt>
              <c:pt idx="2">
                <c:v>16522207</c:v>
              </c:pt>
              <c:pt idx="3">
                <c:v>16798160</c:v>
              </c:pt>
              <c:pt idx="4">
                <c:v>16622069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1E-4D06-A3FE-41544AE201C1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15059365</c:v>
              </c:pt>
              <c:pt idx="1">
                <c:v>14894425</c:v>
              </c:pt>
              <c:pt idx="2">
                <c:v>16086335</c:v>
              </c:pt>
              <c:pt idx="3">
                <c:v>16485082</c:v>
              </c:pt>
              <c:pt idx="4">
                <c:v>16997274</c:v>
              </c:pt>
              <c:pt idx="5">
                <c:v>16462602</c:v>
              </c:pt>
              <c:pt idx="6">
                <c:v>16729309</c:v>
              </c:pt>
              <c:pt idx="7">
                <c:v>15799075</c:v>
              </c:pt>
              <c:pt idx="8">
                <c:v>15310195</c:v>
              </c:pt>
              <c:pt idx="9">
                <c:v>16029463</c:v>
              </c:pt>
              <c:pt idx="10">
                <c:v>15833930</c:v>
              </c:pt>
              <c:pt idx="11">
                <c:v>14683456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81E-4D06-A3FE-41544AE20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1401"/>
        <c:axId val="56726093"/>
      </c:lineChart>
      <c:catAx>
        <c:axId val="146814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26093"/>
        <c:crosses val="autoZero"/>
        <c:auto val="1"/>
        <c:lblAlgn val="ctr"/>
        <c:lblOffset val="100"/>
        <c:noMultiLvlLbl val="0"/>
      </c:catAx>
      <c:valAx>
        <c:axId val="5672609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8140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1353908</c:v>
                </c:pt>
                <c:pt idx="1">
                  <c:v>524014</c:v>
                </c:pt>
                <c:pt idx="2">
                  <c:v>1848083</c:v>
                </c:pt>
                <c:pt idx="3">
                  <c:v>962231</c:v>
                </c:pt>
                <c:pt idx="4">
                  <c:v>108237</c:v>
                </c:pt>
                <c:pt idx="5">
                  <c:v>890859</c:v>
                </c:pt>
                <c:pt idx="6">
                  <c:v>135675</c:v>
                </c:pt>
                <c:pt idx="7">
                  <c:v>1642379</c:v>
                </c:pt>
                <c:pt idx="8">
                  <c:v>1606187</c:v>
                </c:pt>
                <c:pt idx="9">
                  <c:v>3473796</c:v>
                </c:pt>
                <c:pt idx="10">
                  <c:v>3482785</c:v>
                </c:pt>
                <c:pt idx="11">
                  <c:v>4907</c:v>
                </c:pt>
                <c:pt idx="12">
                  <c:v>1285571</c:v>
                </c:pt>
                <c:pt idx="13">
                  <c:v>3782695</c:v>
                </c:pt>
                <c:pt idx="14">
                  <c:v>2069232</c:v>
                </c:pt>
                <c:pt idx="15">
                  <c:v>463543</c:v>
                </c:pt>
                <c:pt idx="16">
                  <c:v>368102</c:v>
                </c:pt>
                <c:pt idx="17">
                  <c:v>392183</c:v>
                </c:pt>
                <c:pt idx="18">
                  <c:v>10997</c:v>
                </c:pt>
                <c:pt idx="19">
                  <c:v>397037</c:v>
                </c:pt>
                <c:pt idx="20">
                  <c:v>356544</c:v>
                </c:pt>
                <c:pt idx="21">
                  <c:v>150399</c:v>
                </c:pt>
                <c:pt idx="22">
                  <c:v>1184400</c:v>
                </c:pt>
                <c:pt idx="23">
                  <c:v>711501</c:v>
                </c:pt>
                <c:pt idx="24">
                  <c:v>3672002</c:v>
                </c:pt>
                <c:pt idx="25">
                  <c:v>1026287</c:v>
                </c:pt>
                <c:pt idx="26">
                  <c:v>105760</c:v>
                </c:pt>
                <c:pt idx="27">
                  <c:v>172052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1547053</c:v>
                </c:pt>
                <c:pt idx="1">
                  <c:v>574412</c:v>
                </c:pt>
                <c:pt idx="2">
                  <c:v>1806860</c:v>
                </c:pt>
                <c:pt idx="3">
                  <c:v>1066004</c:v>
                </c:pt>
                <c:pt idx="4">
                  <c:v>154941</c:v>
                </c:pt>
                <c:pt idx="5">
                  <c:v>668018</c:v>
                </c:pt>
                <c:pt idx="6">
                  <c:v>145143</c:v>
                </c:pt>
                <c:pt idx="7">
                  <c:v>1495746</c:v>
                </c:pt>
                <c:pt idx="8">
                  <c:v>1862800</c:v>
                </c:pt>
                <c:pt idx="9">
                  <c:v>2746296</c:v>
                </c:pt>
                <c:pt idx="10">
                  <c:v>3058394</c:v>
                </c:pt>
                <c:pt idx="11">
                  <c:v>2700</c:v>
                </c:pt>
                <c:pt idx="12">
                  <c:v>1352768</c:v>
                </c:pt>
                <c:pt idx="13">
                  <c:v>5906945</c:v>
                </c:pt>
                <c:pt idx="14">
                  <c:v>2168621</c:v>
                </c:pt>
                <c:pt idx="15">
                  <c:v>185591</c:v>
                </c:pt>
                <c:pt idx="16">
                  <c:v>408071</c:v>
                </c:pt>
                <c:pt idx="17">
                  <c:v>489564</c:v>
                </c:pt>
                <c:pt idx="18">
                  <c:v>3867</c:v>
                </c:pt>
                <c:pt idx="19">
                  <c:v>294887</c:v>
                </c:pt>
                <c:pt idx="20">
                  <c:v>425695</c:v>
                </c:pt>
                <c:pt idx="21">
                  <c:v>163934</c:v>
                </c:pt>
                <c:pt idx="22">
                  <c:v>1234114</c:v>
                </c:pt>
                <c:pt idx="23">
                  <c:v>891029</c:v>
                </c:pt>
                <c:pt idx="24">
                  <c:v>3362821</c:v>
                </c:pt>
                <c:pt idx="25">
                  <c:v>1117317</c:v>
                </c:pt>
                <c:pt idx="26">
                  <c:v>118583</c:v>
                </c:pt>
                <c:pt idx="27">
                  <c:v>138401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453620"/>
        <c:axId val="19276053"/>
      </c:barChart>
      <c:catAx>
        <c:axId val="664536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76053"/>
        <c:crosses val="autoZero"/>
        <c:auto val="1"/>
        <c:lblAlgn val="ctr"/>
        <c:lblOffset val="100"/>
        <c:noMultiLvlLbl val="0"/>
      </c:catAx>
      <c:valAx>
        <c:axId val="192760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4536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1369289.75</c:v>
              </c:pt>
              <c:pt idx="1">
                <c:v>1461030</c:v>
              </c:pt>
              <c:pt idx="2">
                <c:v>1627677.75</c:v>
              </c:pt>
              <c:pt idx="3">
                <c:v>1660787.25</c:v>
              </c:pt>
              <c:pt idx="4">
                <c:v>1673423.75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24-417A-83A1-0364E9D6F20A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1415917.25</c:v>
              </c:pt>
              <c:pt idx="1">
                <c:v>1416991</c:v>
              </c:pt>
              <c:pt idx="2">
                <c:v>1503752</c:v>
              </c:pt>
              <c:pt idx="3">
                <c:v>1569684.75</c:v>
              </c:pt>
              <c:pt idx="4">
                <c:v>1677216.25</c:v>
              </c:pt>
              <c:pt idx="5">
                <c:v>1617135.75</c:v>
              </c:pt>
              <c:pt idx="6">
                <c:v>1675223.5</c:v>
              </c:pt>
              <c:pt idx="7">
                <c:v>1600732.25</c:v>
              </c:pt>
              <c:pt idx="8">
                <c:v>1552251.75</c:v>
              </c:pt>
              <c:pt idx="9">
                <c:v>1614202.75</c:v>
              </c:pt>
              <c:pt idx="10">
                <c:v>1574920.75</c:v>
              </c:pt>
              <c:pt idx="11">
                <c:v>1411157.25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424-417A-83A1-0364E9D6F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66287"/>
        <c:axId val="28080065"/>
      </c:lineChart>
      <c:catAx>
        <c:axId val="125662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80065"/>
        <c:crosses val="autoZero"/>
        <c:auto val="1"/>
        <c:lblAlgn val="ctr"/>
        <c:lblOffset val="100"/>
        <c:noMultiLvlLbl val="0"/>
      </c:catAx>
      <c:valAx>
        <c:axId val="2808006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6628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-4.5172317424959862E-2</c:v>
              </c:pt>
              <c:pt idx="1">
                <c:v>-1.4560167195225239E-2</c:v>
              </c:pt>
              <c:pt idx="2">
                <c:v>-1.392502950280672E-2</c:v>
              </c:pt>
              <c:pt idx="3">
                <c:v>-4.1503868276326914E-3</c:v>
              </c:pt>
              <c:pt idx="4">
                <c:v>3.2422886102350108E-3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63-4981-B872-F68C3D442B31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-5.8136558219936012E-2</c:v>
              </c:pt>
              <c:pt idx="1">
                <c:v>-2.0379461917400699E-2</c:v>
              </c:pt>
              <c:pt idx="2">
                <c:v>-9.984537188231779E-3</c:v>
              </c:pt>
              <c:pt idx="3">
                <c:v>-1.510465072551859E-2</c:v>
              </c:pt>
              <c:pt idx="4">
                <c:v>-2.6395947462104389E-2</c:v>
              </c:pt>
              <c:pt idx="5">
                <c:v>-2.9244951243682319E-2</c:v>
              </c:pt>
              <c:pt idx="6">
                <c:v>-2.0884803332577691E-2</c:v>
              </c:pt>
              <c:pt idx="7">
                <c:v>-2.2501020243370199E-2</c:v>
              </c:pt>
              <c:pt idx="8">
                <c:v>-1.6615841311030222E-2</c:v>
              </c:pt>
              <c:pt idx="9">
                <c:v>-9.018543224959874E-3</c:v>
              </c:pt>
              <c:pt idx="10">
                <c:v>-3.9078454960491671E-3</c:v>
              </c:pt>
              <c:pt idx="11">
                <c:v>-2.7434819138605349E-3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E63-4981-B872-F68C3D442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845681"/>
        <c:axId val="32694480"/>
      </c:lineChart>
      <c:catAx>
        <c:axId val="518456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94480"/>
        <c:crosses val="autoZero"/>
        <c:auto val="1"/>
        <c:lblAlgn val="ctr"/>
        <c:lblOffset val="100"/>
        <c:noMultiLvlLbl val="0"/>
      </c:catAx>
      <c:valAx>
        <c:axId val="326944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456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-3.0035672252556989E-2</c:v>
              </c:pt>
              <c:pt idx="1">
                <c:v>3.4076999319576862E-2</c:v>
              </c:pt>
              <c:pt idx="2">
                <c:v>2.7236193736881461E-2</c:v>
              </c:pt>
              <c:pt idx="3">
                <c:v>2.8669579408676871E-2</c:v>
              </c:pt>
              <c:pt idx="4">
                <c:v>3.8534965458049353E-2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51-44BF-BF6D-ED9936E36524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-0.10181610618688</c:v>
              </c:pt>
              <c:pt idx="1">
                <c:v>-6.6210144954908734E-2</c:v>
              </c:pt>
              <c:pt idx="2">
                <c:v>-4.0158446393613663E-2</c:v>
              </c:pt>
              <c:pt idx="3">
                <c:v>-3.07776927436888E-2</c:v>
              </c:pt>
              <c:pt idx="4">
                <c:v>-3.9761409610205467E-2</c:v>
              </c:pt>
              <c:pt idx="5">
                <c:v>-5.0677749076046157E-2</c:v>
              </c:pt>
              <c:pt idx="6">
                <c:v>-3.0166325674263691E-2</c:v>
              </c:pt>
              <c:pt idx="7">
                <c:v>-2.9764884593929349E-2</c:v>
              </c:pt>
              <c:pt idx="8">
                <c:v>-1.847616806657593E-2</c:v>
              </c:pt>
              <c:pt idx="9">
                <c:v>1.7243418930468219E-3</c:v>
              </c:pt>
              <c:pt idx="10">
                <c:v>4.5512820208732929E-3</c:v>
              </c:pt>
              <c:pt idx="11">
                <c:v>1.0139038686128419E-2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751-44BF-BF6D-ED9936E36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708712"/>
        <c:axId val="29909898"/>
      </c:lineChart>
      <c:catAx>
        <c:axId val="457087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09898"/>
        <c:crosses val="autoZero"/>
        <c:auto val="1"/>
        <c:lblAlgn val="ctr"/>
        <c:lblOffset val="100"/>
        <c:noMultiLvlLbl val="0"/>
      </c:catAx>
      <c:valAx>
        <c:axId val="2990989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087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1.29857447182653E-2</c:v>
              </c:pt>
              <c:pt idx="1">
                <c:v>-1.358876328499126E-2</c:v>
              </c:pt>
              <c:pt idx="2">
                <c:v>-8.4986156535002078E-2</c:v>
              </c:pt>
              <c:pt idx="3">
                <c:v>-6.8538147766901814E-2</c:v>
              </c:pt>
              <c:pt idx="4">
                <c:v>-3.6214081368769468E-2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DE-4F49-96FD-F2932ED08FEB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-0.18080437410946909</c:v>
              </c:pt>
              <c:pt idx="1">
                <c:v>-5.1750894447974427E-2</c:v>
              </c:pt>
              <c:pt idx="2">
                <c:v>9.1899977782650133E-4</c:v>
              </c:pt>
              <c:pt idx="3">
                <c:v>-1.2394417138810071E-2</c:v>
              </c:pt>
              <c:pt idx="4">
                <c:v>-4.6342909420301837E-2</c:v>
              </c:pt>
              <c:pt idx="5">
                <c:v>-4.9213902002220762E-2</c:v>
              </c:pt>
              <c:pt idx="6">
                <c:v>-5.9024330313283253E-2</c:v>
              </c:pt>
              <c:pt idx="7">
                <c:v>-6.7592040790504071E-2</c:v>
              </c:pt>
              <c:pt idx="8">
                <c:v>-5.4533683780142783E-2</c:v>
              </c:pt>
              <c:pt idx="9">
                <c:v>-4.6060440650645962E-2</c:v>
              </c:pt>
              <c:pt idx="10">
                <c:v>-3.5390930010380517E-2</c:v>
              </c:pt>
              <c:pt idx="11">
                <c:v>-3.5728513943139251E-2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CDE-4F49-96FD-F2932ED0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90059"/>
        <c:axId val="40555913"/>
      </c:lineChart>
      <c:catAx>
        <c:axId val="475900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55913"/>
        <c:crosses val="autoZero"/>
        <c:auto val="1"/>
        <c:lblAlgn val="ctr"/>
        <c:lblOffset val="100"/>
        <c:noMultiLvlLbl val="0"/>
      </c:catAx>
      <c:valAx>
        <c:axId val="405559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900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-7.7886420468223139E-2</c:v>
              </c:pt>
              <c:pt idx="1">
                <c:v>-4.3743954044247253E-2</c:v>
              </c:pt>
              <c:pt idx="2">
                <c:v>-1.9552170001202681E-2</c:v>
              </c:pt>
              <c:pt idx="3">
                <c:v>-5.6605673686040969E-3</c:v>
              </c:pt>
              <c:pt idx="4">
                <c:v>-7.4929616169108204E-3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55-4FA5-A14A-36ABC7F04C86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2.1313022262922528E-2</c:v>
              </c:pt>
              <c:pt idx="1">
                <c:v>2.102765008244423E-2</c:v>
              </c:pt>
              <c:pt idx="2">
                <c:v>5.8801578234508592E-3</c:v>
              </c:pt>
              <c:pt idx="3">
                <c:v>-4.7045690613065627E-3</c:v>
              </c:pt>
              <c:pt idx="4">
                <c:v>-1.1081306529633791E-2</c:v>
              </c:pt>
              <c:pt idx="5">
                <c:v>-8.6687549913333495E-3</c:v>
              </c:pt>
              <c:pt idx="6">
                <c:v>-2.7918512420188608E-3</c:v>
              </c:pt>
              <c:pt idx="7">
                <c:v>-3.5530215332646451E-3</c:v>
              </c:pt>
              <c:pt idx="8">
                <c:v>-3.317518752589788E-3</c:v>
              </c:pt>
              <c:pt idx="9">
                <c:v>-4.2980430774159917E-3</c:v>
              </c:pt>
              <c:pt idx="10">
                <c:v>6.648590251294717E-4</c:v>
              </c:pt>
              <c:pt idx="11">
                <c:v>-6.4887460474805092E-4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155-4FA5-A14A-36ABC7F04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09213"/>
        <c:axId val="51167586"/>
      </c:lineChart>
      <c:catAx>
        <c:axId val="146092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67586"/>
        <c:crosses val="autoZero"/>
        <c:auto val="1"/>
        <c:lblAlgn val="ctr"/>
        <c:lblOffset val="100"/>
        <c:noMultiLvlLbl val="0"/>
      </c:catAx>
      <c:valAx>
        <c:axId val="511675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092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-7.8761023456168311E-2</c:v>
              </c:pt>
              <c:pt idx="1">
                <c:v>-4.2651931525192643E-2</c:v>
              </c:pt>
              <c:pt idx="2">
                <c:v>-1.828220492450883E-2</c:v>
              </c:pt>
              <c:pt idx="3">
                <c:v>-8.454782084927781E-3</c:v>
              </c:pt>
              <c:pt idx="4">
                <c:v>-1.136586772236148E-2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61-4E5E-8957-D358E0956830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2.577319552517876E-2</c:v>
              </c:pt>
              <c:pt idx="1">
                <c:v>9.7769777595348994E-3</c:v>
              </c:pt>
              <c:pt idx="2">
                <c:v>-1.279935186293624E-2</c:v>
              </c:pt>
              <c:pt idx="3">
                <c:v>-1.8806463656342979E-2</c:v>
              </c:pt>
              <c:pt idx="4">
                <c:v>-2.4412517633512602E-2</c:v>
              </c:pt>
              <c:pt idx="5">
                <c:v>-2.49446145960418E-2</c:v>
              </c:pt>
              <c:pt idx="6">
                <c:v>-1.7909715133642031E-2</c:v>
              </c:pt>
              <c:pt idx="7">
                <c:v>-1.8213065806781729E-2</c:v>
              </c:pt>
              <c:pt idx="8">
                <c:v>-1.9182031872335251E-2</c:v>
              </c:pt>
              <c:pt idx="9">
                <c:v>-1.889823449754335E-2</c:v>
              </c:pt>
              <c:pt idx="10">
                <c:v>-1.1878428266773209E-2</c:v>
              </c:pt>
              <c:pt idx="11">
                <c:v>-1.357254622813764E-2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361-4E5E-8957-D358E0956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94625"/>
        <c:axId val="7162079"/>
      </c:lineChart>
      <c:catAx>
        <c:axId val="122946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62079"/>
        <c:crosses val="autoZero"/>
        <c:auto val="1"/>
        <c:lblAlgn val="ctr"/>
        <c:lblOffset val="100"/>
        <c:noMultiLvlLbl val="0"/>
      </c:catAx>
      <c:valAx>
        <c:axId val="71620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946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-3.2930949884253491E-2</c:v>
              </c:pt>
              <c:pt idx="1">
                <c:v>-9.137253209665629E-4</c:v>
              </c:pt>
              <c:pt idx="2">
                <c:v>2.797942264441855E-2</c:v>
              </c:pt>
              <c:pt idx="3">
                <c:v>3.5968056386817882E-2</c:v>
              </c:pt>
              <c:pt idx="4">
                <c:v>2.7513096172329329E-2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21-4B94-994F-DDDE9273206A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5.0050707212660583E-2</c:v>
              </c:pt>
              <c:pt idx="1">
                <c:v>3.2936255596012209E-2</c:v>
              </c:pt>
              <c:pt idx="2">
                <c:v>8.1631111138233958E-3</c:v>
              </c:pt>
              <c:pt idx="3">
                <c:v>5.0673724643195417E-3</c:v>
              </c:pt>
              <c:pt idx="4">
                <c:v>3.6464688995518908E-3</c:v>
              </c:pt>
              <c:pt idx="5">
                <c:v>6.0510479742836853E-3</c:v>
              </c:pt>
              <c:pt idx="6">
                <c:v>1.8067483455872949E-2</c:v>
              </c:pt>
              <c:pt idx="7">
                <c:v>2.0527408225841759E-2</c:v>
              </c:pt>
              <c:pt idx="8">
                <c:v>2.1877460769096801E-2</c:v>
              </c:pt>
              <c:pt idx="9">
                <c:v>2.3795624097259879E-2</c:v>
              </c:pt>
              <c:pt idx="10">
                <c:v>3.087173840208313E-2</c:v>
              </c:pt>
              <c:pt idx="11">
                <c:v>2.7405503169033899E-2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121-4B94-994F-DDDE92732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14170"/>
        <c:axId val="56810010"/>
      </c:lineChart>
      <c:catAx>
        <c:axId val="382141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10010"/>
        <c:crosses val="autoZero"/>
        <c:auto val="1"/>
        <c:lblAlgn val="ctr"/>
        <c:lblOffset val="100"/>
        <c:noMultiLvlLbl val="0"/>
      </c:catAx>
      <c:valAx>
        <c:axId val="568100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141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6F-4B88-9873-AF7EC96CCF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6F-4B88-9873-AF7EC96CCF1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6F-4B88-9873-AF7EC96CCF1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6F-4B88-9873-AF7EC96CCF1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6F-4B88-9873-AF7EC96CCF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6F-4B88-9873-AF7EC96CCF1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6F-4B88-9873-AF7EC96CCF1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6F-4B88-9873-AF7EC96CCF1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6F-4B88-9873-AF7EC96CCF1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6F-4B88-9873-AF7EC96CCF1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6F-4B88-9873-AF7EC96CCF1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jun.-25</c:v>
              </c:pt>
              <c:pt idx="1">
                <c:v>jul.-25</c:v>
              </c:pt>
              <c:pt idx="2">
                <c:v>ago.-25</c:v>
              </c:pt>
              <c:pt idx="3">
                <c:v>sep.-25</c:v>
              </c:pt>
              <c:pt idx="4">
                <c:v>oct.-25</c:v>
              </c:pt>
              <c:pt idx="5">
                <c:v>nov.-25</c:v>
              </c:pt>
              <c:pt idx="6">
                <c:v>dic.-25</c:v>
              </c:pt>
              <c:pt idx="7">
                <c:v>ene.-26</c:v>
              </c:pt>
              <c:pt idx="8">
                <c:v>feb.-26</c:v>
              </c:pt>
              <c:pt idx="9">
                <c:v>mar.-26</c:v>
              </c:pt>
              <c:pt idx="10">
                <c:v>abr.-26</c:v>
              </c:pt>
              <c:pt idx="11">
                <c:v>may.-26</c:v>
              </c:pt>
            </c:strLit>
          </c:cat>
          <c:val>
            <c:numLit>
              <c:formatCode>#,##0.00</c:formatCode>
              <c:ptCount val="12"/>
              <c:pt idx="0">
                <c:v>549.41820134500006</c:v>
              </c:pt>
              <c:pt idx="1">
                <c:v>550.80562397500012</c:v>
              </c:pt>
              <c:pt idx="2">
                <c:v>549.23054198400018</c:v>
              </c:pt>
              <c:pt idx="3">
                <c:v>550.6988794680002</c:v>
              </c:pt>
              <c:pt idx="4">
                <c:v>553.49315581600035</c:v>
              </c:pt>
              <c:pt idx="5">
                <c:v>555.71368942800041</c:v>
              </c:pt>
              <c:pt idx="6">
                <c:v>556.18915573000027</c:v>
              </c:pt>
              <c:pt idx="7">
                <c:v>554.24044668000033</c:v>
              </c:pt>
              <c:pt idx="8">
                <c:v>554.92176160700012</c:v>
              </c:pt>
              <c:pt idx="9">
                <c:v>554.31069935100015</c:v>
              </c:pt>
              <c:pt idx="10">
                <c:v>555.43160983799999</c:v>
              </c:pt>
              <c:pt idx="11">
                <c:v>556.93567793900024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86F-4B88-9873-AF7EC96CCF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1360802"/>
        <c:axId val="34169056"/>
      </c:lineChart>
      <c:catAx>
        <c:axId val="213608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169056"/>
        <c:crosses val="autoZero"/>
        <c:auto val="1"/>
        <c:lblAlgn val="ctr"/>
        <c:lblOffset val="100"/>
        <c:noMultiLvlLbl val="0"/>
      </c:catAx>
      <c:valAx>
        <c:axId val="341690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608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35-421D-9980-DB0C586032E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35-421D-9980-DB0C586032E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35-421D-9980-DB0C586032E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35-421D-9980-DB0C586032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35-421D-9980-DB0C586032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35-421D-9980-DB0C586032E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35-421D-9980-DB0C586032E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35-421D-9980-DB0C586032E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35-421D-9980-DB0C586032E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35-421D-9980-DB0C586032E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35-421D-9980-DB0C586032E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jun.-25</c:v>
              </c:pt>
              <c:pt idx="1">
                <c:v>jul.-25</c:v>
              </c:pt>
              <c:pt idx="2">
                <c:v>ago.-25</c:v>
              </c:pt>
              <c:pt idx="3">
                <c:v>sep.-25</c:v>
              </c:pt>
              <c:pt idx="4">
                <c:v>oct.-25</c:v>
              </c:pt>
              <c:pt idx="5">
                <c:v>nov.-25</c:v>
              </c:pt>
              <c:pt idx="6">
                <c:v>dic.-25</c:v>
              </c:pt>
              <c:pt idx="7">
                <c:v>ene.-26</c:v>
              </c:pt>
              <c:pt idx="8">
                <c:v>feb.-26</c:v>
              </c:pt>
              <c:pt idx="9">
                <c:v>mar.-26</c:v>
              </c:pt>
              <c:pt idx="10">
                <c:v>abr.-26</c:v>
              </c:pt>
              <c:pt idx="11">
                <c:v>may.-26</c:v>
              </c:pt>
            </c:strLit>
          </c:cat>
          <c:val>
            <c:numLit>
              <c:formatCode>#,##0.00</c:formatCode>
              <c:ptCount val="12"/>
              <c:pt idx="0">
                <c:v>174.46134000000001</c:v>
              </c:pt>
              <c:pt idx="1">
                <c:v>175.89485500000001</c:v>
              </c:pt>
              <c:pt idx="2">
                <c:v>175.48140599999999</c:v>
              </c:pt>
              <c:pt idx="3">
                <c:v>176.60303500000001</c:v>
              </c:pt>
              <c:pt idx="4">
                <c:v>179.37480400000001</c:v>
              </c:pt>
              <c:pt idx="5">
                <c:v>179.864543</c:v>
              </c:pt>
              <c:pt idx="6">
                <c:v>180.93225799999999</c:v>
              </c:pt>
              <c:pt idx="7">
                <c:v>180.50859399999999</c:v>
              </c:pt>
              <c:pt idx="8">
                <c:v>181.88416799999999</c:v>
              </c:pt>
              <c:pt idx="9">
                <c:v>182.11081100000001</c:v>
              </c:pt>
              <c:pt idx="10">
                <c:v>182.62431000000001</c:v>
              </c:pt>
              <c:pt idx="11">
                <c:v>183.77679000000001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835-421D-9980-DB0C586032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046808"/>
        <c:axId val="12874932"/>
      </c:lineChart>
      <c:catAx>
        <c:axId val="620468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74932"/>
        <c:crosses val="autoZero"/>
        <c:auto val="1"/>
        <c:lblAlgn val="ctr"/>
        <c:lblOffset val="100"/>
        <c:noMultiLvlLbl val="0"/>
      </c:catAx>
      <c:valAx>
        <c:axId val="128749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468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32-4389-ACCD-FFC1FD1E655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32-4389-ACCD-FFC1FD1E655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32-4389-ACCD-FFC1FD1E655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32-4389-ACCD-FFC1FD1E655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32-4389-ACCD-FFC1FD1E65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32-4389-ACCD-FFC1FD1E655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2-4389-ACCD-FFC1FD1E655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2-4389-ACCD-FFC1FD1E655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32-4389-ACCD-FFC1FD1E655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32-4389-ACCD-FFC1FD1E655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32-4389-ACCD-FFC1FD1E655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jun.-25</c:v>
              </c:pt>
              <c:pt idx="1">
                <c:v>jul.-25</c:v>
              </c:pt>
              <c:pt idx="2">
                <c:v>ago.-25</c:v>
              </c:pt>
              <c:pt idx="3">
                <c:v>sep.-25</c:v>
              </c:pt>
              <c:pt idx="4">
                <c:v>oct.-25</c:v>
              </c:pt>
              <c:pt idx="5">
                <c:v>nov.-25</c:v>
              </c:pt>
              <c:pt idx="6">
                <c:v>dic.-25</c:v>
              </c:pt>
              <c:pt idx="7">
                <c:v>ene.-26</c:v>
              </c:pt>
              <c:pt idx="8">
                <c:v>feb.-26</c:v>
              </c:pt>
              <c:pt idx="9">
                <c:v>mar.-26</c:v>
              </c:pt>
              <c:pt idx="10">
                <c:v>abr.-26</c:v>
              </c:pt>
              <c:pt idx="11">
                <c:v>may.-26</c:v>
              </c:pt>
            </c:strLit>
          </c:cat>
          <c:val>
            <c:numLit>
              <c:formatCode>#,##0.00</c:formatCode>
              <c:ptCount val="12"/>
              <c:pt idx="0">
                <c:v>82.701070999999999</c:v>
              </c:pt>
              <c:pt idx="1">
                <c:v>81.861801</c:v>
              </c:pt>
              <c:pt idx="2">
                <c:v>80.955293999999995</c:v>
              </c:pt>
              <c:pt idx="3">
                <c:v>81.284810999999991</c:v>
              </c:pt>
              <c:pt idx="4">
                <c:v>81.49832099999999</c:v>
              </c:pt>
              <c:pt idx="5">
                <c:v>82.006478999999999</c:v>
              </c:pt>
              <c:pt idx="6">
                <c:v>81.735109999999992</c:v>
              </c:pt>
              <c:pt idx="7">
                <c:v>81.815159999999992</c:v>
              </c:pt>
              <c:pt idx="8">
                <c:v>81.559754999999996</c:v>
              </c:pt>
              <c:pt idx="9">
                <c:v>80.014478999999994</c:v>
              </c:pt>
              <c:pt idx="10">
                <c:v>79.892826999999997</c:v>
              </c:pt>
              <c:pt idx="11">
                <c:v>80.52590099999999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A32-4389-ACCD-FFC1FD1E65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496432"/>
        <c:axId val="2918903"/>
      </c:lineChart>
      <c:catAx>
        <c:axId val="104964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8903"/>
        <c:crosses val="autoZero"/>
        <c:auto val="1"/>
        <c:lblAlgn val="ctr"/>
        <c:lblOffset val="100"/>
        <c:noMultiLvlLbl val="0"/>
      </c:catAx>
      <c:valAx>
        <c:axId val="29189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9643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246136</c:v>
                </c:pt>
                <c:pt idx="1">
                  <c:v>852116</c:v>
                </c:pt>
                <c:pt idx="2">
                  <c:v>690537</c:v>
                </c:pt>
                <c:pt idx="3">
                  <c:v>517890</c:v>
                </c:pt>
                <c:pt idx="4">
                  <c:v>27278204</c:v>
                </c:pt>
                <c:pt idx="5">
                  <c:v>1020239</c:v>
                </c:pt>
                <c:pt idx="6">
                  <c:v>6215714</c:v>
                </c:pt>
                <c:pt idx="7">
                  <c:v>20401334</c:v>
                </c:pt>
                <c:pt idx="8">
                  <c:v>3498387</c:v>
                </c:pt>
                <c:pt idx="9">
                  <c:v>335433</c:v>
                </c:pt>
                <c:pt idx="10">
                  <c:v>863448</c:v>
                </c:pt>
                <c:pt idx="11">
                  <c:v>236497</c:v>
                </c:pt>
                <c:pt idx="12">
                  <c:v>441884</c:v>
                </c:pt>
                <c:pt idx="13">
                  <c:v>832159</c:v>
                </c:pt>
                <c:pt idx="14">
                  <c:v>783134</c:v>
                </c:pt>
                <c:pt idx="15">
                  <c:v>8749457</c:v>
                </c:pt>
                <c:pt idx="16">
                  <c:v>2192944</c:v>
                </c:pt>
                <c:pt idx="17">
                  <c:v>510849</c:v>
                </c:pt>
                <c:pt idx="18">
                  <c:v>187853</c:v>
                </c:pt>
                <c:pt idx="19">
                  <c:v>55295</c:v>
                </c:pt>
                <c:pt idx="20">
                  <c:v>1150971</c:v>
                </c:pt>
                <c:pt idx="21">
                  <c:v>3629819</c:v>
                </c:pt>
                <c:pt idx="22">
                  <c:v>1577616</c:v>
                </c:pt>
                <c:pt idx="23">
                  <c:v>720554</c:v>
                </c:pt>
                <c:pt idx="24">
                  <c:v>778104</c:v>
                </c:pt>
                <c:pt idx="25">
                  <c:v>29687727</c:v>
                </c:pt>
                <c:pt idx="26">
                  <c:v>2006598</c:v>
                </c:pt>
                <c:pt idx="27">
                  <c:v>389095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152549</c:v>
                </c:pt>
                <c:pt idx="1">
                  <c:v>578979</c:v>
                </c:pt>
                <c:pt idx="2">
                  <c:v>725657</c:v>
                </c:pt>
                <c:pt idx="3">
                  <c:v>540406</c:v>
                </c:pt>
                <c:pt idx="4">
                  <c:v>28152768</c:v>
                </c:pt>
                <c:pt idx="5">
                  <c:v>1040311</c:v>
                </c:pt>
                <c:pt idx="6">
                  <c:v>6408820</c:v>
                </c:pt>
                <c:pt idx="7">
                  <c:v>19886743</c:v>
                </c:pt>
                <c:pt idx="8">
                  <c:v>3392480</c:v>
                </c:pt>
                <c:pt idx="9">
                  <c:v>403612</c:v>
                </c:pt>
                <c:pt idx="10">
                  <c:v>520311</c:v>
                </c:pt>
                <c:pt idx="11">
                  <c:v>242741</c:v>
                </c:pt>
                <c:pt idx="12">
                  <c:v>411379</c:v>
                </c:pt>
                <c:pt idx="13">
                  <c:v>701074</c:v>
                </c:pt>
                <c:pt idx="14">
                  <c:v>799055</c:v>
                </c:pt>
                <c:pt idx="15">
                  <c:v>8654260</c:v>
                </c:pt>
                <c:pt idx="16">
                  <c:v>1769176</c:v>
                </c:pt>
                <c:pt idx="17">
                  <c:v>476593</c:v>
                </c:pt>
                <c:pt idx="18">
                  <c:v>190451</c:v>
                </c:pt>
                <c:pt idx="19">
                  <c:v>339000</c:v>
                </c:pt>
                <c:pt idx="20">
                  <c:v>976042</c:v>
                </c:pt>
                <c:pt idx="21">
                  <c:v>3880197</c:v>
                </c:pt>
                <c:pt idx="22">
                  <c:v>1569185</c:v>
                </c:pt>
                <c:pt idx="23">
                  <c:v>692667</c:v>
                </c:pt>
                <c:pt idx="24">
                  <c:v>823178</c:v>
                </c:pt>
                <c:pt idx="25">
                  <c:v>31049133</c:v>
                </c:pt>
                <c:pt idx="26">
                  <c:v>2025556</c:v>
                </c:pt>
                <c:pt idx="27">
                  <c:v>322284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824553"/>
        <c:axId val="56858068"/>
      </c:barChart>
      <c:catAx>
        <c:axId val="458245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58068"/>
        <c:crosses val="autoZero"/>
        <c:auto val="1"/>
        <c:lblAlgn val="ctr"/>
        <c:lblOffset val="100"/>
        <c:noMultiLvlLbl val="0"/>
      </c:catAx>
      <c:valAx>
        <c:axId val="568580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245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AE-45CE-A43F-B2D78A31AC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E-45CE-A43F-B2D78A31AC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AE-45CE-A43F-B2D78A31AC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E-45CE-A43F-B2D78A31AC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AE-45CE-A43F-B2D78A31AC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E-45CE-A43F-B2D78A31AC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AE-45CE-A43F-B2D78A31AC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E-45CE-A43F-B2D78A31ACB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AE-45CE-A43F-B2D78A31ACB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E-45CE-A43F-B2D78A31ACB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AE-45CE-A43F-B2D78A31ACB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jun.-25</c:v>
              </c:pt>
              <c:pt idx="1">
                <c:v>jul.-25</c:v>
              </c:pt>
              <c:pt idx="2">
                <c:v>ago.-25</c:v>
              </c:pt>
              <c:pt idx="3">
                <c:v>sep.-25</c:v>
              </c:pt>
              <c:pt idx="4">
                <c:v>oct.-25</c:v>
              </c:pt>
              <c:pt idx="5">
                <c:v>nov.-25</c:v>
              </c:pt>
              <c:pt idx="6">
                <c:v>dic.-25</c:v>
              </c:pt>
              <c:pt idx="7">
                <c:v>ene.-26</c:v>
              </c:pt>
              <c:pt idx="8">
                <c:v>feb.-26</c:v>
              </c:pt>
              <c:pt idx="9">
                <c:v>mar.-26</c:v>
              </c:pt>
              <c:pt idx="10">
                <c:v>abr.-26</c:v>
              </c:pt>
              <c:pt idx="11">
                <c:v>may.-26</c:v>
              </c:pt>
            </c:strLit>
          </c:cat>
          <c:val>
            <c:numLit>
              <c:formatCode>#,##0.00</c:formatCode>
              <c:ptCount val="12"/>
              <c:pt idx="0">
                <c:v>276.90909699999997</c:v>
              </c:pt>
              <c:pt idx="1">
                <c:v>277.67853300000002</c:v>
              </c:pt>
              <c:pt idx="2">
                <c:v>277.472782</c:v>
              </c:pt>
              <c:pt idx="3">
                <c:v>277.44196099999999</c:v>
              </c:pt>
              <c:pt idx="4">
                <c:v>277.13354500000003</c:v>
              </c:pt>
              <c:pt idx="5">
                <c:v>278.31204400000001</c:v>
              </c:pt>
              <c:pt idx="6">
                <c:v>277.96108900000002</c:v>
              </c:pt>
              <c:pt idx="7">
                <c:v>276.27444400000002</c:v>
              </c:pt>
              <c:pt idx="8">
                <c:v>276.04994499999998</c:v>
              </c:pt>
              <c:pt idx="9">
                <c:v>276.63919499999997</c:v>
              </c:pt>
              <c:pt idx="10">
                <c:v>277.44278400000002</c:v>
              </c:pt>
              <c:pt idx="11">
                <c:v>277.086476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2AE-45CE-A43F-B2D78A31AC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690547"/>
        <c:axId val="30640346"/>
      </c:lineChart>
      <c:catAx>
        <c:axId val="526905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40346"/>
        <c:crosses val="autoZero"/>
        <c:auto val="1"/>
        <c:lblAlgn val="ctr"/>
        <c:lblOffset val="100"/>
        <c:noMultiLvlLbl val="0"/>
      </c:catAx>
      <c:valAx>
        <c:axId val="306403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905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F5-48DE-945D-17F155B4EA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F5-48DE-945D-17F155B4EA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F5-48DE-945D-17F155B4EA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F5-48DE-945D-17F155B4EA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F5-48DE-945D-17F155B4EA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F5-48DE-945D-17F155B4EA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F5-48DE-945D-17F155B4EA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F5-48DE-945D-17F155B4EA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F5-48DE-945D-17F155B4EA7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F5-48DE-945D-17F155B4EA7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F5-48DE-945D-17F155B4EA7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jun.-25</c:v>
              </c:pt>
              <c:pt idx="1">
                <c:v>jul.-25</c:v>
              </c:pt>
              <c:pt idx="2">
                <c:v>ago.-25</c:v>
              </c:pt>
              <c:pt idx="3">
                <c:v>sep.-25</c:v>
              </c:pt>
              <c:pt idx="4">
                <c:v>oct.-25</c:v>
              </c:pt>
              <c:pt idx="5">
                <c:v>nov.-25</c:v>
              </c:pt>
              <c:pt idx="6">
                <c:v>dic.-25</c:v>
              </c:pt>
              <c:pt idx="7">
                <c:v>ene.-26</c:v>
              </c:pt>
              <c:pt idx="8">
                <c:v>feb.-26</c:v>
              </c:pt>
              <c:pt idx="9">
                <c:v>mar.-26</c:v>
              </c:pt>
              <c:pt idx="10">
                <c:v>abr.-26</c:v>
              </c:pt>
              <c:pt idx="11">
                <c:v>may.-26</c:v>
              </c:pt>
            </c:strLit>
          </c:cat>
          <c:val>
            <c:numLit>
              <c:formatCode>#,##0.00</c:formatCode>
              <c:ptCount val="12"/>
              <c:pt idx="0">
                <c:v>190.534311</c:v>
              </c:pt>
              <c:pt idx="1">
                <c:v>190.93437900000001</c:v>
              </c:pt>
              <c:pt idx="2">
                <c:v>190.60583</c:v>
              </c:pt>
              <c:pt idx="3">
                <c:v>190.17708999999999</c:v>
              </c:pt>
              <c:pt idx="4">
                <c:v>189.910743</c:v>
              </c:pt>
              <c:pt idx="5">
                <c:v>190.87790200000001</c:v>
              </c:pt>
              <c:pt idx="6">
                <c:v>190.37051099999999</c:v>
              </c:pt>
              <c:pt idx="7">
                <c:v>189.18441999999999</c:v>
              </c:pt>
              <c:pt idx="8">
                <c:v>189.09292400000001</c:v>
              </c:pt>
              <c:pt idx="9">
                <c:v>189.528796</c:v>
              </c:pt>
              <c:pt idx="10">
                <c:v>189.84187399999999</c:v>
              </c:pt>
              <c:pt idx="11">
                <c:v>189.466669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9F5-48DE-945D-17F155B4EA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58554"/>
        <c:axId val="32931409"/>
      </c:lineChart>
      <c:catAx>
        <c:axId val="178585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31409"/>
        <c:crosses val="autoZero"/>
        <c:auto val="1"/>
        <c:lblAlgn val="ctr"/>
        <c:lblOffset val="100"/>
        <c:noMultiLvlLbl val="0"/>
      </c:catAx>
      <c:valAx>
        <c:axId val="329314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585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9B-4C28-84AA-3E2F21D00DC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9B-4C28-84AA-3E2F21D00DC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9B-4C28-84AA-3E2F21D00DC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9B-4C28-84AA-3E2F21D00DC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9B-4C28-84AA-3E2F21D00D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9B-4C28-84AA-3E2F21D00DC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9B-4C28-84AA-3E2F21D00DC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9B-4C28-84AA-3E2F21D00DC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9B-4C28-84AA-3E2F21D00DC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9B-4C28-84AA-3E2F21D00DC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9B-4C28-84AA-3E2F21D00DC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jun.-25</c:v>
              </c:pt>
              <c:pt idx="1">
                <c:v>jul.-25</c:v>
              </c:pt>
              <c:pt idx="2">
                <c:v>ago.-25</c:v>
              </c:pt>
              <c:pt idx="3">
                <c:v>sep.-25</c:v>
              </c:pt>
              <c:pt idx="4">
                <c:v>oct.-25</c:v>
              </c:pt>
              <c:pt idx="5">
                <c:v>nov.-25</c:v>
              </c:pt>
              <c:pt idx="6">
                <c:v>dic.-25</c:v>
              </c:pt>
              <c:pt idx="7">
                <c:v>ene.-26</c:v>
              </c:pt>
              <c:pt idx="8">
                <c:v>feb.-26</c:v>
              </c:pt>
              <c:pt idx="9">
                <c:v>mar.-26</c:v>
              </c:pt>
              <c:pt idx="10">
                <c:v>abr.-26</c:v>
              </c:pt>
              <c:pt idx="11">
                <c:v>may.-26</c:v>
              </c:pt>
            </c:strLit>
          </c:cat>
          <c:val>
            <c:numLit>
              <c:formatCode>#,##0.00</c:formatCode>
              <c:ptCount val="12"/>
              <c:pt idx="0">
                <c:v>18.187600499999999</c:v>
              </c:pt>
              <c:pt idx="1">
                <c:v>18.325274749999998</c:v>
              </c:pt>
              <c:pt idx="2">
                <c:v>18.38322325</c:v>
              </c:pt>
              <c:pt idx="3">
                <c:v>18.4326075</c:v>
              </c:pt>
              <c:pt idx="4">
                <c:v>18.495847250000001</c:v>
              </c:pt>
              <c:pt idx="5">
                <c:v>18.647893499999999</c:v>
              </c:pt>
              <c:pt idx="6">
                <c:v>18.629185249999999</c:v>
              </c:pt>
              <c:pt idx="7">
                <c:v>18.582557749999999</c:v>
              </c:pt>
              <c:pt idx="8">
                <c:v>18.626596750000001</c:v>
              </c:pt>
              <c:pt idx="9">
                <c:v>18.750522499999999</c:v>
              </c:pt>
              <c:pt idx="10">
                <c:v>18.841625000000001</c:v>
              </c:pt>
              <c:pt idx="11">
                <c:v>18.837832500000001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29B-4C28-84AA-3E2F21D00D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768133"/>
        <c:axId val="54267637"/>
      </c:lineChart>
      <c:catAx>
        <c:axId val="477681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267637"/>
        <c:crosses val="autoZero"/>
        <c:auto val="1"/>
        <c:lblAlgn val="ctr"/>
        <c:lblOffset val="100"/>
        <c:noMultiLvlLbl val="0"/>
      </c:catAx>
      <c:valAx>
        <c:axId val="5426763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681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CF-4D73-8DD6-34A122FA4BF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CF-4D73-8DD6-34A122FA4BF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CF-4D73-8DD6-34A122FA4BF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CF-4D73-8DD6-34A122FA4BF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CF-4D73-8DD6-34A122FA4B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F-4D73-8DD6-34A122FA4B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CF-4D73-8DD6-34A122FA4BF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CF-4D73-8DD6-34A122FA4BF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CF-4D73-8DD6-34A122FA4BF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CF-4D73-8DD6-34A122FA4BF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CF-4D73-8DD6-34A122FA4BF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jun.-25</c:v>
              </c:pt>
              <c:pt idx="1">
                <c:v>jul.-25</c:v>
              </c:pt>
              <c:pt idx="2">
                <c:v>ago.-25</c:v>
              </c:pt>
              <c:pt idx="3">
                <c:v>sep.-25</c:v>
              </c:pt>
              <c:pt idx="4">
                <c:v>oct.-25</c:v>
              </c:pt>
              <c:pt idx="5">
                <c:v>nov.-25</c:v>
              </c:pt>
              <c:pt idx="6">
                <c:v>dic.-25</c:v>
              </c:pt>
              <c:pt idx="7">
                <c:v>ene.-26</c:v>
              </c:pt>
              <c:pt idx="8">
                <c:v>feb.-26</c:v>
              </c:pt>
              <c:pt idx="9">
                <c:v>mar.-26</c:v>
              </c:pt>
              <c:pt idx="10">
                <c:v>abr.-26</c:v>
              </c:pt>
              <c:pt idx="11">
                <c:v>may.-26</c:v>
              </c:pt>
            </c:strLit>
          </c:cat>
          <c:val>
            <c:numLit>
              <c:formatCode>0.00%</c:formatCode>
              <c:ptCount val="12"/>
              <c:pt idx="0">
                <c:v>-6.1964233648418047E-3</c:v>
              </c:pt>
              <c:pt idx="1">
                <c:v>-4.925253408493621E-3</c:v>
              </c:pt>
              <c:pt idx="2">
                <c:v>-1.032194963100245E-2</c:v>
              </c:pt>
              <c:pt idx="3">
                <c:v>-9.8002708052343738E-3</c:v>
              </c:pt>
              <c:pt idx="4">
                <c:v>-6.4303522411896458E-3</c:v>
              </c:pt>
              <c:pt idx="5">
                <c:v>-1.68186227204744E-3</c:v>
              </c:pt>
              <c:pt idx="6">
                <c:v>-2.743481913860266E-3</c:v>
              </c:pt>
              <c:pt idx="7">
                <c:v>-1.4701518673490221E-3</c:v>
              </c:pt>
              <c:pt idx="8">
                <c:v>-1.7748363753365901E-3</c:v>
              </c:pt>
              <c:pt idx="9">
                <c:v>-3.681208859043657E-3</c:v>
              </c:pt>
              <c:pt idx="10">
                <c:v>9.2194699456875991E-4</c:v>
              </c:pt>
              <c:pt idx="11">
                <c:v>9.8984164847662273E-3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9CF-4D73-8DD6-34A122FA4B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85635"/>
        <c:axId val="52793907"/>
      </c:lineChart>
      <c:catAx>
        <c:axId val="68563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93907"/>
        <c:crosses val="autoZero"/>
        <c:auto val="1"/>
        <c:lblAlgn val="ctr"/>
        <c:lblOffset val="100"/>
        <c:noMultiLvlLbl val="0"/>
      </c:catAx>
      <c:valAx>
        <c:axId val="527939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563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D2-42C2-9A51-BDFB845B22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2-42C2-9A51-BDFB845B22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2-42C2-9A51-BDFB845B22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2-42C2-9A51-BDFB845B22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2-42C2-9A51-BDFB845B22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2-42C2-9A51-BDFB845B22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2-42C2-9A51-BDFB845B22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D2-42C2-9A51-BDFB845B22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D2-42C2-9A51-BDFB845B229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D2-42C2-9A51-BDFB845B229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D2-42C2-9A51-BDFB845B229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jun.-25</c:v>
              </c:pt>
              <c:pt idx="1">
                <c:v>jul.-25</c:v>
              </c:pt>
              <c:pt idx="2">
                <c:v>ago.-25</c:v>
              </c:pt>
              <c:pt idx="3">
                <c:v>sep.-25</c:v>
              </c:pt>
              <c:pt idx="4">
                <c:v>oct.-25</c:v>
              </c:pt>
              <c:pt idx="5">
                <c:v>nov.-25</c:v>
              </c:pt>
              <c:pt idx="6">
                <c:v>dic.-25</c:v>
              </c:pt>
              <c:pt idx="7">
                <c:v>ene.-26</c:v>
              </c:pt>
              <c:pt idx="8">
                <c:v>feb.-26</c:v>
              </c:pt>
              <c:pt idx="9">
                <c:v>mar.-26</c:v>
              </c:pt>
              <c:pt idx="10">
                <c:v>abr.-26</c:v>
              </c:pt>
              <c:pt idx="11">
                <c:v>may.-26</c:v>
              </c:pt>
            </c:strLit>
          </c:cat>
          <c:val>
            <c:numLit>
              <c:formatCode>0.00%</c:formatCode>
              <c:ptCount val="12"/>
              <c:pt idx="0">
                <c:v>-2.419411181681954E-2</c:v>
              </c:pt>
              <c:pt idx="1">
                <c:v>-1.64574408965894E-2</c:v>
              </c:pt>
              <c:pt idx="2">
                <c:v>-2.2110474540049409E-2</c:v>
              </c:pt>
              <c:pt idx="3">
                <c:v>-1.550476419216221E-2</c:v>
              </c:pt>
              <c:pt idx="4">
                <c:v>2.9493536721713252E-3</c:v>
              </c:pt>
              <c:pt idx="5">
                <c:v>5.9404242497195824E-3</c:v>
              </c:pt>
              <c:pt idx="6">
                <c:v>1.013903868612839E-2</c:v>
              </c:pt>
              <c:pt idx="7">
                <c:v>1.6851061902494649E-2</c:v>
              </c:pt>
              <c:pt idx="8">
                <c:v>2.6807924679956359E-2</c:v>
              </c:pt>
              <c:pt idx="9">
                <c:v>2.7100313921539689E-2</c:v>
              </c:pt>
              <c:pt idx="10">
                <c:v>3.0366785613428881E-2</c:v>
              </c:pt>
              <c:pt idx="11">
                <c:v>4.3832868567406043E-2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AD2-42C2-9A51-BDFB845B22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771655"/>
        <c:axId val="53784530"/>
      </c:lineChart>
      <c:catAx>
        <c:axId val="137716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84530"/>
        <c:crosses val="autoZero"/>
        <c:auto val="1"/>
        <c:lblAlgn val="ctr"/>
        <c:lblOffset val="100"/>
        <c:noMultiLvlLbl val="0"/>
      </c:catAx>
      <c:valAx>
        <c:axId val="537845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716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20-4B40-817A-53BA4DE3D11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20-4B40-817A-53BA4DE3D11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0-4B40-817A-53BA4DE3D11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20-4B40-817A-53BA4DE3D11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20-4B40-817A-53BA4DE3D11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20-4B40-817A-53BA4DE3D11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20-4B40-817A-53BA4DE3D11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20-4B40-817A-53BA4DE3D11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20-4B40-817A-53BA4DE3D11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20-4B40-817A-53BA4DE3D11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20-4B40-817A-53BA4DE3D11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jun.-25</c:v>
              </c:pt>
              <c:pt idx="1">
                <c:v>jul.-25</c:v>
              </c:pt>
              <c:pt idx="2">
                <c:v>ago.-25</c:v>
              </c:pt>
              <c:pt idx="3">
                <c:v>sep.-25</c:v>
              </c:pt>
              <c:pt idx="4">
                <c:v>oct.-25</c:v>
              </c:pt>
              <c:pt idx="5">
                <c:v>nov.-25</c:v>
              </c:pt>
              <c:pt idx="6">
                <c:v>dic.-25</c:v>
              </c:pt>
              <c:pt idx="7">
                <c:v>ene.-26</c:v>
              </c:pt>
              <c:pt idx="8">
                <c:v>feb.-26</c:v>
              </c:pt>
              <c:pt idx="9">
                <c:v>mar.-26</c:v>
              </c:pt>
              <c:pt idx="10">
                <c:v>abr.-26</c:v>
              </c:pt>
              <c:pt idx="11">
                <c:v>may.-26</c:v>
              </c:pt>
            </c:strLit>
          </c:cat>
          <c:val>
            <c:numLit>
              <c:formatCode>0.00%</c:formatCode>
              <c:ptCount val="12"/>
              <c:pt idx="0">
                <c:v>-3.0126609878090019E-2</c:v>
              </c:pt>
              <c:pt idx="1">
                <c:v>-3.8587089532784391E-2</c:v>
              </c:pt>
              <c:pt idx="2">
                <c:v>-4.5797679008377168E-2</c:v>
              </c:pt>
              <c:pt idx="3">
                <c:v>-4.2265385726877963E-2</c:v>
              </c:pt>
              <c:pt idx="4">
                <c:v>-3.9218970079754598E-2</c:v>
              </c:pt>
              <c:pt idx="5">
                <c:v>-3.3936359554049833E-2</c:v>
              </c:pt>
              <c:pt idx="6">
                <c:v>-3.5728513943139292E-2</c:v>
              </c:pt>
              <c:pt idx="7">
                <c:v>-1.9038552231068141E-2</c:v>
              </c:pt>
              <c:pt idx="8">
                <c:v>-2.9735796358871591E-2</c:v>
              </c:pt>
              <c:pt idx="9">
                <c:v>-5.6234661870438428E-2</c:v>
              </c:pt>
              <c:pt idx="10">
                <c:v>-5.3696819500968468E-2</c:v>
              </c:pt>
              <c:pt idx="11">
                <c:v>-3.145348044635609E-2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220-4B40-817A-53BA4DE3D1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428957"/>
        <c:axId val="59199229"/>
      </c:lineChart>
      <c:catAx>
        <c:axId val="234289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99229"/>
        <c:crosses val="autoZero"/>
        <c:auto val="1"/>
        <c:lblAlgn val="ctr"/>
        <c:lblOffset val="100"/>
        <c:noMultiLvlLbl val="0"/>
      </c:catAx>
      <c:valAx>
        <c:axId val="591992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4289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85-4D38-BDF2-4F69FB033C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85-4D38-BDF2-4F69FB033C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85-4D38-BDF2-4F69FB033C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85-4D38-BDF2-4F69FB033C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85-4D38-BDF2-4F69FB033C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85-4D38-BDF2-4F69FB033C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85-4D38-BDF2-4F69FB033C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85-4D38-BDF2-4F69FB033C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85-4D38-BDF2-4F69FB033C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85-4D38-BDF2-4F69FB033C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85-4D38-BDF2-4F69FB033C5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jun.-25</c:v>
              </c:pt>
              <c:pt idx="1">
                <c:v>jul.-25</c:v>
              </c:pt>
              <c:pt idx="2">
                <c:v>ago.-25</c:v>
              </c:pt>
              <c:pt idx="3">
                <c:v>sep.-25</c:v>
              </c:pt>
              <c:pt idx="4">
                <c:v>oct.-25</c:v>
              </c:pt>
              <c:pt idx="5">
                <c:v>nov.-25</c:v>
              </c:pt>
              <c:pt idx="6">
                <c:v>dic.-25</c:v>
              </c:pt>
              <c:pt idx="7">
                <c:v>ene.-26</c:v>
              </c:pt>
              <c:pt idx="8">
                <c:v>feb.-26</c:v>
              </c:pt>
              <c:pt idx="9">
                <c:v>mar.-26</c:v>
              </c:pt>
              <c:pt idx="10">
                <c:v>abr.-26</c:v>
              </c:pt>
              <c:pt idx="11">
                <c:v>may.-26</c:v>
              </c:pt>
            </c:strLit>
          </c:cat>
          <c:val>
            <c:numLit>
              <c:formatCode>0.00%</c:formatCode>
              <c:ptCount val="12"/>
              <c:pt idx="0">
                <c:v>1.459674253623639E-2</c:v>
              </c:pt>
              <c:pt idx="1">
                <c:v>1.456253865875278E-2</c:v>
              </c:pt>
              <c:pt idx="2">
                <c:v>9.6152269306243373E-3</c:v>
              </c:pt>
              <c:pt idx="3">
                <c:v>5.0219808062951371E-3</c:v>
              </c:pt>
              <c:pt idx="4">
                <c:v>-1.339966751565077E-3</c:v>
              </c:pt>
              <c:pt idx="5">
                <c:v>4.2350617189582272E-3</c:v>
              </c:pt>
              <c:pt idx="6">
                <c:v>-6.4887460474803964E-4</c:v>
              </c:pt>
              <c:pt idx="7">
                <c:v>-8.3240643318156123E-3</c:v>
              </c:pt>
              <c:pt idx="8">
                <c:v>-1.0720229073447799E-2</c:v>
              </c:pt>
              <c:pt idx="9">
                <c:v>-6.812737303254583E-3</c:v>
              </c:pt>
              <c:pt idx="10">
                <c:v>-9.5775876167709841E-4</c:v>
              </c:pt>
              <c:pt idx="11">
                <c:v>9.134114794073074E-4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985-4D38-BDF2-4F69FB033C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441498"/>
        <c:axId val="54531996"/>
      </c:lineChart>
      <c:catAx>
        <c:axId val="364414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31996"/>
        <c:crosses val="autoZero"/>
        <c:auto val="1"/>
        <c:lblAlgn val="ctr"/>
        <c:lblOffset val="100"/>
        <c:noMultiLvlLbl val="0"/>
      </c:catAx>
      <c:valAx>
        <c:axId val="545319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414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6E-4709-86EE-A5F03449533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6E-4709-86EE-A5F03449533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6E-4709-86EE-A5F03449533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E-4709-86EE-A5F03449533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6E-4709-86EE-A5F0344953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6E-4709-86EE-A5F03449533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6E-4709-86EE-A5F03449533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6E-4709-86EE-A5F03449533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6E-4709-86EE-A5F03449533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6E-4709-86EE-A5F03449533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6E-4709-86EE-A5F03449533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jun.-25</c:v>
              </c:pt>
              <c:pt idx="1">
                <c:v>jul.-25</c:v>
              </c:pt>
              <c:pt idx="2">
                <c:v>ago.-25</c:v>
              </c:pt>
              <c:pt idx="3">
                <c:v>sep.-25</c:v>
              </c:pt>
              <c:pt idx="4">
                <c:v>oct.-25</c:v>
              </c:pt>
              <c:pt idx="5">
                <c:v>nov.-25</c:v>
              </c:pt>
              <c:pt idx="6">
                <c:v>dic.-25</c:v>
              </c:pt>
              <c:pt idx="7">
                <c:v>ene.-26</c:v>
              </c:pt>
              <c:pt idx="8">
                <c:v>feb.-26</c:v>
              </c:pt>
              <c:pt idx="9">
                <c:v>mar.-26</c:v>
              </c:pt>
              <c:pt idx="10">
                <c:v>abr.-26</c:v>
              </c:pt>
              <c:pt idx="11">
                <c:v>may.-26</c:v>
              </c:pt>
            </c:strLit>
          </c:cat>
          <c:val>
            <c:numLit>
              <c:formatCode>0.00%</c:formatCode>
              <c:ptCount val="12"/>
              <c:pt idx="0">
                <c:v>1.0424397440895209E-2</c:v>
              </c:pt>
              <c:pt idx="1">
                <c:v>8.6164657264687066E-3</c:v>
              </c:pt>
              <c:pt idx="2">
                <c:v>3.0950917720215938E-4</c:v>
              </c:pt>
              <c:pt idx="3">
                <c:v>-7.8906297920886097E-3</c:v>
              </c:pt>
              <c:pt idx="4">
                <c:v>-1.461191310597401E-2</c:v>
              </c:pt>
              <c:pt idx="5">
                <c:v>-8.1615566281491234E-3</c:v>
              </c:pt>
              <c:pt idx="6">
                <c:v>-1.3572546228137619E-2</c:v>
              </c:pt>
              <c:pt idx="7">
                <c:v>-2.1636597416398E-2</c:v>
              </c:pt>
              <c:pt idx="8">
                <c:v>-2.16627443670461E-2</c:v>
              </c:pt>
              <c:pt idx="9">
                <c:v>-1.488700591738416E-2</c:v>
              </c:pt>
              <c:pt idx="10">
                <c:v>-1.016512940756137E-2</c:v>
              </c:pt>
              <c:pt idx="11">
                <c:v>-8.0276617032867103E-3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06E-4709-86EE-A5F0344953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797594"/>
        <c:axId val="4951338"/>
      </c:lineChart>
      <c:catAx>
        <c:axId val="357975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1338"/>
        <c:crosses val="autoZero"/>
        <c:auto val="1"/>
        <c:lblAlgn val="ctr"/>
        <c:lblOffset val="100"/>
        <c:noMultiLvlLbl val="0"/>
      </c:catAx>
      <c:valAx>
        <c:axId val="49513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975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E3-4B42-8EF2-0C1598B71FB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E3-4B42-8EF2-0C1598B71FB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E3-4B42-8EF2-0C1598B71FB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E3-4B42-8EF2-0C1598B71FB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E3-4B42-8EF2-0C1598B71F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E3-4B42-8EF2-0C1598B71FB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E3-4B42-8EF2-0C1598B71FB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E3-4B42-8EF2-0C1598B71FB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E3-4B42-8EF2-0C1598B71FB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E3-4B42-8EF2-0C1598B71FB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E3-4B42-8EF2-0C1598B71FB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jun.-25</c:v>
              </c:pt>
              <c:pt idx="1">
                <c:v>jul.-25</c:v>
              </c:pt>
              <c:pt idx="2">
                <c:v>ago.-25</c:v>
              </c:pt>
              <c:pt idx="3">
                <c:v>sep.-25</c:v>
              </c:pt>
              <c:pt idx="4">
                <c:v>oct.-25</c:v>
              </c:pt>
              <c:pt idx="5">
                <c:v>nov.-25</c:v>
              </c:pt>
              <c:pt idx="6">
                <c:v>dic.-25</c:v>
              </c:pt>
              <c:pt idx="7">
                <c:v>ene.-26</c:v>
              </c:pt>
              <c:pt idx="8">
                <c:v>feb.-26</c:v>
              </c:pt>
              <c:pt idx="9">
                <c:v>mar.-26</c:v>
              </c:pt>
              <c:pt idx="10">
                <c:v>abr.-26</c:v>
              </c:pt>
              <c:pt idx="11">
                <c:v>may.-26</c:v>
              </c:pt>
            </c:strLit>
          </c:cat>
          <c:val>
            <c:numLit>
              <c:formatCode>0.00%</c:formatCode>
              <c:ptCount val="12"/>
              <c:pt idx="0">
                <c:v>4.3541743031266747E-2</c:v>
              </c:pt>
              <c:pt idx="1">
                <c:v>4.560231253523149E-2</c:v>
              </c:pt>
              <c:pt idx="2">
                <c:v>4.0280059593408392E-2</c:v>
              </c:pt>
              <c:pt idx="3">
                <c:v>3.3287369387765602E-2</c:v>
              </c:pt>
              <c:pt idx="4">
                <c:v>2.7740712923771161E-2</c:v>
              </c:pt>
              <c:pt idx="5">
                <c:v>3.3817036956342771E-2</c:v>
              </c:pt>
              <c:pt idx="6">
                <c:v>2.7405503169033819E-2</c:v>
              </c:pt>
              <c:pt idx="7">
                <c:v>2.1033611654444999E-2</c:v>
              </c:pt>
              <c:pt idx="8">
                <c:v>2.21705565016568E-2</c:v>
              </c:pt>
              <c:pt idx="9">
                <c:v>3.2098582428705787E-2</c:v>
              </c:pt>
              <c:pt idx="10">
                <c:v>3.7417863887841567E-2</c:v>
              </c:pt>
              <c:pt idx="11">
                <c:v>3.7336188612171507E-2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8E3-4B42-8EF2-0C1598B71F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260324"/>
        <c:axId val="4520916"/>
      </c:lineChart>
      <c:catAx>
        <c:axId val="122603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0916"/>
        <c:crosses val="autoZero"/>
        <c:auto val="1"/>
        <c:lblAlgn val="ctr"/>
        <c:lblOffset val="100"/>
        <c:noMultiLvlLbl val="0"/>
      </c:catAx>
      <c:valAx>
        <c:axId val="452091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603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0</c:v>
                </c:pt>
                <c:pt idx="1">
                  <c:v>792829</c:v>
                </c:pt>
                <c:pt idx="2">
                  <c:v>59787</c:v>
                </c:pt>
                <c:pt idx="3">
                  <c:v>74</c:v>
                </c:pt>
                <c:pt idx="4">
                  <c:v>21368811</c:v>
                </c:pt>
                <c:pt idx="5">
                  <c:v>634536</c:v>
                </c:pt>
                <c:pt idx="6">
                  <c:v>114817</c:v>
                </c:pt>
                <c:pt idx="7">
                  <c:v>15496849</c:v>
                </c:pt>
                <c:pt idx="8">
                  <c:v>2073692</c:v>
                </c:pt>
                <c:pt idx="9">
                  <c:v>227665</c:v>
                </c:pt>
                <c:pt idx="10">
                  <c:v>839665</c:v>
                </c:pt>
                <c:pt idx="11">
                  <c:v>31222</c:v>
                </c:pt>
                <c:pt idx="12">
                  <c:v>97299</c:v>
                </c:pt>
                <c:pt idx="13">
                  <c:v>432972</c:v>
                </c:pt>
                <c:pt idx="14">
                  <c:v>408454</c:v>
                </c:pt>
                <c:pt idx="15">
                  <c:v>6311336</c:v>
                </c:pt>
                <c:pt idx="16">
                  <c:v>1995052</c:v>
                </c:pt>
                <c:pt idx="17">
                  <c:v>201067</c:v>
                </c:pt>
                <c:pt idx="18">
                  <c:v>10493</c:v>
                </c:pt>
                <c:pt idx="19">
                  <c:v>0</c:v>
                </c:pt>
                <c:pt idx="20">
                  <c:v>29</c:v>
                </c:pt>
                <c:pt idx="21">
                  <c:v>1711130</c:v>
                </c:pt>
                <c:pt idx="22">
                  <c:v>647890</c:v>
                </c:pt>
                <c:pt idx="23">
                  <c:v>469077</c:v>
                </c:pt>
                <c:pt idx="24">
                  <c:v>65095</c:v>
                </c:pt>
                <c:pt idx="25">
                  <c:v>23200893</c:v>
                </c:pt>
                <c:pt idx="26">
                  <c:v>1277980</c:v>
                </c:pt>
                <c:pt idx="27">
                  <c:v>149925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13</c:v>
                </c:pt>
                <c:pt idx="1">
                  <c:v>524763</c:v>
                </c:pt>
                <c:pt idx="2">
                  <c:v>132547</c:v>
                </c:pt>
                <c:pt idx="3">
                  <c:v>0</c:v>
                </c:pt>
                <c:pt idx="4">
                  <c:v>22254848</c:v>
                </c:pt>
                <c:pt idx="5">
                  <c:v>669213</c:v>
                </c:pt>
                <c:pt idx="6">
                  <c:v>122860</c:v>
                </c:pt>
                <c:pt idx="7">
                  <c:v>14983135</c:v>
                </c:pt>
                <c:pt idx="8">
                  <c:v>1961532</c:v>
                </c:pt>
                <c:pt idx="9">
                  <c:v>238742</c:v>
                </c:pt>
                <c:pt idx="10">
                  <c:v>515620</c:v>
                </c:pt>
                <c:pt idx="11">
                  <c:v>28042</c:v>
                </c:pt>
                <c:pt idx="12">
                  <c:v>137928</c:v>
                </c:pt>
                <c:pt idx="13">
                  <c:v>418468</c:v>
                </c:pt>
                <c:pt idx="14">
                  <c:v>446742</c:v>
                </c:pt>
                <c:pt idx="15">
                  <c:v>6386120</c:v>
                </c:pt>
                <c:pt idx="16">
                  <c:v>1590770</c:v>
                </c:pt>
                <c:pt idx="17">
                  <c:v>185255</c:v>
                </c:pt>
                <c:pt idx="18">
                  <c:v>13191</c:v>
                </c:pt>
                <c:pt idx="19">
                  <c:v>802</c:v>
                </c:pt>
                <c:pt idx="20">
                  <c:v>0</c:v>
                </c:pt>
                <c:pt idx="21">
                  <c:v>1988356</c:v>
                </c:pt>
                <c:pt idx="22">
                  <c:v>590100</c:v>
                </c:pt>
                <c:pt idx="23">
                  <c:v>442032</c:v>
                </c:pt>
                <c:pt idx="24">
                  <c:v>61255</c:v>
                </c:pt>
                <c:pt idx="25">
                  <c:v>24454883</c:v>
                </c:pt>
                <c:pt idx="26">
                  <c:v>1262565</c:v>
                </c:pt>
                <c:pt idx="27">
                  <c:v>112699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998287"/>
        <c:axId val="125411"/>
      </c:barChart>
      <c:catAx>
        <c:axId val="569982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411"/>
        <c:crosses val="autoZero"/>
        <c:auto val="1"/>
        <c:lblAlgn val="ctr"/>
        <c:lblOffset val="100"/>
        <c:noMultiLvlLbl val="0"/>
      </c:catAx>
      <c:valAx>
        <c:axId val="1254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9982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7601.6760000000004</c:v>
                </c:pt>
                <c:pt idx="1">
                  <c:v>0</c:v>
                </c:pt>
                <c:pt idx="2">
                  <c:v>922.6450000000001</c:v>
                </c:pt>
                <c:pt idx="3">
                  <c:v>3400.1439999999998</c:v>
                </c:pt>
                <c:pt idx="4">
                  <c:v>301.02200000000011</c:v>
                </c:pt>
                <c:pt idx="5">
                  <c:v>3623.3139999999999</c:v>
                </c:pt>
                <c:pt idx="6">
                  <c:v>600.64499999999998</c:v>
                </c:pt>
                <c:pt idx="7">
                  <c:v>0</c:v>
                </c:pt>
                <c:pt idx="8">
                  <c:v>0</c:v>
                </c:pt>
                <c:pt idx="9">
                  <c:v>52.408000000000001</c:v>
                </c:pt>
                <c:pt idx="10">
                  <c:v>1041.1669999999999</c:v>
                </c:pt>
                <c:pt idx="11">
                  <c:v>0</c:v>
                </c:pt>
                <c:pt idx="12">
                  <c:v>31.745000000000001</c:v>
                </c:pt>
                <c:pt idx="13">
                  <c:v>5442.915</c:v>
                </c:pt>
                <c:pt idx="14">
                  <c:v>59.722999999999999</c:v>
                </c:pt>
                <c:pt idx="15">
                  <c:v>204.91100000000009</c:v>
                </c:pt>
                <c:pt idx="16">
                  <c:v>11.363</c:v>
                </c:pt>
                <c:pt idx="17">
                  <c:v>877.15699999999993</c:v>
                </c:pt>
                <c:pt idx="18">
                  <c:v>0</c:v>
                </c:pt>
                <c:pt idx="19">
                  <c:v>233.77799999999999</c:v>
                </c:pt>
                <c:pt idx="20">
                  <c:v>7673.69</c:v>
                </c:pt>
                <c:pt idx="21">
                  <c:v>605.11299999999983</c:v>
                </c:pt>
                <c:pt idx="22">
                  <c:v>790.31</c:v>
                </c:pt>
                <c:pt idx="23">
                  <c:v>0</c:v>
                </c:pt>
                <c:pt idx="24">
                  <c:v>663.452</c:v>
                </c:pt>
                <c:pt idx="25">
                  <c:v>597.25899999999979</c:v>
                </c:pt>
                <c:pt idx="26">
                  <c:v>10257.519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8333.8380000000016</c:v>
                </c:pt>
                <c:pt idx="1">
                  <c:v>0</c:v>
                </c:pt>
                <c:pt idx="2">
                  <c:v>1538.5540000000001</c:v>
                </c:pt>
                <c:pt idx="3">
                  <c:v>5395.588999999999</c:v>
                </c:pt>
                <c:pt idx="4">
                  <c:v>447.40800000000007</c:v>
                </c:pt>
                <c:pt idx="5">
                  <c:v>4345.7179999999998</c:v>
                </c:pt>
                <c:pt idx="6">
                  <c:v>795.18999999999983</c:v>
                </c:pt>
                <c:pt idx="7">
                  <c:v>1551.9390000000001</c:v>
                </c:pt>
                <c:pt idx="8">
                  <c:v>0</c:v>
                </c:pt>
                <c:pt idx="9">
                  <c:v>123.657</c:v>
                </c:pt>
                <c:pt idx="10">
                  <c:v>873.35799999999995</c:v>
                </c:pt>
                <c:pt idx="11">
                  <c:v>3.91</c:v>
                </c:pt>
                <c:pt idx="12">
                  <c:v>63.147999999999989</c:v>
                </c:pt>
                <c:pt idx="13">
                  <c:v>7515.5280000000002</c:v>
                </c:pt>
                <c:pt idx="14">
                  <c:v>59.54699999999999</c:v>
                </c:pt>
                <c:pt idx="15">
                  <c:v>180.607</c:v>
                </c:pt>
                <c:pt idx="16">
                  <c:v>9.5749999999999993</c:v>
                </c:pt>
                <c:pt idx="17">
                  <c:v>816.17399999999998</c:v>
                </c:pt>
                <c:pt idx="18">
                  <c:v>0</c:v>
                </c:pt>
                <c:pt idx="19">
                  <c:v>320.19900000000001</c:v>
                </c:pt>
                <c:pt idx="20">
                  <c:v>9835.2119999999995</c:v>
                </c:pt>
                <c:pt idx="21">
                  <c:v>711.56900000000041</c:v>
                </c:pt>
                <c:pt idx="22">
                  <c:v>1539.0129999999999</c:v>
                </c:pt>
                <c:pt idx="23">
                  <c:v>0</c:v>
                </c:pt>
                <c:pt idx="24">
                  <c:v>506.166</c:v>
                </c:pt>
                <c:pt idx="25">
                  <c:v>461.84800000000001</c:v>
                </c:pt>
                <c:pt idx="26">
                  <c:v>11600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533486"/>
        <c:axId val="13324069"/>
      </c:barChart>
      <c:catAx>
        <c:axId val="645334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24069"/>
        <c:crosses val="autoZero"/>
        <c:auto val="1"/>
        <c:lblAlgn val="ctr"/>
        <c:lblOffset val="100"/>
        <c:noMultiLvlLbl val="0"/>
      </c:catAx>
      <c:valAx>
        <c:axId val="133240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334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16034</c:v>
                </c:pt>
                <c:pt idx="1">
                  <c:v>8871</c:v>
                </c:pt>
                <c:pt idx="2">
                  <c:v>25442</c:v>
                </c:pt>
                <c:pt idx="3">
                  <c:v>16406</c:v>
                </c:pt>
                <c:pt idx="4">
                  <c:v>1172909</c:v>
                </c:pt>
                <c:pt idx="5">
                  <c:v>57458</c:v>
                </c:pt>
                <c:pt idx="6">
                  <c:v>36519</c:v>
                </c:pt>
                <c:pt idx="7">
                  <c:v>693967</c:v>
                </c:pt>
                <c:pt idx="8">
                  <c:v>9722</c:v>
                </c:pt>
                <c:pt idx="9">
                  <c:v>112195</c:v>
                </c:pt>
                <c:pt idx="10">
                  <c:v>11045</c:v>
                </c:pt>
                <c:pt idx="11">
                  <c:v>309080</c:v>
                </c:pt>
                <c:pt idx="12">
                  <c:v>4870</c:v>
                </c:pt>
                <c:pt idx="13">
                  <c:v>0</c:v>
                </c:pt>
                <c:pt idx="14">
                  <c:v>70352</c:v>
                </c:pt>
                <c:pt idx="15">
                  <c:v>1247837</c:v>
                </c:pt>
                <c:pt idx="16">
                  <c:v>49340</c:v>
                </c:pt>
                <c:pt idx="17">
                  <c:v>8188</c:v>
                </c:pt>
                <c:pt idx="18">
                  <c:v>1916</c:v>
                </c:pt>
                <c:pt idx="19">
                  <c:v>8282</c:v>
                </c:pt>
                <c:pt idx="20">
                  <c:v>13759</c:v>
                </c:pt>
                <c:pt idx="21">
                  <c:v>459233</c:v>
                </c:pt>
                <c:pt idx="22">
                  <c:v>20083</c:v>
                </c:pt>
                <c:pt idx="23">
                  <c:v>7644</c:v>
                </c:pt>
                <c:pt idx="24">
                  <c:v>50939</c:v>
                </c:pt>
                <c:pt idx="25">
                  <c:v>269506</c:v>
                </c:pt>
                <c:pt idx="26">
                  <c:v>27078</c:v>
                </c:pt>
                <c:pt idx="27">
                  <c:v>3890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24063</c:v>
                </c:pt>
                <c:pt idx="1">
                  <c:v>4376</c:v>
                </c:pt>
                <c:pt idx="2">
                  <c:v>26237</c:v>
                </c:pt>
                <c:pt idx="3">
                  <c:v>19148</c:v>
                </c:pt>
                <c:pt idx="4">
                  <c:v>1285365</c:v>
                </c:pt>
                <c:pt idx="5">
                  <c:v>46798</c:v>
                </c:pt>
                <c:pt idx="6">
                  <c:v>45373</c:v>
                </c:pt>
                <c:pt idx="7">
                  <c:v>679405</c:v>
                </c:pt>
                <c:pt idx="8">
                  <c:v>10066</c:v>
                </c:pt>
                <c:pt idx="9">
                  <c:v>97598</c:v>
                </c:pt>
                <c:pt idx="10">
                  <c:v>7638</c:v>
                </c:pt>
                <c:pt idx="11">
                  <c:v>321219</c:v>
                </c:pt>
                <c:pt idx="12">
                  <c:v>5773</c:v>
                </c:pt>
                <c:pt idx="13">
                  <c:v>12866</c:v>
                </c:pt>
                <c:pt idx="14">
                  <c:v>66706</c:v>
                </c:pt>
                <c:pt idx="15">
                  <c:v>1285524</c:v>
                </c:pt>
                <c:pt idx="16">
                  <c:v>27782</c:v>
                </c:pt>
                <c:pt idx="17">
                  <c:v>11129</c:v>
                </c:pt>
                <c:pt idx="18">
                  <c:v>1774</c:v>
                </c:pt>
                <c:pt idx="19">
                  <c:v>9776</c:v>
                </c:pt>
                <c:pt idx="20">
                  <c:v>14226</c:v>
                </c:pt>
                <c:pt idx="21">
                  <c:v>357320</c:v>
                </c:pt>
                <c:pt idx="22">
                  <c:v>22310</c:v>
                </c:pt>
                <c:pt idx="23">
                  <c:v>16016</c:v>
                </c:pt>
                <c:pt idx="24">
                  <c:v>44031</c:v>
                </c:pt>
                <c:pt idx="25">
                  <c:v>229162</c:v>
                </c:pt>
                <c:pt idx="26">
                  <c:v>49701</c:v>
                </c:pt>
                <c:pt idx="27">
                  <c:v>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133004"/>
        <c:axId val="2790253"/>
      </c:barChart>
      <c:catAx>
        <c:axId val="331330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90253"/>
        <c:crosses val="autoZero"/>
        <c:auto val="1"/>
        <c:lblAlgn val="ctr"/>
        <c:lblOffset val="100"/>
        <c:noMultiLvlLbl val="0"/>
      </c:catAx>
      <c:valAx>
        <c:axId val="27902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1330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11247</c:v>
                </c:pt>
                <c:pt idx="1">
                  <c:v>699</c:v>
                </c:pt>
                <c:pt idx="2">
                  <c:v>10192</c:v>
                </c:pt>
                <c:pt idx="3">
                  <c:v>4996</c:v>
                </c:pt>
                <c:pt idx="4">
                  <c:v>1112339</c:v>
                </c:pt>
                <c:pt idx="5">
                  <c:v>16843</c:v>
                </c:pt>
                <c:pt idx="6">
                  <c:v>90</c:v>
                </c:pt>
                <c:pt idx="7">
                  <c:v>544416</c:v>
                </c:pt>
                <c:pt idx="8">
                  <c:v>7999</c:v>
                </c:pt>
                <c:pt idx="9">
                  <c:v>8946</c:v>
                </c:pt>
                <c:pt idx="10">
                  <c:v>0</c:v>
                </c:pt>
                <c:pt idx="11">
                  <c:v>299065</c:v>
                </c:pt>
                <c:pt idx="12">
                  <c:v>2694</c:v>
                </c:pt>
                <c:pt idx="13">
                  <c:v>0</c:v>
                </c:pt>
                <c:pt idx="14">
                  <c:v>60179</c:v>
                </c:pt>
                <c:pt idx="15">
                  <c:v>1083022</c:v>
                </c:pt>
                <c:pt idx="16">
                  <c:v>28848</c:v>
                </c:pt>
                <c:pt idx="17">
                  <c:v>5201</c:v>
                </c:pt>
                <c:pt idx="18">
                  <c:v>0</c:v>
                </c:pt>
                <c:pt idx="19">
                  <c:v>3518</c:v>
                </c:pt>
                <c:pt idx="20">
                  <c:v>4981</c:v>
                </c:pt>
                <c:pt idx="21">
                  <c:v>379791</c:v>
                </c:pt>
                <c:pt idx="22">
                  <c:v>12874</c:v>
                </c:pt>
                <c:pt idx="23">
                  <c:v>4632</c:v>
                </c:pt>
                <c:pt idx="24">
                  <c:v>13629</c:v>
                </c:pt>
                <c:pt idx="25">
                  <c:v>223184</c:v>
                </c:pt>
                <c:pt idx="26">
                  <c:v>5335</c:v>
                </c:pt>
                <c:pt idx="2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13123</c:v>
                </c:pt>
                <c:pt idx="1">
                  <c:v>642</c:v>
                </c:pt>
                <c:pt idx="2">
                  <c:v>10249</c:v>
                </c:pt>
                <c:pt idx="3">
                  <c:v>5303</c:v>
                </c:pt>
                <c:pt idx="4">
                  <c:v>1231946</c:v>
                </c:pt>
                <c:pt idx="5">
                  <c:v>11506</c:v>
                </c:pt>
                <c:pt idx="6">
                  <c:v>74</c:v>
                </c:pt>
                <c:pt idx="7">
                  <c:v>551527</c:v>
                </c:pt>
                <c:pt idx="8">
                  <c:v>8536</c:v>
                </c:pt>
                <c:pt idx="9">
                  <c:v>12152</c:v>
                </c:pt>
                <c:pt idx="10">
                  <c:v>0</c:v>
                </c:pt>
                <c:pt idx="11">
                  <c:v>306023</c:v>
                </c:pt>
                <c:pt idx="12">
                  <c:v>2888</c:v>
                </c:pt>
                <c:pt idx="13">
                  <c:v>12866</c:v>
                </c:pt>
                <c:pt idx="14">
                  <c:v>54536</c:v>
                </c:pt>
                <c:pt idx="15">
                  <c:v>1160818</c:v>
                </c:pt>
                <c:pt idx="16">
                  <c:v>13368</c:v>
                </c:pt>
                <c:pt idx="17">
                  <c:v>7598</c:v>
                </c:pt>
                <c:pt idx="18">
                  <c:v>0</c:v>
                </c:pt>
                <c:pt idx="19">
                  <c:v>6124</c:v>
                </c:pt>
                <c:pt idx="20">
                  <c:v>4325</c:v>
                </c:pt>
                <c:pt idx="21">
                  <c:v>290674</c:v>
                </c:pt>
                <c:pt idx="22">
                  <c:v>13714</c:v>
                </c:pt>
                <c:pt idx="23">
                  <c:v>7048</c:v>
                </c:pt>
                <c:pt idx="24">
                  <c:v>16516</c:v>
                </c:pt>
                <c:pt idx="25">
                  <c:v>182429</c:v>
                </c:pt>
                <c:pt idx="26">
                  <c:v>27118</c:v>
                </c:pt>
                <c:pt idx="27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097206"/>
        <c:axId val="23741492"/>
      </c:barChart>
      <c:catAx>
        <c:axId val="370972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41492"/>
        <c:crosses val="autoZero"/>
        <c:auto val="1"/>
        <c:lblAlgn val="ctr"/>
        <c:lblOffset val="100"/>
        <c:noMultiLvlLbl val="0"/>
      </c:catAx>
      <c:valAx>
        <c:axId val="237414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0972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6B17FD4B-5926-4E10-A0EB-9082BC65AC05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729F1025-1C09-4464-9682-679273C93095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D04F8071-3860-4F68-9094-28350815863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EB657424-A15C-43CF-B09C-A8E5D3C30F6D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CC1683F8-F82D-4AEE-8DD5-C527492C2335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B1B4ADB-CA89-44B0-AFB4-7AF7F8721E04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D15E0463-3282-49B4-9356-501E81F9E30D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A23A12-536A-4CDE-8778-FD2A4921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727377A-4D2C-4013-AE57-D76D81B5B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73A73B6-C9AF-49C0-98E9-3052C23C2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074915B-EA22-4575-A904-BECC14494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17C0D1-28A7-4D08-913B-AE0CEBC83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132E64B-407A-40EC-9169-79BB098E6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557887-0AB2-48FC-91DE-12A680AD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0A26C2C-8ADA-4EE9-969C-BA08CC52F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0E1A2D-C21A-4DC5-9D62-63AC6C77C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446E7C2-C02C-437F-A993-2BD5E20F1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10AF10-AA7F-4642-A069-FFF724C93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87153F2-079E-4C01-A029-7BDE215B4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04C323-CADB-4966-9F33-5B43C40BC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BD7E5B6-A278-42B3-B716-B52C1D367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534C29-DC02-4DD1-AAA3-EEC39F60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96D58F-737E-4408-9B44-129CA34D5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98C3EEF4-41D5-4D8F-8060-ABEF620522B8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A47260A5-748F-4A8A-9844-FF7565498079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2312F3CB-0DB0-4EF4-8508-4ABD5540A23F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A36B463-ABCC-4691-AF9E-D005EC0638F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97CB791-BAA7-4CEA-914B-085DFA5AAF7A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273EC8C9-0148-41AA-8D40-604082B2B20D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6EEA3AED-9A13-4C40-A27A-19857DB303E7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7CB1E5-7F1A-4640-82A4-479F12811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FD14702-52B9-499A-AC64-0DABF5ACD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37FCC90-C821-452A-A999-76B9E7FA1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E4222C7-DE86-42FB-901A-A79E85A35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BD46094-BC0B-47BE-9F4B-CE09F34CE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2A10EC3-C523-40C7-B805-2FE60BDEB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3CB7F45-EE03-40AA-BDA1-DAA026CEF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21FC63-8FD3-417E-894B-595A57BFB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6AA9180-19DB-4319-8E06-65CF71243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991FECE-8B5B-4547-B5D2-2F4437CB7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563DFF4-3BEE-4F71-9D1A-5BAA41CF5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AE02CB8-0C9C-46BB-9060-FC569B076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E85981D-2AAF-41E3-B29E-FC2D8881F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AC0934C-6490-4479-8993-92E176818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AFF9B4-D3A5-46B1-AB72-B92C0234C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2374DB2-0959-4E5F-98CF-DE803711C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EA006-0FFD-4C29-B193-031A7032C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33FC250-AC07-40E7-B660-420D70660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C1B32CD-C6AC-4AE9-ADCF-00944AA8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C7B9E94-E38F-46DD-AD99-6E59C947D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3D804F7-C45D-4C03-8385-0AF5E79EC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ACCCC515-02D0-4B0C-8978-D7BF9E97B064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6EBD22-9CE6-4155-9D79-30872B08C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AF9D12-E299-4DF0-822E-894B5579A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2C3ED5B-47F4-4C65-A6B9-C5C56C588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5BF9DDE-6C2C-4734-B0B6-FE35E0D2D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1CB6BA7-F073-4BDC-88C2-C9C47BF4E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8F88752-DC53-47A3-9AF3-AC4114F89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2A78584-D187-4202-85A6-339CB834B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68990-6CEC-4E28-88A5-E8914E9AABBE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130FE-A43B-4B5E-B064-C0E446ACA250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30348</v>
      </c>
      <c r="C7" s="189">
        <v>50467</v>
      </c>
      <c r="D7" s="189">
        <v>152549</v>
      </c>
      <c r="E7" s="189">
        <v>246136</v>
      </c>
      <c r="F7" s="190">
        <v>61.348812512700853</v>
      </c>
      <c r="G7" s="13"/>
    </row>
    <row r="8" spans="1:14" ht="15.6" customHeight="1" x14ac:dyDescent="0.25">
      <c r="A8" s="188" t="s">
        <v>11</v>
      </c>
      <c r="B8" s="189">
        <v>120927</v>
      </c>
      <c r="C8" s="189">
        <v>200807</v>
      </c>
      <c r="D8" s="189">
        <v>578979</v>
      </c>
      <c r="E8" s="189">
        <v>852116</v>
      </c>
      <c r="F8" s="190">
        <v>47.175631585946967</v>
      </c>
      <c r="G8" s="6"/>
    </row>
    <row r="9" spans="1:14" ht="15.6" customHeight="1" x14ac:dyDescent="0.25">
      <c r="A9" s="188" t="s">
        <v>8</v>
      </c>
      <c r="B9" s="189">
        <v>167237</v>
      </c>
      <c r="C9" s="189">
        <v>164871</v>
      </c>
      <c r="D9" s="189">
        <v>725657</v>
      </c>
      <c r="E9" s="189">
        <v>690537</v>
      </c>
      <c r="F9" s="190">
        <v>-4.839752114290917</v>
      </c>
      <c r="G9" s="6"/>
    </row>
    <row r="10" spans="1:14" ht="15.6" customHeight="1" x14ac:dyDescent="0.25">
      <c r="A10" s="188" t="s">
        <v>10</v>
      </c>
      <c r="B10" s="189">
        <v>107986</v>
      </c>
      <c r="C10" s="189">
        <v>147601</v>
      </c>
      <c r="D10" s="189">
        <v>540406</v>
      </c>
      <c r="E10" s="189">
        <v>517890</v>
      </c>
      <c r="F10" s="190">
        <v>-4.16649704111353</v>
      </c>
    </row>
    <row r="11" spans="1:14" ht="15.6" customHeight="1" x14ac:dyDescent="0.25">
      <c r="A11" s="188" t="s">
        <v>9</v>
      </c>
      <c r="B11" s="189">
        <v>6150501</v>
      </c>
      <c r="C11" s="189">
        <v>5990554</v>
      </c>
      <c r="D11" s="189">
        <v>28152768</v>
      </c>
      <c r="E11" s="189">
        <v>27278204</v>
      </c>
      <c r="F11" s="190">
        <v>-3.106493826823709</v>
      </c>
    </row>
    <row r="12" spans="1:14" ht="15.6" customHeight="1" x14ac:dyDescent="0.25">
      <c r="A12" s="188" t="s">
        <v>6</v>
      </c>
      <c r="B12" s="189">
        <v>211538</v>
      </c>
      <c r="C12" s="189">
        <v>222891</v>
      </c>
      <c r="D12" s="189">
        <v>1040311</v>
      </c>
      <c r="E12" s="189">
        <v>1020239</v>
      </c>
      <c r="F12" s="190">
        <v>-1.9294230283059619</v>
      </c>
    </row>
    <row r="13" spans="1:14" ht="15.6" customHeight="1" x14ac:dyDescent="0.25">
      <c r="A13" s="188" t="s">
        <v>175</v>
      </c>
      <c r="B13" s="189">
        <v>1508800</v>
      </c>
      <c r="C13" s="189">
        <v>1449814</v>
      </c>
      <c r="D13" s="189">
        <v>6408820</v>
      </c>
      <c r="E13" s="189">
        <v>6215714</v>
      </c>
      <c r="F13" s="190">
        <v>-3.0131287818974499</v>
      </c>
    </row>
    <row r="14" spans="1:14" ht="15.6" customHeight="1" x14ac:dyDescent="0.25">
      <c r="A14" s="188" t="s">
        <v>148</v>
      </c>
      <c r="B14" s="189">
        <v>3995341</v>
      </c>
      <c r="C14" s="189">
        <v>4336239</v>
      </c>
      <c r="D14" s="189">
        <v>19886743</v>
      </c>
      <c r="E14" s="189">
        <v>20401334</v>
      </c>
      <c r="F14" s="190">
        <v>2.5876082373066249</v>
      </c>
    </row>
    <row r="15" spans="1:14" ht="15.6" customHeight="1" x14ac:dyDescent="0.25">
      <c r="A15" s="188" t="s">
        <v>145</v>
      </c>
      <c r="B15" s="189">
        <v>775175</v>
      </c>
      <c r="C15" s="189">
        <v>722356</v>
      </c>
      <c r="D15" s="189">
        <v>3392480</v>
      </c>
      <c r="E15" s="189">
        <v>3498387</v>
      </c>
      <c r="F15" s="190">
        <v>3.121816488232795</v>
      </c>
    </row>
    <row r="16" spans="1:14" ht="15.6" customHeight="1" x14ac:dyDescent="0.5">
      <c r="A16" s="188" t="s">
        <v>144</v>
      </c>
      <c r="B16" s="189">
        <v>96019</v>
      </c>
      <c r="C16" s="189">
        <v>64373</v>
      </c>
      <c r="D16" s="189">
        <v>403612</v>
      </c>
      <c r="E16" s="189">
        <v>335433</v>
      </c>
      <c r="F16" s="190">
        <v>-16.89221331377659</v>
      </c>
      <c r="G16" s="1"/>
    </row>
    <row r="17" spans="1:7" ht="15.6" customHeight="1" x14ac:dyDescent="0.35">
      <c r="A17" s="188" t="s">
        <v>150</v>
      </c>
      <c r="B17" s="189">
        <v>100785</v>
      </c>
      <c r="C17" s="189">
        <v>157476</v>
      </c>
      <c r="D17" s="189">
        <v>520311</v>
      </c>
      <c r="E17" s="189">
        <v>863448</v>
      </c>
      <c r="F17" s="190">
        <v>65.948442373887929</v>
      </c>
      <c r="G17" s="2"/>
    </row>
    <row r="18" spans="1:7" ht="15.6" customHeight="1" x14ac:dyDescent="0.25">
      <c r="A18" s="188" t="s">
        <v>147</v>
      </c>
      <c r="B18" s="189">
        <v>50548</v>
      </c>
      <c r="C18" s="189">
        <v>46220</v>
      </c>
      <c r="D18" s="189">
        <v>242741</v>
      </c>
      <c r="E18" s="189">
        <v>236497</v>
      </c>
      <c r="F18" s="190">
        <v>-2.572288982907708</v>
      </c>
    </row>
    <row r="19" spans="1:7" ht="15.6" customHeight="1" x14ac:dyDescent="0.25">
      <c r="A19" s="188" t="s">
        <v>143</v>
      </c>
      <c r="B19" s="189">
        <v>102386</v>
      </c>
      <c r="C19" s="189">
        <v>153675</v>
      </c>
      <c r="D19" s="189">
        <v>411379</v>
      </c>
      <c r="E19" s="189">
        <v>441884</v>
      </c>
      <c r="F19" s="190">
        <v>7.4153031632630757</v>
      </c>
    </row>
    <row r="20" spans="1:7" ht="15.6" customHeight="1" x14ac:dyDescent="0.25">
      <c r="A20" s="188" t="s">
        <v>142</v>
      </c>
      <c r="B20" s="189">
        <v>180592</v>
      </c>
      <c r="C20" s="189">
        <v>185021</v>
      </c>
      <c r="D20" s="189">
        <v>701074</v>
      </c>
      <c r="E20" s="189">
        <v>832159</v>
      </c>
      <c r="F20" s="190">
        <v>18.69774089468444</v>
      </c>
    </row>
    <row r="21" spans="1:7" ht="15.6" customHeight="1" x14ac:dyDescent="0.25">
      <c r="A21" s="188" t="s">
        <v>149</v>
      </c>
      <c r="B21" s="189">
        <v>232763</v>
      </c>
      <c r="C21" s="189">
        <v>142875</v>
      </c>
      <c r="D21" s="189">
        <v>799055</v>
      </c>
      <c r="E21" s="189">
        <v>783134</v>
      </c>
      <c r="F21" s="190">
        <v>-1.992478615364405</v>
      </c>
    </row>
    <row r="22" spans="1:7" ht="15.6" customHeight="1" x14ac:dyDescent="0.25">
      <c r="A22" s="188" t="s">
        <v>146</v>
      </c>
      <c r="B22" s="189">
        <v>1837264</v>
      </c>
      <c r="C22" s="189">
        <v>1736261</v>
      </c>
      <c r="D22" s="189">
        <v>8654260</v>
      </c>
      <c r="E22" s="189">
        <v>8749457</v>
      </c>
      <c r="F22" s="190">
        <v>1.1000016177004139</v>
      </c>
    </row>
    <row r="23" spans="1:7" ht="15.6" customHeight="1" x14ac:dyDescent="0.25">
      <c r="A23" s="188" t="s">
        <v>165</v>
      </c>
      <c r="B23" s="189">
        <v>453935</v>
      </c>
      <c r="C23" s="189">
        <v>375932</v>
      </c>
      <c r="D23" s="189">
        <v>1769176</v>
      </c>
      <c r="E23" s="189">
        <v>2192944</v>
      </c>
      <c r="F23" s="190">
        <v>23.952845844619191</v>
      </c>
    </row>
    <row r="24" spans="1:7" ht="15.6" customHeight="1" x14ac:dyDescent="0.25">
      <c r="A24" s="188" t="s">
        <v>141</v>
      </c>
      <c r="B24" s="189">
        <v>117125</v>
      </c>
      <c r="C24" s="189">
        <v>114300</v>
      </c>
      <c r="D24" s="189">
        <v>476593</v>
      </c>
      <c r="E24" s="189">
        <v>510849</v>
      </c>
      <c r="F24" s="190">
        <v>7.1876842505030538</v>
      </c>
    </row>
    <row r="25" spans="1:7" ht="15.6" customHeight="1" x14ac:dyDescent="0.25">
      <c r="A25" s="188" t="s">
        <v>140</v>
      </c>
      <c r="B25" s="189">
        <v>40187</v>
      </c>
      <c r="C25" s="189">
        <v>38001</v>
      </c>
      <c r="D25" s="189">
        <v>190451</v>
      </c>
      <c r="E25" s="189">
        <v>187853</v>
      </c>
      <c r="F25" s="190">
        <v>-1.3641304062462321</v>
      </c>
    </row>
    <row r="26" spans="1:7" ht="15.6" customHeight="1" x14ac:dyDescent="0.25">
      <c r="A26" s="188" t="s">
        <v>152</v>
      </c>
      <c r="B26" s="189">
        <v>73228</v>
      </c>
      <c r="C26" s="189">
        <v>7497</v>
      </c>
      <c r="D26" s="189">
        <v>339000</v>
      </c>
      <c r="E26" s="189">
        <v>55295</v>
      </c>
      <c r="F26" s="190">
        <v>-83.688790560471972</v>
      </c>
    </row>
    <row r="27" spans="1:7" ht="15.6" customHeight="1" x14ac:dyDescent="0.25">
      <c r="A27" s="188" t="s">
        <v>173</v>
      </c>
      <c r="B27" s="189">
        <v>205706</v>
      </c>
      <c r="C27" s="189">
        <v>245612</v>
      </c>
      <c r="D27" s="189">
        <v>976042</v>
      </c>
      <c r="E27" s="189">
        <v>1150971</v>
      </c>
      <c r="F27" s="190">
        <v>17.922282032945301</v>
      </c>
    </row>
    <row r="28" spans="1:7" ht="15.6" customHeight="1" x14ac:dyDescent="0.25">
      <c r="A28" s="188" t="s">
        <v>177</v>
      </c>
      <c r="B28" s="189">
        <v>746565</v>
      </c>
      <c r="C28" s="189">
        <v>673493</v>
      </c>
      <c r="D28" s="189">
        <v>3880197</v>
      </c>
      <c r="E28" s="189">
        <v>3629819</v>
      </c>
      <c r="F28" s="190">
        <v>-6.4527136122212312</v>
      </c>
    </row>
    <row r="29" spans="1:7" ht="15.6" customHeight="1" x14ac:dyDescent="0.25">
      <c r="A29" s="188" t="s">
        <v>178</v>
      </c>
      <c r="B29" s="189">
        <v>355822</v>
      </c>
      <c r="C29" s="189">
        <v>368001</v>
      </c>
      <c r="D29" s="189">
        <v>1569185</v>
      </c>
      <c r="E29" s="189">
        <v>1577616</v>
      </c>
      <c r="F29" s="190">
        <v>0.53728527866375941</v>
      </c>
    </row>
    <row r="30" spans="1:7" ht="15.6" customHeight="1" x14ac:dyDescent="0.25">
      <c r="A30" s="188" t="s">
        <v>179</v>
      </c>
      <c r="B30" s="189">
        <v>142437</v>
      </c>
      <c r="C30" s="189">
        <v>143127</v>
      </c>
      <c r="D30" s="189">
        <v>692667</v>
      </c>
      <c r="E30" s="189">
        <v>720554</v>
      </c>
      <c r="F30" s="190">
        <v>4.0260327112450804</v>
      </c>
    </row>
    <row r="31" spans="1:7" ht="15.6" customHeight="1" x14ac:dyDescent="0.25">
      <c r="A31" s="188" t="s">
        <v>180</v>
      </c>
      <c r="B31" s="189">
        <v>165241</v>
      </c>
      <c r="C31" s="189">
        <v>173116</v>
      </c>
      <c r="D31" s="189">
        <v>823178</v>
      </c>
      <c r="E31" s="189">
        <v>778104</v>
      </c>
      <c r="F31" s="190">
        <v>-5.4756079487061129</v>
      </c>
    </row>
    <row r="32" spans="1:7" ht="15.6" customHeight="1" x14ac:dyDescent="0.25">
      <c r="A32" s="188" t="s">
        <v>181</v>
      </c>
      <c r="B32" s="189">
        <v>6658631</v>
      </c>
      <c r="C32" s="189">
        <v>6376630</v>
      </c>
      <c r="D32" s="189">
        <v>31049133</v>
      </c>
      <c r="E32" s="189">
        <v>29687727</v>
      </c>
      <c r="F32" s="190">
        <v>-4.3846828186796643</v>
      </c>
    </row>
    <row r="33" spans="1:6" ht="15.6" customHeight="1" x14ac:dyDescent="0.25">
      <c r="A33" s="188" t="s">
        <v>182</v>
      </c>
      <c r="B33" s="189">
        <v>469290</v>
      </c>
      <c r="C33" s="189">
        <v>441525</v>
      </c>
      <c r="D33" s="189">
        <v>2025556</v>
      </c>
      <c r="E33" s="189">
        <v>2006598</v>
      </c>
      <c r="F33" s="190">
        <v>-0.935940551631262</v>
      </c>
    </row>
    <row r="34" spans="1:6" ht="15.6" customHeight="1" x14ac:dyDescent="0.25">
      <c r="A34" s="188" t="s">
        <v>183</v>
      </c>
      <c r="B34" s="189">
        <v>64087</v>
      </c>
      <c r="C34" s="189">
        <v>75421</v>
      </c>
      <c r="D34" s="189">
        <v>322284</v>
      </c>
      <c r="E34" s="189">
        <v>389095</v>
      </c>
      <c r="F34" s="190">
        <v>20.73047374365467</v>
      </c>
    </row>
    <row r="35" spans="1:6" ht="15.6" customHeight="1" x14ac:dyDescent="0.25">
      <c r="A35" s="156" t="s">
        <v>153</v>
      </c>
      <c r="B35" s="76">
        <f>SUM(B7:B34)</f>
        <v>25160464</v>
      </c>
      <c r="C35" s="77">
        <f>SUM(C7:C34)</f>
        <v>24804156</v>
      </c>
      <c r="D35" s="76">
        <f>SUM(D7:D34)</f>
        <v>116724607</v>
      </c>
      <c r="E35" s="78">
        <f>SUM(E7:E34)</f>
        <v>115849994</v>
      </c>
      <c r="F35" s="177">
        <f>E35*100/D35-100</f>
        <v>-0.7492961616910776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6397A-B3DB-4D69-ABEF-5CDC84BCE5B0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13</v>
      </c>
      <c r="E7" s="189">
        <v>0</v>
      </c>
      <c r="F7" s="190">
        <v>-100</v>
      </c>
      <c r="G7" s="13"/>
    </row>
    <row r="8" spans="1:14" ht="15.6" customHeight="1" x14ac:dyDescent="0.25">
      <c r="A8" s="188" t="s">
        <v>11</v>
      </c>
      <c r="B8" s="189">
        <v>108923</v>
      </c>
      <c r="C8" s="189">
        <v>186764</v>
      </c>
      <c r="D8" s="189">
        <v>524763</v>
      </c>
      <c r="E8" s="189">
        <v>792829</v>
      </c>
      <c r="F8" s="190">
        <v>51.083250915175029</v>
      </c>
      <c r="G8" s="6"/>
    </row>
    <row r="9" spans="1:14" ht="15.6" customHeight="1" x14ac:dyDescent="0.25">
      <c r="A9" s="188" t="s">
        <v>8</v>
      </c>
      <c r="B9" s="189">
        <v>33134</v>
      </c>
      <c r="C9" s="189">
        <v>10012</v>
      </c>
      <c r="D9" s="189">
        <v>132547</v>
      </c>
      <c r="E9" s="189">
        <v>59787</v>
      </c>
      <c r="F9" s="190">
        <v>-54.89373580692132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74</v>
      </c>
      <c r="F10" s="190" t="s">
        <v>151</v>
      </c>
    </row>
    <row r="11" spans="1:14" ht="15.6" customHeight="1" x14ac:dyDescent="0.25">
      <c r="A11" s="188" t="s">
        <v>9</v>
      </c>
      <c r="B11" s="189">
        <v>4933188</v>
      </c>
      <c r="C11" s="189">
        <v>4779040</v>
      </c>
      <c r="D11" s="189">
        <v>22254848</v>
      </c>
      <c r="E11" s="189">
        <v>21368811</v>
      </c>
      <c r="F11" s="190">
        <v>-3.981321283344641</v>
      </c>
    </row>
    <row r="12" spans="1:14" ht="15.6" customHeight="1" x14ac:dyDescent="0.25">
      <c r="A12" s="188" t="s">
        <v>6</v>
      </c>
      <c r="B12" s="189">
        <v>145201</v>
      </c>
      <c r="C12" s="189">
        <v>124852</v>
      </c>
      <c r="D12" s="189">
        <v>669213</v>
      </c>
      <c r="E12" s="189">
        <v>634536</v>
      </c>
      <c r="F12" s="190">
        <v>-5.1817582742714174</v>
      </c>
    </row>
    <row r="13" spans="1:14" ht="15.6" customHeight="1" x14ac:dyDescent="0.25">
      <c r="A13" s="188" t="s">
        <v>175</v>
      </c>
      <c r="B13" s="189">
        <v>29853</v>
      </c>
      <c r="C13" s="189">
        <v>29579</v>
      </c>
      <c r="D13" s="189">
        <v>122860</v>
      </c>
      <c r="E13" s="189">
        <v>114817</v>
      </c>
      <c r="F13" s="190">
        <v>-6.5464756633566594</v>
      </c>
    </row>
    <row r="14" spans="1:14" ht="15.6" customHeight="1" x14ac:dyDescent="0.25">
      <c r="A14" s="188" t="s">
        <v>148</v>
      </c>
      <c r="B14" s="189">
        <v>2854952</v>
      </c>
      <c r="C14" s="189">
        <v>3229479</v>
      </c>
      <c r="D14" s="189">
        <v>14983135</v>
      </c>
      <c r="E14" s="189">
        <v>15496849</v>
      </c>
      <c r="F14" s="190">
        <v>3.4286149060260129</v>
      </c>
    </row>
    <row r="15" spans="1:14" ht="15.6" customHeight="1" x14ac:dyDescent="0.25">
      <c r="A15" s="188" t="s">
        <v>145</v>
      </c>
      <c r="B15" s="189">
        <v>441559</v>
      </c>
      <c r="C15" s="189">
        <v>440697</v>
      </c>
      <c r="D15" s="189">
        <v>1961532</v>
      </c>
      <c r="E15" s="189">
        <v>2073692</v>
      </c>
      <c r="F15" s="190">
        <v>5.7179796200112918</v>
      </c>
    </row>
    <row r="16" spans="1:14" ht="15.6" customHeight="1" x14ac:dyDescent="0.5">
      <c r="A16" s="188" t="s">
        <v>144</v>
      </c>
      <c r="B16" s="189">
        <v>41014</v>
      </c>
      <c r="C16" s="189">
        <v>43653</v>
      </c>
      <c r="D16" s="189">
        <v>238742</v>
      </c>
      <c r="E16" s="189">
        <v>227665</v>
      </c>
      <c r="F16" s="190">
        <v>-4.6397366194469356</v>
      </c>
      <c r="G16" s="1"/>
    </row>
    <row r="17" spans="1:7" ht="15.6" customHeight="1" x14ac:dyDescent="0.35">
      <c r="A17" s="188" t="s">
        <v>150</v>
      </c>
      <c r="B17" s="189">
        <v>100061</v>
      </c>
      <c r="C17" s="189">
        <v>151180</v>
      </c>
      <c r="D17" s="189">
        <v>515620</v>
      </c>
      <c r="E17" s="189">
        <v>839665</v>
      </c>
      <c r="F17" s="190">
        <v>62.845700321942502</v>
      </c>
      <c r="G17" s="2"/>
    </row>
    <row r="18" spans="1:7" ht="15.6" customHeight="1" x14ac:dyDescent="0.25">
      <c r="A18" s="188" t="s">
        <v>147</v>
      </c>
      <c r="B18" s="189">
        <v>5797</v>
      </c>
      <c r="C18" s="189">
        <v>6740</v>
      </c>
      <c r="D18" s="189">
        <v>28042</v>
      </c>
      <c r="E18" s="189">
        <v>31222</v>
      </c>
      <c r="F18" s="190">
        <v>11.340132658155619</v>
      </c>
    </row>
    <row r="19" spans="1:7" ht="15.6" customHeight="1" x14ac:dyDescent="0.25">
      <c r="A19" s="188" t="s">
        <v>143</v>
      </c>
      <c r="B19" s="189">
        <v>18434</v>
      </c>
      <c r="C19" s="189">
        <v>64248</v>
      </c>
      <c r="D19" s="189">
        <v>137928</v>
      </c>
      <c r="E19" s="189">
        <v>97299</v>
      </c>
      <c r="F19" s="190">
        <v>-29.45667304680703</v>
      </c>
    </row>
    <row r="20" spans="1:7" ht="15.6" customHeight="1" x14ac:dyDescent="0.25">
      <c r="A20" s="188" t="s">
        <v>142</v>
      </c>
      <c r="B20" s="189">
        <v>87823</v>
      </c>
      <c r="C20" s="189">
        <v>76975</v>
      </c>
      <c r="D20" s="189">
        <v>418468</v>
      </c>
      <c r="E20" s="189">
        <v>432972</v>
      </c>
      <c r="F20" s="190">
        <v>3.465975893019305</v>
      </c>
    </row>
    <row r="21" spans="1:7" ht="15.6" customHeight="1" x14ac:dyDescent="0.25">
      <c r="A21" s="188" t="s">
        <v>149</v>
      </c>
      <c r="B21" s="189">
        <v>148615</v>
      </c>
      <c r="C21" s="189">
        <v>64423</v>
      </c>
      <c r="D21" s="189">
        <v>446742</v>
      </c>
      <c r="E21" s="189">
        <v>408454</v>
      </c>
      <c r="F21" s="190">
        <v>-8.5704948269918617</v>
      </c>
    </row>
    <row r="22" spans="1:7" ht="15.6" customHeight="1" x14ac:dyDescent="0.25">
      <c r="A22" s="188" t="s">
        <v>146</v>
      </c>
      <c r="B22" s="189">
        <v>1390139</v>
      </c>
      <c r="C22" s="189">
        <v>1266867</v>
      </c>
      <c r="D22" s="189">
        <v>6386120</v>
      </c>
      <c r="E22" s="189">
        <v>6311336</v>
      </c>
      <c r="F22" s="190">
        <v>-1.1710396923327411</v>
      </c>
    </row>
    <row r="23" spans="1:7" ht="15.6" customHeight="1" x14ac:dyDescent="0.25">
      <c r="A23" s="188" t="s">
        <v>165</v>
      </c>
      <c r="B23" s="189">
        <v>413046</v>
      </c>
      <c r="C23" s="189">
        <v>339629</v>
      </c>
      <c r="D23" s="189">
        <v>1590770</v>
      </c>
      <c r="E23" s="189">
        <v>1995052</v>
      </c>
      <c r="F23" s="190">
        <v>25.414233358687941</v>
      </c>
    </row>
    <row r="24" spans="1:7" ht="15.6" customHeight="1" x14ac:dyDescent="0.25">
      <c r="A24" s="188" t="s">
        <v>141</v>
      </c>
      <c r="B24" s="189">
        <v>48530</v>
      </c>
      <c r="C24" s="189">
        <v>42082</v>
      </c>
      <c r="D24" s="189">
        <v>185255</v>
      </c>
      <c r="E24" s="189">
        <v>201067</v>
      </c>
      <c r="F24" s="190">
        <v>8.535262206148289</v>
      </c>
    </row>
    <row r="25" spans="1:7" ht="15.6" customHeight="1" x14ac:dyDescent="0.25">
      <c r="A25" s="188" t="s">
        <v>140</v>
      </c>
      <c r="B25" s="189">
        <v>2854</v>
      </c>
      <c r="C25" s="189">
        <v>2086</v>
      </c>
      <c r="D25" s="189">
        <v>13191</v>
      </c>
      <c r="E25" s="189">
        <v>10493</v>
      </c>
      <c r="F25" s="190">
        <v>-20.453339398074451</v>
      </c>
    </row>
    <row r="26" spans="1:7" ht="15.6" customHeight="1" x14ac:dyDescent="0.25">
      <c r="A26" s="188" t="s">
        <v>152</v>
      </c>
      <c r="B26" s="189">
        <v>181</v>
      </c>
      <c r="C26" s="189">
        <v>0</v>
      </c>
      <c r="D26" s="189">
        <v>802</v>
      </c>
      <c r="E26" s="189">
        <v>0</v>
      </c>
      <c r="F26" s="190">
        <v>-100</v>
      </c>
    </row>
    <row r="27" spans="1:7" ht="15.6" customHeight="1" x14ac:dyDescent="0.25">
      <c r="A27" s="188" t="s">
        <v>173</v>
      </c>
      <c r="B27" s="189">
        <v>0</v>
      </c>
      <c r="C27" s="189">
        <v>29</v>
      </c>
      <c r="D27" s="189">
        <v>0</v>
      </c>
      <c r="E27" s="189">
        <v>29</v>
      </c>
      <c r="F27" s="190" t="s">
        <v>151</v>
      </c>
    </row>
    <row r="28" spans="1:7" ht="15.6" customHeight="1" x14ac:dyDescent="0.25">
      <c r="A28" s="188" t="s">
        <v>177</v>
      </c>
      <c r="B28" s="189">
        <v>368191</v>
      </c>
      <c r="C28" s="189">
        <v>288204</v>
      </c>
      <c r="D28" s="189">
        <v>1988356</v>
      </c>
      <c r="E28" s="189">
        <v>1711130</v>
      </c>
      <c r="F28" s="190">
        <v>-13.94247307826164</v>
      </c>
    </row>
    <row r="29" spans="1:7" ht="15.6" customHeight="1" x14ac:dyDescent="0.25">
      <c r="A29" s="188" t="s">
        <v>178</v>
      </c>
      <c r="B29" s="189">
        <v>138299</v>
      </c>
      <c r="C29" s="189">
        <v>142078</v>
      </c>
      <c r="D29" s="189">
        <v>590100</v>
      </c>
      <c r="E29" s="189">
        <v>647890</v>
      </c>
      <c r="F29" s="190">
        <v>9.7932553804439948</v>
      </c>
    </row>
    <row r="30" spans="1:7" ht="15.6" customHeight="1" x14ac:dyDescent="0.25">
      <c r="A30" s="188" t="s">
        <v>179</v>
      </c>
      <c r="B30" s="189">
        <v>86358</v>
      </c>
      <c r="C30" s="189">
        <v>105221</v>
      </c>
      <c r="D30" s="189">
        <v>442032</v>
      </c>
      <c r="E30" s="189">
        <v>469077</v>
      </c>
      <c r="F30" s="190">
        <v>6.1183353241394229</v>
      </c>
    </row>
    <row r="31" spans="1:7" ht="15.6" customHeight="1" x14ac:dyDescent="0.25">
      <c r="A31" s="188" t="s">
        <v>180</v>
      </c>
      <c r="B31" s="189">
        <v>14559</v>
      </c>
      <c r="C31" s="189">
        <v>15430</v>
      </c>
      <c r="D31" s="189">
        <v>61255</v>
      </c>
      <c r="E31" s="189">
        <v>65095</v>
      </c>
      <c r="F31" s="190">
        <v>6.268876010121617</v>
      </c>
    </row>
    <row r="32" spans="1:7" ht="15.6" customHeight="1" x14ac:dyDescent="0.25">
      <c r="A32" s="188" t="s">
        <v>181</v>
      </c>
      <c r="B32" s="189">
        <v>5264488</v>
      </c>
      <c r="C32" s="189">
        <v>4894604</v>
      </c>
      <c r="D32" s="189">
        <v>24454883</v>
      </c>
      <c r="E32" s="189">
        <v>23200893</v>
      </c>
      <c r="F32" s="190">
        <v>-5.1277693702317038</v>
      </c>
    </row>
    <row r="33" spans="1:6" ht="15.6" customHeight="1" x14ac:dyDescent="0.25">
      <c r="A33" s="188" t="s">
        <v>182</v>
      </c>
      <c r="B33" s="189">
        <v>298011</v>
      </c>
      <c r="C33" s="189">
        <v>285218</v>
      </c>
      <c r="D33" s="189">
        <v>1262565</v>
      </c>
      <c r="E33" s="189">
        <v>1277980</v>
      </c>
      <c r="F33" s="190">
        <v>1.2209272393896531</v>
      </c>
    </row>
    <row r="34" spans="1:6" ht="15.6" customHeight="1" x14ac:dyDescent="0.25">
      <c r="A34" s="188" t="s">
        <v>183</v>
      </c>
      <c r="B34" s="189">
        <v>24064</v>
      </c>
      <c r="C34" s="189">
        <v>32979</v>
      </c>
      <c r="D34" s="189">
        <v>112699</v>
      </c>
      <c r="E34" s="189">
        <v>149925</v>
      </c>
      <c r="F34" s="190">
        <v>33.0313489915616</v>
      </c>
    </row>
    <row r="35" spans="1:6" ht="15.6" customHeight="1" x14ac:dyDescent="0.25">
      <c r="A35" s="156" t="s">
        <v>153</v>
      </c>
      <c r="B35" s="76">
        <f>SUM(B7:B34)</f>
        <v>16997274</v>
      </c>
      <c r="C35" s="77">
        <f>SUM(C7:C34)</f>
        <v>16622069</v>
      </c>
      <c r="D35" s="178">
        <f>SUM(D7:D34)</f>
        <v>79522481</v>
      </c>
      <c r="E35" s="78">
        <f>SUM(E7:E34)</f>
        <v>78618639</v>
      </c>
      <c r="F35" s="140">
        <f>E35*100/D35-100</f>
        <v>-1.1365867722361429</v>
      </c>
    </row>
    <row r="36" spans="1:6" ht="15.6" customHeight="1" x14ac:dyDescent="0.25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815F7-FAF0-4D68-B169-4821D3E734C5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2318.442</v>
      </c>
      <c r="C7" s="189">
        <v>1727.2460000000001</v>
      </c>
      <c r="D7" s="189">
        <v>8333.8380000000016</v>
      </c>
      <c r="E7" s="189">
        <v>7601.6760000000004</v>
      </c>
      <c r="F7" s="190">
        <v>-8.7854119554519912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 x14ac:dyDescent="0.25">
      <c r="A9" s="188" t="s">
        <v>8</v>
      </c>
      <c r="B9" s="189">
        <v>787.577</v>
      </c>
      <c r="C9" s="189">
        <v>448.608</v>
      </c>
      <c r="D9" s="189">
        <v>1538.5540000000001</v>
      </c>
      <c r="E9" s="189">
        <v>922.6450000000001</v>
      </c>
      <c r="F9" s="190">
        <v>-40.031679096086322</v>
      </c>
      <c r="G9" s="6"/>
    </row>
    <row r="10" spans="1:14" ht="15.6" customHeight="1" x14ac:dyDescent="0.25">
      <c r="A10" s="188" t="s">
        <v>10</v>
      </c>
      <c r="B10" s="189">
        <v>1709.4770000000001</v>
      </c>
      <c r="C10" s="189">
        <v>1000.93</v>
      </c>
      <c r="D10" s="189">
        <v>5395.588999999999</v>
      </c>
      <c r="E10" s="189">
        <v>3400.1439999999998</v>
      </c>
      <c r="F10" s="190">
        <v>-36.982894731233223</v>
      </c>
    </row>
    <row r="11" spans="1:14" ht="15.6" customHeight="1" x14ac:dyDescent="0.25">
      <c r="A11" s="188" t="s">
        <v>9</v>
      </c>
      <c r="B11" s="189">
        <v>128.35499999999999</v>
      </c>
      <c r="C11" s="189">
        <v>66.310999999999993</v>
      </c>
      <c r="D11" s="189">
        <v>447.40800000000007</v>
      </c>
      <c r="E11" s="189">
        <v>301.02200000000011</v>
      </c>
      <c r="F11" s="190">
        <v>-32.718681829560481</v>
      </c>
    </row>
    <row r="12" spans="1:14" ht="15.6" customHeight="1" x14ac:dyDescent="0.25">
      <c r="A12" s="188" t="s">
        <v>6</v>
      </c>
      <c r="B12" s="189">
        <v>1071.912</v>
      </c>
      <c r="C12" s="189">
        <v>829.0920000000001</v>
      </c>
      <c r="D12" s="189">
        <v>4345.7179999999998</v>
      </c>
      <c r="E12" s="189">
        <v>3623.3139999999999</v>
      </c>
      <c r="F12" s="190">
        <v>-16.62335199844998</v>
      </c>
    </row>
    <row r="13" spans="1:14" ht="15.6" customHeight="1" x14ac:dyDescent="0.25">
      <c r="A13" s="188" t="s">
        <v>175</v>
      </c>
      <c r="B13" s="189">
        <v>235.512</v>
      </c>
      <c r="C13" s="189">
        <v>216.95500000000001</v>
      </c>
      <c r="D13" s="189">
        <v>795.18999999999983</v>
      </c>
      <c r="E13" s="189">
        <v>600.64499999999998</v>
      </c>
      <c r="F13" s="190">
        <v>-24.465222148165839</v>
      </c>
    </row>
    <row r="14" spans="1:14" ht="15.6" customHeight="1" x14ac:dyDescent="0.25">
      <c r="A14" s="188" t="s">
        <v>148</v>
      </c>
      <c r="B14" s="189">
        <v>557.4860000000001</v>
      </c>
      <c r="C14" s="189">
        <v>0</v>
      </c>
      <c r="D14" s="189">
        <v>1551.9390000000001</v>
      </c>
      <c r="E14" s="189">
        <v>0</v>
      </c>
      <c r="F14" s="190">
        <v>-100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46.576000000000001</v>
      </c>
      <c r="C16" s="189">
        <v>0</v>
      </c>
      <c r="D16" s="189">
        <v>123.657</v>
      </c>
      <c r="E16" s="189">
        <v>52.408000000000001</v>
      </c>
      <c r="F16" s="190">
        <v>-57.618250483191403</v>
      </c>
      <c r="G16" s="1"/>
    </row>
    <row r="17" spans="1:7" ht="15.6" customHeight="1" x14ac:dyDescent="0.35">
      <c r="A17" s="188" t="s">
        <v>150</v>
      </c>
      <c r="B17" s="189">
        <v>288.48900000000009</v>
      </c>
      <c r="C17" s="189">
        <v>188.82400000000001</v>
      </c>
      <c r="D17" s="189">
        <v>873.35799999999995</v>
      </c>
      <c r="E17" s="189">
        <v>1041.1669999999999</v>
      </c>
      <c r="F17" s="190">
        <v>19.21422830042204</v>
      </c>
      <c r="G17" s="2"/>
    </row>
    <row r="18" spans="1:7" ht="15.6" customHeight="1" x14ac:dyDescent="0.25">
      <c r="A18" s="188" t="s">
        <v>147</v>
      </c>
      <c r="B18" s="189">
        <v>3.91</v>
      </c>
      <c r="C18" s="189">
        <v>0</v>
      </c>
      <c r="D18" s="189">
        <v>3.91</v>
      </c>
      <c r="E18" s="189">
        <v>0</v>
      </c>
      <c r="F18" s="190">
        <v>-100</v>
      </c>
    </row>
    <row r="19" spans="1:7" ht="15.6" customHeight="1" x14ac:dyDescent="0.25">
      <c r="A19" s="188" t="s">
        <v>143</v>
      </c>
      <c r="B19" s="189">
        <v>3.1480000000000001</v>
      </c>
      <c r="C19" s="189">
        <v>3.1080000000000001</v>
      </c>
      <c r="D19" s="189">
        <v>63.147999999999989</v>
      </c>
      <c r="E19" s="189">
        <v>31.745000000000001</v>
      </c>
      <c r="F19" s="190">
        <v>-49.729207575853543</v>
      </c>
    </row>
    <row r="20" spans="1:7" ht="15.6" customHeight="1" x14ac:dyDescent="0.25">
      <c r="A20" s="188" t="s">
        <v>142</v>
      </c>
      <c r="B20" s="189">
        <v>3992.864</v>
      </c>
      <c r="C20" s="189">
        <v>3059.2810000000009</v>
      </c>
      <c r="D20" s="189">
        <v>7515.5280000000002</v>
      </c>
      <c r="E20" s="189">
        <v>5442.915</v>
      </c>
      <c r="F20" s="190">
        <v>-27.577743040808311</v>
      </c>
    </row>
    <row r="21" spans="1:7" ht="15.6" customHeight="1" x14ac:dyDescent="0.25">
      <c r="A21" s="188" t="s">
        <v>149</v>
      </c>
      <c r="B21" s="189">
        <v>13.624000000000001</v>
      </c>
      <c r="C21" s="189">
        <v>12.773999999999999</v>
      </c>
      <c r="D21" s="189">
        <v>59.54699999999999</v>
      </c>
      <c r="E21" s="189">
        <v>59.722999999999999</v>
      </c>
      <c r="F21" s="190">
        <v>0.29556484793526749</v>
      </c>
    </row>
    <row r="22" spans="1:7" ht="15.6" customHeight="1" x14ac:dyDescent="0.25">
      <c r="A22" s="188" t="s">
        <v>146</v>
      </c>
      <c r="B22" s="189">
        <v>101.172</v>
      </c>
      <c r="C22" s="189">
        <v>140.34299999999999</v>
      </c>
      <c r="D22" s="189">
        <v>180.607</v>
      </c>
      <c r="E22" s="189">
        <v>204.91100000000009</v>
      </c>
      <c r="F22" s="190">
        <v>13.45684275803268</v>
      </c>
    </row>
    <row r="23" spans="1:7" ht="15.6" customHeight="1" x14ac:dyDescent="0.25">
      <c r="A23" s="188" t="s">
        <v>165</v>
      </c>
      <c r="B23" s="189">
        <v>2.6469999999999998</v>
      </c>
      <c r="C23" s="189">
        <v>2.1429999999999998</v>
      </c>
      <c r="D23" s="189">
        <v>9.5749999999999993</v>
      </c>
      <c r="E23" s="189">
        <v>11.363</v>
      </c>
      <c r="F23" s="190">
        <v>18.673629242819899</v>
      </c>
    </row>
    <row r="24" spans="1:7" ht="15.6" customHeight="1" x14ac:dyDescent="0.25">
      <c r="A24" s="188" t="s">
        <v>141</v>
      </c>
      <c r="B24" s="189">
        <v>192.18899999999999</v>
      </c>
      <c r="C24" s="189">
        <v>138.85300000000001</v>
      </c>
      <c r="D24" s="189">
        <v>816.17399999999998</v>
      </c>
      <c r="E24" s="189">
        <v>877.15699999999993</v>
      </c>
      <c r="F24" s="190">
        <v>7.4718136083727273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102.226</v>
      </c>
      <c r="C26" s="189">
        <v>79.826999999999998</v>
      </c>
      <c r="D26" s="189">
        <v>320.19900000000001</v>
      </c>
      <c r="E26" s="189">
        <v>233.77799999999999</v>
      </c>
      <c r="F26" s="190">
        <v>-26.989778231662189</v>
      </c>
    </row>
    <row r="27" spans="1:7" ht="15.6" customHeight="1" x14ac:dyDescent="0.25">
      <c r="A27" s="188" t="s">
        <v>173</v>
      </c>
      <c r="B27" s="189">
        <v>1281.0029999999999</v>
      </c>
      <c r="C27" s="189">
        <v>1254.721</v>
      </c>
      <c r="D27" s="189">
        <v>9835.2119999999995</v>
      </c>
      <c r="E27" s="189">
        <v>7673.69</v>
      </c>
      <c r="F27" s="190">
        <v>-21.97738086377802</v>
      </c>
    </row>
    <row r="28" spans="1:7" ht="15.6" customHeight="1" x14ac:dyDescent="0.25">
      <c r="A28" s="188" t="s">
        <v>177</v>
      </c>
      <c r="B28" s="189">
        <v>209.01900000000001</v>
      </c>
      <c r="C28" s="189">
        <v>198.76499999999999</v>
      </c>
      <c r="D28" s="189">
        <v>711.56900000000041</v>
      </c>
      <c r="E28" s="189">
        <v>605.11299999999983</v>
      </c>
      <c r="F28" s="190">
        <v>-14.960741684924519</v>
      </c>
    </row>
    <row r="29" spans="1:7" ht="15.6" customHeight="1" x14ac:dyDescent="0.25">
      <c r="A29" s="188" t="s">
        <v>178</v>
      </c>
      <c r="B29" s="189">
        <v>190.68199999999999</v>
      </c>
      <c r="C29" s="189">
        <v>215.166</v>
      </c>
      <c r="D29" s="189">
        <v>1539.0129999999999</v>
      </c>
      <c r="E29" s="189">
        <v>790.31</v>
      </c>
      <c r="F29" s="190">
        <v>-48.648257032266791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120.741</v>
      </c>
      <c r="C31" s="189">
        <v>145.36699999999999</v>
      </c>
      <c r="D31" s="189">
        <v>506.166</v>
      </c>
      <c r="E31" s="189">
        <v>663.452</v>
      </c>
      <c r="F31" s="190">
        <v>31.073995487646329</v>
      </c>
    </row>
    <row r="32" spans="1:7" ht="15.6" customHeight="1" x14ac:dyDescent="0.25">
      <c r="A32" s="188" t="s">
        <v>181</v>
      </c>
      <c r="B32" s="189">
        <v>67.347000000000008</v>
      </c>
      <c r="C32" s="189">
        <v>60.509</v>
      </c>
      <c r="D32" s="189">
        <v>461.84800000000001</v>
      </c>
      <c r="E32" s="189">
        <v>597.25899999999979</v>
      </c>
      <c r="F32" s="190">
        <v>29.31938646481089</v>
      </c>
    </row>
    <row r="33" spans="1:6" ht="15.6" customHeight="1" x14ac:dyDescent="0.25">
      <c r="A33" s="188" t="s">
        <v>182</v>
      </c>
      <c r="B33" s="189">
        <v>2555.9009999999998</v>
      </c>
      <c r="C33" s="189">
        <v>2329.5770000000002</v>
      </c>
      <c r="D33" s="189">
        <v>11600</v>
      </c>
      <c r="E33" s="189">
        <v>10257.519</v>
      </c>
      <c r="F33" s="190">
        <v>-11.573112068965489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15980.299000000003</v>
      </c>
      <c r="C35" s="77">
        <f>SUM(C7:C34)</f>
        <v>12118.400000000001</v>
      </c>
      <c r="D35" s="76">
        <f>SUM(D7:D34)</f>
        <v>57027.746999999996</v>
      </c>
      <c r="E35" s="78">
        <f>SUM(E7:E34)</f>
        <v>44991.955999999998</v>
      </c>
      <c r="F35" s="140">
        <f>E35*100/D35-100</f>
        <v>-21.105149042623054</v>
      </c>
    </row>
    <row r="36" spans="1:6" ht="15.6" customHeight="1" x14ac:dyDescent="0.25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C32D9-24E7-4A3C-A513-A9DBCA1E6F7A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2841</v>
      </c>
      <c r="C7" s="189">
        <v>4966</v>
      </c>
      <c r="D7" s="189">
        <v>24063</v>
      </c>
      <c r="E7" s="189">
        <v>16034</v>
      </c>
      <c r="F7" s="190">
        <v>-33.366579395752822</v>
      </c>
      <c r="G7" s="37"/>
    </row>
    <row r="8" spans="1:14" ht="15.6" customHeight="1" x14ac:dyDescent="0.25">
      <c r="A8" s="188" t="s">
        <v>11</v>
      </c>
      <c r="B8" s="189">
        <v>1098</v>
      </c>
      <c r="C8" s="189">
        <v>969</v>
      </c>
      <c r="D8" s="189">
        <v>4376</v>
      </c>
      <c r="E8" s="189">
        <v>8871</v>
      </c>
      <c r="F8" s="190">
        <v>102.719378427788</v>
      </c>
      <c r="G8" s="6"/>
    </row>
    <row r="9" spans="1:14" ht="15.6" customHeight="1" x14ac:dyDescent="0.25">
      <c r="A9" s="188" t="s">
        <v>8</v>
      </c>
      <c r="B9" s="189">
        <v>5963</v>
      </c>
      <c r="C9" s="189">
        <v>4918</v>
      </c>
      <c r="D9" s="189">
        <v>26237</v>
      </c>
      <c r="E9" s="189">
        <v>25442</v>
      </c>
      <c r="F9" s="190">
        <v>-3.0300720356748059</v>
      </c>
      <c r="G9" s="6"/>
    </row>
    <row r="10" spans="1:14" ht="15.6" customHeight="1" x14ac:dyDescent="0.25">
      <c r="A10" s="188" t="s">
        <v>10</v>
      </c>
      <c r="B10" s="189">
        <v>4226</v>
      </c>
      <c r="C10" s="189">
        <v>3895</v>
      </c>
      <c r="D10" s="189">
        <v>19148</v>
      </c>
      <c r="E10" s="189">
        <v>16406</v>
      </c>
      <c r="F10" s="190">
        <v>-14.32003342385627</v>
      </c>
    </row>
    <row r="11" spans="1:14" ht="15.6" customHeight="1" x14ac:dyDescent="0.25">
      <c r="A11" s="188" t="s">
        <v>9</v>
      </c>
      <c r="B11" s="189">
        <v>241394</v>
      </c>
      <c r="C11" s="189">
        <v>237705</v>
      </c>
      <c r="D11" s="189">
        <v>1285365</v>
      </c>
      <c r="E11" s="189">
        <v>1172909</v>
      </c>
      <c r="F11" s="190">
        <v>-8.7489545771045556</v>
      </c>
    </row>
    <row r="12" spans="1:14" ht="15.6" customHeight="1" x14ac:dyDescent="0.25">
      <c r="A12" s="188" t="s">
        <v>6</v>
      </c>
      <c r="B12" s="189">
        <v>12144</v>
      </c>
      <c r="C12" s="189">
        <v>15383</v>
      </c>
      <c r="D12" s="189">
        <v>46798</v>
      </c>
      <c r="E12" s="189">
        <v>57458</v>
      </c>
      <c r="F12" s="190">
        <v>22.778751228684978</v>
      </c>
    </row>
    <row r="13" spans="1:14" ht="15.6" customHeight="1" x14ac:dyDescent="0.25">
      <c r="A13" s="188" t="s">
        <v>175</v>
      </c>
      <c r="B13" s="189">
        <v>14395</v>
      </c>
      <c r="C13" s="189">
        <v>14644</v>
      </c>
      <c r="D13" s="189">
        <v>45373</v>
      </c>
      <c r="E13" s="189">
        <v>36519</v>
      </c>
      <c r="F13" s="190">
        <v>-19.51380777114143</v>
      </c>
    </row>
    <row r="14" spans="1:14" ht="15.6" customHeight="1" x14ac:dyDescent="0.25">
      <c r="A14" s="188" t="s">
        <v>148</v>
      </c>
      <c r="B14" s="189">
        <v>155107</v>
      </c>
      <c r="C14" s="189">
        <v>190495</v>
      </c>
      <c r="D14" s="189">
        <v>679405</v>
      </c>
      <c r="E14" s="189">
        <v>693967</v>
      </c>
      <c r="F14" s="190">
        <v>2.143346015999299</v>
      </c>
    </row>
    <row r="15" spans="1:14" ht="15.6" customHeight="1" x14ac:dyDescent="0.25">
      <c r="A15" s="188" t="s">
        <v>145</v>
      </c>
      <c r="B15" s="189">
        <v>2572</v>
      </c>
      <c r="C15" s="189">
        <v>2317</v>
      </c>
      <c r="D15" s="189">
        <v>10066</v>
      </c>
      <c r="E15" s="189">
        <v>9722</v>
      </c>
      <c r="F15" s="190">
        <v>-3.4174448638982682</v>
      </c>
    </row>
    <row r="16" spans="1:14" ht="15.6" customHeight="1" x14ac:dyDescent="0.5">
      <c r="A16" s="188" t="s">
        <v>144</v>
      </c>
      <c r="B16" s="189">
        <v>16450</v>
      </c>
      <c r="C16" s="189">
        <v>22177</v>
      </c>
      <c r="D16" s="189">
        <v>97598</v>
      </c>
      <c r="E16" s="189">
        <v>112195</v>
      </c>
      <c r="F16" s="190">
        <v>14.95624910346524</v>
      </c>
      <c r="G16" s="1"/>
    </row>
    <row r="17" spans="1:7" ht="15.6" customHeight="1" x14ac:dyDescent="0.35">
      <c r="A17" s="188" t="s">
        <v>150</v>
      </c>
      <c r="B17" s="189">
        <v>2136</v>
      </c>
      <c r="C17" s="189">
        <v>2222</v>
      </c>
      <c r="D17" s="189">
        <v>7638</v>
      </c>
      <c r="E17" s="189">
        <v>11045</v>
      </c>
      <c r="F17" s="190">
        <v>44.605917779523423</v>
      </c>
      <c r="G17" s="2"/>
    </row>
    <row r="18" spans="1:7" ht="15.6" customHeight="1" x14ac:dyDescent="0.25">
      <c r="A18" s="188" t="s">
        <v>147</v>
      </c>
      <c r="B18" s="189">
        <v>75200</v>
      </c>
      <c r="C18" s="189">
        <v>76345</v>
      </c>
      <c r="D18" s="189">
        <v>321219</v>
      </c>
      <c r="E18" s="189">
        <v>309080</v>
      </c>
      <c r="F18" s="190">
        <v>-3.7790417129746321</v>
      </c>
    </row>
    <row r="19" spans="1:7" ht="15.6" customHeight="1" x14ac:dyDescent="0.25">
      <c r="A19" s="188" t="s">
        <v>143</v>
      </c>
      <c r="B19" s="189">
        <v>1238</v>
      </c>
      <c r="C19" s="189">
        <v>1310</v>
      </c>
      <c r="D19" s="189">
        <v>5773</v>
      </c>
      <c r="E19" s="189">
        <v>4870</v>
      </c>
      <c r="F19" s="190">
        <v>-15.641780703273859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12866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4958</v>
      </c>
      <c r="C21" s="189">
        <v>12306</v>
      </c>
      <c r="D21" s="189">
        <v>66706</v>
      </c>
      <c r="E21" s="189">
        <v>70352</v>
      </c>
      <c r="F21" s="190">
        <v>5.4657751926363431</v>
      </c>
    </row>
    <row r="22" spans="1:7" ht="15.6" customHeight="1" x14ac:dyDescent="0.25">
      <c r="A22" s="188" t="s">
        <v>146</v>
      </c>
      <c r="B22" s="189">
        <v>251551</v>
      </c>
      <c r="C22" s="189">
        <v>242179</v>
      </c>
      <c r="D22" s="189">
        <v>1285524</v>
      </c>
      <c r="E22" s="189">
        <v>1247837</v>
      </c>
      <c r="F22" s="190">
        <v>-2.9316449945703051</v>
      </c>
    </row>
    <row r="23" spans="1:7" ht="15.6" customHeight="1" x14ac:dyDescent="0.25">
      <c r="A23" s="188" t="s">
        <v>165</v>
      </c>
      <c r="B23" s="189">
        <v>5188</v>
      </c>
      <c r="C23" s="189">
        <v>4165</v>
      </c>
      <c r="D23" s="189">
        <v>27782</v>
      </c>
      <c r="E23" s="189">
        <v>49340</v>
      </c>
      <c r="F23" s="190">
        <v>77.597005255201196</v>
      </c>
    </row>
    <row r="24" spans="1:7" ht="15.6" customHeight="1" x14ac:dyDescent="0.25">
      <c r="A24" s="188" t="s">
        <v>141</v>
      </c>
      <c r="B24" s="189">
        <v>3281</v>
      </c>
      <c r="C24" s="189">
        <v>1713</v>
      </c>
      <c r="D24" s="189">
        <v>11129</v>
      </c>
      <c r="E24" s="189">
        <v>8188</v>
      </c>
      <c r="F24" s="190">
        <v>-26.426453410009881</v>
      </c>
    </row>
    <row r="25" spans="1:7" ht="15.6" customHeight="1" x14ac:dyDescent="0.25">
      <c r="A25" s="188" t="s">
        <v>140</v>
      </c>
      <c r="B25" s="189">
        <v>106</v>
      </c>
      <c r="C25" s="189">
        <v>776</v>
      </c>
      <c r="D25" s="189">
        <v>1774</v>
      </c>
      <c r="E25" s="189">
        <v>1916</v>
      </c>
      <c r="F25" s="190">
        <v>8.0045095828635908</v>
      </c>
    </row>
    <row r="26" spans="1:7" ht="15.6" customHeight="1" x14ac:dyDescent="0.25">
      <c r="A26" s="188" t="s">
        <v>152</v>
      </c>
      <c r="B26" s="189">
        <v>2686</v>
      </c>
      <c r="C26" s="189">
        <v>2187</v>
      </c>
      <c r="D26" s="189">
        <v>9776</v>
      </c>
      <c r="E26" s="189">
        <v>8282</v>
      </c>
      <c r="F26" s="190">
        <v>-15.2823240589198</v>
      </c>
    </row>
    <row r="27" spans="1:7" ht="15.6" customHeight="1" x14ac:dyDescent="0.25">
      <c r="A27" s="188" t="s">
        <v>173</v>
      </c>
      <c r="B27" s="189">
        <v>2530</v>
      </c>
      <c r="C27" s="189">
        <v>2170</v>
      </c>
      <c r="D27" s="189">
        <v>14226</v>
      </c>
      <c r="E27" s="189">
        <v>13759</v>
      </c>
      <c r="F27" s="190">
        <v>-3.2827217770279731</v>
      </c>
    </row>
    <row r="28" spans="1:7" ht="15.6" customHeight="1" x14ac:dyDescent="0.25">
      <c r="A28" s="188" t="s">
        <v>177</v>
      </c>
      <c r="B28" s="189">
        <v>62908</v>
      </c>
      <c r="C28" s="189">
        <v>57716</v>
      </c>
      <c r="D28" s="189">
        <v>357320</v>
      </c>
      <c r="E28" s="189">
        <v>459233</v>
      </c>
      <c r="F28" s="190">
        <v>28.521493339303699</v>
      </c>
    </row>
    <row r="29" spans="1:7" ht="15.6" customHeight="1" x14ac:dyDescent="0.25">
      <c r="A29" s="188" t="s">
        <v>178</v>
      </c>
      <c r="B29" s="189">
        <v>4051</v>
      </c>
      <c r="C29" s="189">
        <v>4400</v>
      </c>
      <c r="D29" s="189">
        <v>22310</v>
      </c>
      <c r="E29" s="189">
        <v>20083</v>
      </c>
      <c r="F29" s="190">
        <v>-9.9820708202599775</v>
      </c>
    </row>
    <row r="30" spans="1:7" ht="15.6" customHeight="1" x14ac:dyDescent="0.25">
      <c r="A30" s="188" t="s">
        <v>179</v>
      </c>
      <c r="B30" s="189">
        <v>3480</v>
      </c>
      <c r="C30" s="189">
        <v>0</v>
      </c>
      <c r="D30" s="189">
        <v>16016</v>
      </c>
      <c r="E30" s="189">
        <v>7644</v>
      </c>
      <c r="F30" s="190">
        <v>-52.272727272727273</v>
      </c>
    </row>
    <row r="31" spans="1:7" ht="15.6" customHeight="1" x14ac:dyDescent="0.25">
      <c r="A31" s="188" t="s">
        <v>180</v>
      </c>
      <c r="B31" s="189">
        <v>10073</v>
      </c>
      <c r="C31" s="189">
        <v>10150</v>
      </c>
      <c r="D31" s="189">
        <v>44031</v>
      </c>
      <c r="E31" s="189">
        <v>50939</v>
      </c>
      <c r="F31" s="190">
        <v>15.688946424110281</v>
      </c>
    </row>
    <row r="32" spans="1:7" ht="15.6" customHeight="1" x14ac:dyDescent="0.25">
      <c r="A32" s="188" t="s">
        <v>181</v>
      </c>
      <c r="B32" s="189">
        <v>58373</v>
      </c>
      <c r="C32" s="189">
        <v>53641</v>
      </c>
      <c r="D32" s="189">
        <v>229162</v>
      </c>
      <c r="E32" s="189">
        <v>269506</v>
      </c>
      <c r="F32" s="190">
        <v>17.605013047538421</v>
      </c>
    </row>
    <row r="33" spans="1:6" ht="15.6" customHeight="1" x14ac:dyDescent="0.25">
      <c r="A33" s="188" t="s">
        <v>182</v>
      </c>
      <c r="B33" s="189">
        <v>13058</v>
      </c>
      <c r="C33" s="189">
        <v>4724</v>
      </c>
      <c r="D33" s="189">
        <v>49701</v>
      </c>
      <c r="E33" s="189">
        <v>27078</v>
      </c>
      <c r="F33" s="190">
        <v>-45.518198828997413</v>
      </c>
    </row>
    <row r="34" spans="1:6" ht="15.6" customHeight="1" x14ac:dyDescent="0.25">
      <c r="A34" s="188" t="s">
        <v>183</v>
      </c>
      <c r="B34" s="189">
        <v>185</v>
      </c>
      <c r="C34" s="189">
        <v>540</v>
      </c>
      <c r="D34" s="189">
        <v>2618</v>
      </c>
      <c r="E34" s="189">
        <v>3890</v>
      </c>
      <c r="F34" s="190">
        <v>48.586707410236812</v>
      </c>
    </row>
    <row r="35" spans="1:6" ht="15.6" customHeight="1" x14ac:dyDescent="0.25">
      <c r="A35" s="156" t="s">
        <v>153</v>
      </c>
      <c r="B35" s="76">
        <f>SUM(B7:B34)</f>
        <v>957192</v>
      </c>
      <c r="C35" s="77">
        <f>SUM(C7:C34)</f>
        <v>974013</v>
      </c>
      <c r="D35" s="178">
        <f>SUM(D7:D34)</f>
        <v>4724000</v>
      </c>
      <c r="E35" s="178">
        <f>SUM(E7:E34)</f>
        <v>4712565</v>
      </c>
      <c r="F35" s="140">
        <f>E35*100/D35-100</f>
        <v>-0.24206181202370658</v>
      </c>
    </row>
    <row r="36" spans="1:6" ht="15.6" customHeight="1" x14ac:dyDescent="0.25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61805-3E29-4FCD-9FEF-F03419AD4B08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1962</v>
      </c>
      <c r="C7" s="189">
        <v>4054</v>
      </c>
      <c r="D7" s="189">
        <v>13123</v>
      </c>
      <c r="E7" s="189">
        <v>11247</v>
      </c>
      <c r="F7" s="190">
        <v>-14.295511697020499</v>
      </c>
      <c r="G7" s="37"/>
    </row>
    <row r="8" spans="1:14" ht="15.6" customHeight="1" x14ac:dyDescent="0.25">
      <c r="A8" s="188" t="s">
        <v>11</v>
      </c>
      <c r="B8" s="189">
        <v>134</v>
      </c>
      <c r="C8" s="189">
        <v>115</v>
      </c>
      <c r="D8" s="189">
        <v>642</v>
      </c>
      <c r="E8" s="189">
        <v>699</v>
      </c>
      <c r="F8" s="190">
        <v>8.8785046728971935</v>
      </c>
      <c r="G8" s="6"/>
    </row>
    <row r="9" spans="1:14" ht="15.6" customHeight="1" x14ac:dyDescent="0.25">
      <c r="A9" s="188" t="s">
        <v>8</v>
      </c>
      <c r="B9" s="189">
        <v>2646</v>
      </c>
      <c r="C9" s="189">
        <v>1526</v>
      </c>
      <c r="D9" s="189">
        <v>10249</v>
      </c>
      <c r="E9" s="189">
        <v>10192</v>
      </c>
      <c r="F9" s="190">
        <v>-0.55615181968973104</v>
      </c>
      <c r="G9" s="6"/>
    </row>
    <row r="10" spans="1:14" ht="15.6" customHeight="1" x14ac:dyDescent="0.25">
      <c r="A10" s="188" t="s">
        <v>10</v>
      </c>
      <c r="B10" s="189">
        <v>824</v>
      </c>
      <c r="C10" s="189">
        <v>1143</v>
      </c>
      <c r="D10" s="189">
        <v>5303</v>
      </c>
      <c r="E10" s="189">
        <v>4996</v>
      </c>
      <c r="F10" s="190">
        <v>-5.7891759381482188</v>
      </c>
    </row>
    <row r="11" spans="1:14" ht="15.6" customHeight="1" x14ac:dyDescent="0.25">
      <c r="A11" s="188" t="s">
        <v>9</v>
      </c>
      <c r="B11" s="189">
        <v>229410</v>
      </c>
      <c r="C11" s="189">
        <v>224454</v>
      </c>
      <c r="D11" s="189">
        <v>1231946</v>
      </c>
      <c r="E11" s="189">
        <v>1112339</v>
      </c>
      <c r="F11" s="190">
        <v>-9.7087859370459455</v>
      </c>
    </row>
    <row r="12" spans="1:14" ht="15.6" customHeight="1" x14ac:dyDescent="0.25">
      <c r="A12" s="188" t="s">
        <v>6</v>
      </c>
      <c r="B12" s="189">
        <v>3310</v>
      </c>
      <c r="C12" s="189">
        <v>2507</v>
      </c>
      <c r="D12" s="189">
        <v>11506</v>
      </c>
      <c r="E12" s="189">
        <v>16843</v>
      </c>
      <c r="F12" s="190">
        <v>46.384495046062938</v>
      </c>
    </row>
    <row r="13" spans="1:14" ht="15.6" customHeight="1" x14ac:dyDescent="0.25">
      <c r="A13" s="188" t="s">
        <v>175</v>
      </c>
      <c r="B13" s="189">
        <v>12</v>
      </c>
      <c r="C13" s="189">
        <v>13</v>
      </c>
      <c r="D13" s="189">
        <v>74</v>
      </c>
      <c r="E13" s="189">
        <v>90</v>
      </c>
      <c r="F13" s="190">
        <v>21.621621621621632</v>
      </c>
    </row>
    <row r="14" spans="1:14" ht="15.6" customHeight="1" x14ac:dyDescent="0.25">
      <c r="A14" s="188" t="s">
        <v>148</v>
      </c>
      <c r="B14" s="189">
        <v>119563</v>
      </c>
      <c r="C14" s="189">
        <v>146175</v>
      </c>
      <c r="D14" s="189">
        <v>551527</v>
      </c>
      <c r="E14" s="189">
        <v>544416</v>
      </c>
      <c r="F14" s="190">
        <v>-1.2893294435267959</v>
      </c>
    </row>
    <row r="15" spans="1:14" ht="15.6" customHeight="1" x14ac:dyDescent="0.25">
      <c r="A15" s="188" t="s">
        <v>145</v>
      </c>
      <c r="B15" s="189">
        <v>2218</v>
      </c>
      <c r="C15" s="189">
        <v>1843</v>
      </c>
      <c r="D15" s="189">
        <v>8536</v>
      </c>
      <c r="E15" s="189">
        <v>7999</v>
      </c>
      <c r="F15" s="190">
        <v>-6.2910028116213681</v>
      </c>
    </row>
    <row r="16" spans="1:14" ht="15.6" customHeight="1" x14ac:dyDescent="0.5">
      <c r="A16" s="188" t="s">
        <v>144</v>
      </c>
      <c r="B16" s="189">
        <v>3838</v>
      </c>
      <c r="C16" s="189">
        <v>2047</v>
      </c>
      <c r="D16" s="189">
        <v>12152</v>
      </c>
      <c r="E16" s="189">
        <v>8946</v>
      </c>
      <c r="F16" s="190">
        <v>-26.38248847926268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71184</v>
      </c>
      <c r="C18" s="189">
        <v>74504</v>
      </c>
      <c r="D18" s="189">
        <v>306023</v>
      </c>
      <c r="E18" s="189">
        <v>299065</v>
      </c>
      <c r="F18" s="190">
        <v>-2.2736853112347721</v>
      </c>
    </row>
    <row r="19" spans="1:7" ht="15.6" customHeight="1" x14ac:dyDescent="0.25">
      <c r="A19" s="188" t="s">
        <v>143</v>
      </c>
      <c r="B19" s="189">
        <v>464</v>
      </c>
      <c r="C19" s="189">
        <v>591</v>
      </c>
      <c r="D19" s="189">
        <v>2888</v>
      </c>
      <c r="E19" s="189">
        <v>2694</v>
      </c>
      <c r="F19" s="190">
        <v>-6.7174515235457051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12866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3142</v>
      </c>
      <c r="C21" s="189">
        <v>9379</v>
      </c>
      <c r="D21" s="189">
        <v>54536</v>
      </c>
      <c r="E21" s="189">
        <v>60179</v>
      </c>
      <c r="F21" s="190">
        <v>10.347293530878691</v>
      </c>
    </row>
    <row r="22" spans="1:7" ht="15.6" customHeight="1" x14ac:dyDescent="0.25">
      <c r="A22" s="188" t="s">
        <v>146</v>
      </c>
      <c r="B22" s="189">
        <v>232708</v>
      </c>
      <c r="C22" s="189">
        <v>222707</v>
      </c>
      <c r="D22" s="189">
        <v>1160818</v>
      </c>
      <c r="E22" s="189">
        <v>1083022</v>
      </c>
      <c r="F22" s="190">
        <v>-6.7018257814747813</v>
      </c>
    </row>
    <row r="23" spans="1:7" ht="15.6" customHeight="1" x14ac:dyDescent="0.25">
      <c r="A23" s="188" t="s">
        <v>165</v>
      </c>
      <c r="B23" s="189">
        <v>1254</v>
      </c>
      <c r="C23" s="189">
        <v>1802</v>
      </c>
      <c r="D23" s="189">
        <v>13368</v>
      </c>
      <c r="E23" s="189">
        <v>28848</v>
      </c>
      <c r="F23" s="190">
        <v>115.7989228007181</v>
      </c>
    </row>
    <row r="24" spans="1:7" ht="15.6" customHeight="1" x14ac:dyDescent="0.25">
      <c r="A24" s="188" t="s">
        <v>141</v>
      </c>
      <c r="B24" s="189">
        <v>1863</v>
      </c>
      <c r="C24" s="189">
        <v>993</v>
      </c>
      <c r="D24" s="189">
        <v>7598</v>
      </c>
      <c r="E24" s="189">
        <v>5201</v>
      </c>
      <c r="F24" s="190">
        <v>-31.547775730455381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1665</v>
      </c>
      <c r="C26" s="189">
        <v>0</v>
      </c>
      <c r="D26" s="189">
        <v>6124</v>
      </c>
      <c r="E26" s="189">
        <v>3518</v>
      </c>
      <c r="F26" s="190">
        <v>-42.553886348791643</v>
      </c>
    </row>
    <row r="27" spans="1:7" ht="15.6" customHeight="1" x14ac:dyDescent="0.25">
      <c r="A27" s="188" t="s">
        <v>173</v>
      </c>
      <c r="B27" s="189">
        <v>848</v>
      </c>
      <c r="C27" s="189">
        <v>891</v>
      </c>
      <c r="D27" s="189">
        <v>4325</v>
      </c>
      <c r="E27" s="189">
        <v>4981</v>
      </c>
      <c r="F27" s="190">
        <v>15.16763005780347</v>
      </c>
    </row>
    <row r="28" spans="1:7" ht="15.6" customHeight="1" x14ac:dyDescent="0.25">
      <c r="A28" s="188" t="s">
        <v>177</v>
      </c>
      <c r="B28" s="189">
        <v>59638</v>
      </c>
      <c r="C28" s="189">
        <v>56513</v>
      </c>
      <c r="D28" s="189">
        <v>290674</v>
      </c>
      <c r="E28" s="189">
        <v>379791</v>
      </c>
      <c r="F28" s="190">
        <v>30.658744848180451</v>
      </c>
    </row>
    <row r="29" spans="1:7" ht="15.6" customHeight="1" x14ac:dyDescent="0.25">
      <c r="A29" s="188" t="s">
        <v>178</v>
      </c>
      <c r="B29" s="189">
        <v>2902</v>
      </c>
      <c r="C29" s="189">
        <v>2430</v>
      </c>
      <c r="D29" s="189">
        <v>13714</v>
      </c>
      <c r="E29" s="189">
        <v>12874</v>
      </c>
      <c r="F29" s="190">
        <v>-6.1251276068251457</v>
      </c>
    </row>
    <row r="30" spans="1:7" ht="15.6" customHeight="1" x14ac:dyDescent="0.25">
      <c r="A30" s="188" t="s">
        <v>179</v>
      </c>
      <c r="B30" s="189">
        <v>1157</v>
      </c>
      <c r="C30" s="189">
        <v>0</v>
      </c>
      <c r="D30" s="189">
        <v>7048</v>
      </c>
      <c r="E30" s="189">
        <v>4632</v>
      </c>
      <c r="F30" s="190">
        <v>-34.279228149829727</v>
      </c>
    </row>
    <row r="31" spans="1:7" ht="15.6" customHeight="1" x14ac:dyDescent="0.25">
      <c r="A31" s="188" t="s">
        <v>180</v>
      </c>
      <c r="B31" s="189">
        <v>3597</v>
      </c>
      <c r="C31" s="189">
        <v>487</v>
      </c>
      <c r="D31" s="189">
        <v>16516</v>
      </c>
      <c r="E31" s="189">
        <v>13629</v>
      </c>
      <c r="F31" s="190">
        <v>-17.480019375151372</v>
      </c>
    </row>
    <row r="32" spans="1:7" ht="15.6" customHeight="1" x14ac:dyDescent="0.25">
      <c r="A32" s="188" t="s">
        <v>181</v>
      </c>
      <c r="B32" s="189">
        <v>47511</v>
      </c>
      <c r="C32" s="189">
        <v>45867</v>
      </c>
      <c r="D32" s="189">
        <v>182429</v>
      </c>
      <c r="E32" s="189">
        <v>223184</v>
      </c>
      <c r="F32" s="190">
        <v>22.34019810446804</v>
      </c>
    </row>
    <row r="33" spans="1:6" ht="15.6" customHeight="1" x14ac:dyDescent="0.25">
      <c r="A33" s="188" t="s">
        <v>182</v>
      </c>
      <c r="B33" s="189">
        <v>8303</v>
      </c>
      <c r="C33" s="189">
        <v>0</v>
      </c>
      <c r="D33" s="189">
        <v>27118</v>
      </c>
      <c r="E33" s="189">
        <v>5335</v>
      </c>
      <c r="F33" s="190">
        <v>-80.326720259606162</v>
      </c>
    </row>
    <row r="34" spans="1:6" ht="15.6" customHeight="1" x14ac:dyDescent="0.25">
      <c r="A34" s="188" t="s">
        <v>183</v>
      </c>
      <c r="B34" s="189">
        <v>69</v>
      </c>
      <c r="C34" s="189">
        <v>0</v>
      </c>
      <c r="D34" s="189">
        <v>922</v>
      </c>
      <c r="E34" s="189">
        <v>133</v>
      </c>
      <c r="F34" s="190">
        <v>-85.574837310195221</v>
      </c>
    </row>
    <row r="35" spans="1:6" ht="15.6" customHeight="1" x14ac:dyDescent="0.25">
      <c r="A35" s="156" t="s">
        <v>153</v>
      </c>
      <c r="B35" s="76">
        <f>SUM(B7:B34)</f>
        <v>800222</v>
      </c>
      <c r="C35" s="77">
        <f>SUM(C7:C34)</f>
        <v>800041</v>
      </c>
      <c r="D35" s="76">
        <f>SUM(D7:D34)</f>
        <v>3952025</v>
      </c>
      <c r="E35" s="78">
        <f>SUM(E7:E34)</f>
        <v>3844853</v>
      </c>
      <c r="F35" s="140">
        <f>E35*100/D35-100</f>
        <v>-2.7118249505000591</v>
      </c>
    </row>
    <row r="36" spans="1:6" ht="15.6" customHeight="1" x14ac:dyDescent="0.25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50D32-4E55-44F0-86D8-F1BBCA23B242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14700</v>
      </c>
      <c r="E10" s="189">
        <v>0</v>
      </c>
      <c r="F10" s="190">
        <v>-100</v>
      </c>
    </row>
    <row r="11" spans="1:14" ht="15.6" customHeight="1" x14ac:dyDescent="0.25">
      <c r="A11" s="188" t="s">
        <v>9</v>
      </c>
      <c r="B11" s="189">
        <v>260545</v>
      </c>
      <c r="C11" s="189">
        <v>333306</v>
      </c>
      <c r="D11" s="189">
        <v>1376517</v>
      </c>
      <c r="E11" s="189">
        <v>1433503</v>
      </c>
      <c r="F11" s="190">
        <v>4.1398689591192834</v>
      </c>
    </row>
    <row r="12" spans="1:14" ht="15.6" customHeight="1" x14ac:dyDescent="0.25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0</v>
      </c>
      <c r="E13" s="189">
        <v>24</v>
      </c>
      <c r="F13" s="190" t="s">
        <v>151</v>
      </c>
    </row>
    <row r="14" spans="1:14" ht="15.6" customHeight="1" x14ac:dyDescent="0.25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 x14ac:dyDescent="0.25">
      <c r="A15" s="188" t="s">
        <v>145</v>
      </c>
      <c r="B15" s="189">
        <v>0</v>
      </c>
      <c r="C15" s="189">
        <v>7</v>
      </c>
      <c r="D15" s="189">
        <v>0</v>
      </c>
      <c r="E15" s="189">
        <v>7</v>
      </c>
      <c r="F15" s="190" t="s">
        <v>151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4942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4994</v>
      </c>
      <c r="C19" s="189">
        <v>0</v>
      </c>
      <c r="D19" s="189">
        <v>4994</v>
      </c>
      <c r="E19" s="189">
        <v>5599</v>
      </c>
      <c r="F19" s="190">
        <v>12.114537444933919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13200</v>
      </c>
      <c r="C21" s="189">
        <v>0</v>
      </c>
      <c r="D21" s="189">
        <v>66566</v>
      </c>
      <c r="E21" s="189">
        <v>84843</v>
      </c>
      <c r="F21" s="190">
        <v>27.456960009614519</v>
      </c>
    </row>
    <row r="22" spans="1:7" ht="15.6" customHeight="1" x14ac:dyDescent="0.25">
      <c r="A22" s="188" t="s">
        <v>146</v>
      </c>
      <c r="B22" s="189">
        <v>0</v>
      </c>
      <c r="C22" s="189">
        <v>2</v>
      </c>
      <c r="D22" s="189">
        <v>0</v>
      </c>
      <c r="E22" s="189">
        <v>2</v>
      </c>
      <c r="F22" s="190" t="s">
        <v>151</v>
      </c>
    </row>
    <row r="23" spans="1:7" ht="15.6" customHeight="1" x14ac:dyDescent="0.25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175</v>
      </c>
      <c r="C28" s="189">
        <v>0</v>
      </c>
      <c r="D28" s="189">
        <v>854</v>
      </c>
      <c r="E28" s="189">
        <v>378</v>
      </c>
      <c r="F28" s="190">
        <v>-55.73770491803279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0</v>
      </c>
      <c r="E29" s="189">
        <v>1</v>
      </c>
      <c r="F29" s="190" t="s">
        <v>151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7462</v>
      </c>
      <c r="D31" s="189">
        <v>68620</v>
      </c>
      <c r="E31" s="189">
        <v>12319</v>
      </c>
      <c r="F31" s="190">
        <v>-82.047508015155927</v>
      </c>
    </row>
    <row r="32" spans="1:7" ht="15.6" customHeight="1" x14ac:dyDescent="0.25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84</v>
      </c>
      <c r="E33" s="189">
        <v>0</v>
      </c>
      <c r="F33" s="190">
        <v>-100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278914</v>
      </c>
      <c r="C35" s="77">
        <f>SUM(C7:C34)</f>
        <v>340777</v>
      </c>
      <c r="D35" s="178">
        <f>SUM(D7:D34)</f>
        <v>1532335</v>
      </c>
      <c r="E35" s="178">
        <f>SUM(E7:E34)</f>
        <v>1541618</v>
      </c>
      <c r="F35" s="140">
        <f>E35*100/D35-100</f>
        <v>0.60580747682458025</v>
      </c>
    </row>
    <row r="36" spans="1:6" ht="15.6" customHeight="1" x14ac:dyDescent="0.25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1D1E3-54AF-4E9C-BB31-B4339AD75050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16855</v>
      </c>
      <c r="C7" s="189">
        <v>10098</v>
      </c>
      <c r="D7" s="189">
        <v>148908</v>
      </c>
      <c r="E7" s="189">
        <v>16400</v>
      </c>
      <c r="F7" s="190">
        <v>-88.986488301501595</v>
      </c>
      <c r="G7" s="13"/>
    </row>
    <row r="8" spans="1:14" ht="15.6" customHeight="1" x14ac:dyDescent="0.25">
      <c r="A8" s="188" t="s">
        <v>11</v>
      </c>
      <c r="B8" s="189">
        <v>0</v>
      </c>
      <c r="C8" s="189">
        <v>60469</v>
      </c>
      <c r="D8" s="189">
        <v>7765</v>
      </c>
      <c r="E8" s="189">
        <v>240965</v>
      </c>
      <c r="F8" s="190">
        <v>3003.2195750160981</v>
      </c>
      <c r="G8" s="6"/>
    </row>
    <row r="9" spans="1:14" ht="15.6" customHeight="1" x14ac:dyDescent="0.25">
      <c r="A9" s="188" t="s">
        <v>8</v>
      </c>
      <c r="B9" s="189">
        <v>75</v>
      </c>
      <c r="C9" s="189">
        <v>0</v>
      </c>
      <c r="D9" s="189">
        <v>197</v>
      </c>
      <c r="E9" s="189">
        <v>0</v>
      </c>
      <c r="F9" s="190">
        <v>-100</v>
      </c>
      <c r="G9" s="6"/>
    </row>
    <row r="10" spans="1:14" ht="15.6" customHeight="1" x14ac:dyDescent="0.25">
      <c r="A10" s="188" t="s">
        <v>10</v>
      </c>
      <c r="B10" s="189">
        <v>10210</v>
      </c>
      <c r="C10" s="189">
        <v>0</v>
      </c>
      <c r="D10" s="189">
        <v>10210</v>
      </c>
      <c r="E10" s="189">
        <v>9494</v>
      </c>
      <c r="F10" s="190">
        <v>-7.0127326150832516</v>
      </c>
    </row>
    <row r="11" spans="1:14" ht="15.6" customHeight="1" x14ac:dyDescent="0.25">
      <c r="A11" s="188" t="s">
        <v>9</v>
      </c>
      <c r="B11" s="189">
        <v>5529946</v>
      </c>
      <c r="C11" s="189">
        <v>5448777</v>
      </c>
      <c r="D11" s="189">
        <v>25925376</v>
      </c>
      <c r="E11" s="189">
        <v>24236341</v>
      </c>
      <c r="F11" s="190">
        <v>-6.5149874779058186</v>
      </c>
    </row>
    <row r="12" spans="1:14" ht="15.6" customHeight="1" x14ac:dyDescent="0.25">
      <c r="A12" s="188" t="s">
        <v>6</v>
      </c>
      <c r="B12" s="189">
        <v>126802</v>
      </c>
      <c r="C12" s="189">
        <v>101624</v>
      </c>
      <c r="D12" s="189">
        <v>445892</v>
      </c>
      <c r="E12" s="189">
        <v>495769</v>
      </c>
      <c r="F12" s="190">
        <v>11.18589254797126</v>
      </c>
    </row>
    <row r="13" spans="1:14" ht="15.6" customHeight="1" x14ac:dyDescent="0.25">
      <c r="A13" s="188" t="s">
        <v>175</v>
      </c>
      <c r="B13" s="189">
        <v>888</v>
      </c>
      <c r="C13" s="189">
        <v>2311</v>
      </c>
      <c r="D13" s="189">
        <v>5779</v>
      </c>
      <c r="E13" s="189">
        <v>41673</v>
      </c>
      <c r="F13" s="190">
        <v>621.11091884409063</v>
      </c>
    </row>
    <row r="14" spans="1:14" ht="15.6" customHeight="1" x14ac:dyDescent="0.25">
      <c r="A14" s="188" t="s">
        <v>148</v>
      </c>
      <c r="B14" s="189">
        <v>2224142</v>
      </c>
      <c r="C14" s="189">
        <v>2326874</v>
      </c>
      <c r="D14" s="189">
        <v>10110111</v>
      </c>
      <c r="E14" s="189">
        <v>11226043</v>
      </c>
      <c r="F14" s="190">
        <v>11.037781879941781</v>
      </c>
    </row>
    <row r="15" spans="1:14" ht="15.6" customHeight="1" x14ac:dyDescent="0.25">
      <c r="A15" s="188" t="s">
        <v>145</v>
      </c>
      <c r="B15" s="189">
        <v>1700</v>
      </c>
      <c r="C15" s="189">
        <v>41493</v>
      </c>
      <c r="D15" s="189">
        <v>23601</v>
      </c>
      <c r="E15" s="189">
        <v>172442</v>
      </c>
      <c r="F15" s="190">
        <v>630.65548069997033</v>
      </c>
    </row>
    <row r="16" spans="1:14" ht="15.6" customHeight="1" x14ac:dyDescent="0.5">
      <c r="A16" s="188" t="s">
        <v>144</v>
      </c>
      <c r="B16" s="189">
        <v>0</v>
      </c>
      <c r="C16" s="189">
        <v>86458</v>
      </c>
      <c r="D16" s="189">
        <v>12568</v>
      </c>
      <c r="E16" s="189">
        <v>207470</v>
      </c>
      <c r="F16" s="190">
        <v>1550.77975811585</v>
      </c>
      <c r="G16" s="1"/>
    </row>
    <row r="17" spans="1:7" ht="15.6" customHeight="1" x14ac:dyDescent="0.35">
      <c r="A17" s="188" t="s">
        <v>150</v>
      </c>
      <c r="B17" s="189">
        <v>2385</v>
      </c>
      <c r="C17" s="189">
        <v>40256</v>
      </c>
      <c r="D17" s="189">
        <v>62031</v>
      </c>
      <c r="E17" s="189">
        <v>370000</v>
      </c>
      <c r="F17" s="190">
        <v>496.47595557060168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1701</v>
      </c>
      <c r="F18" s="190" t="s">
        <v>151</v>
      </c>
    </row>
    <row r="19" spans="1:7" ht="15.6" customHeight="1" x14ac:dyDescent="0.25">
      <c r="A19" s="188" t="s">
        <v>143</v>
      </c>
      <c r="B19" s="189">
        <v>18436</v>
      </c>
      <c r="C19" s="189">
        <v>62502</v>
      </c>
      <c r="D19" s="189">
        <v>139656</v>
      </c>
      <c r="E19" s="189">
        <v>91130</v>
      </c>
      <c r="F19" s="190">
        <v>-34.746806438677893</v>
      </c>
    </row>
    <row r="20" spans="1:7" ht="15.6" customHeight="1" x14ac:dyDescent="0.25">
      <c r="A20" s="188" t="s">
        <v>142</v>
      </c>
      <c r="B20" s="189">
        <v>41667</v>
      </c>
      <c r="C20" s="189">
        <v>83284</v>
      </c>
      <c r="D20" s="189">
        <v>305623</v>
      </c>
      <c r="E20" s="189">
        <v>152263</v>
      </c>
      <c r="F20" s="190">
        <v>-50.179469477100866</v>
      </c>
    </row>
    <row r="21" spans="1:7" ht="15.6" customHeight="1" x14ac:dyDescent="0.25">
      <c r="A21" s="188" t="s">
        <v>149</v>
      </c>
      <c r="B21" s="189">
        <v>325430</v>
      </c>
      <c r="C21" s="189">
        <v>205549</v>
      </c>
      <c r="D21" s="189">
        <v>1099198</v>
      </c>
      <c r="E21" s="189">
        <v>1339419</v>
      </c>
      <c r="F21" s="190">
        <v>21.854206430506611</v>
      </c>
    </row>
    <row r="22" spans="1:7" ht="15.6" customHeight="1" x14ac:dyDescent="0.25">
      <c r="A22" s="188" t="s">
        <v>146</v>
      </c>
      <c r="B22" s="189">
        <v>1627569</v>
      </c>
      <c r="C22" s="189">
        <v>1242775</v>
      </c>
      <c r="D22" s="189">
        <v>7005932</v>
      </c>
      <c r="E22" s="189">
        <v>6849901</v>
      </c>
      <c r="F22" s="190">
        <v>-2.22712695470068</v>
      </c>
    </row>
    <row r="23" spans="1:7" ht="15.6" customHeight="1" x14ac:dyDescent="0.25">
      <c r="A23" s="188" t="s">
        <v>165</v>
      </c>
      <c r="B23" s="189">
        <v>380092</v>
      </c>
      <c r="C23" s="189">
        <v>269014</v>
      </c>
      <c r="D23" s="189">
        <v>1471417</v>
      </c>
      <c r="E23" s="189">
        <v>1699689</v>
      </c>
      <c r="F23" s="190">
        <v>15.513753069320259</v>
      </c>
    </row>
    <row r="24" spans="1:7" ht="15.6" customHeight="1" x14ac:dyDescent="0.25">
      <c r="A24" s="188" t="s">
        <v>141</v>
      </c>
      <c r="B24" s="189">
        <v>248</v>
      </c>
      <c r="C24" s="189">
        <v>200</v>
      </c>
      <c r="D24" s="189">
        <v>309</v>
      </c>
      <c r="E24" s="189">
        <v>1099</v>
      </c>
      <c r="F24" s="190">
        <v>255.66343042071199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5884</v>
      </c>
      <c r="C26" s="189">
        <v>28517</v>
      </c>
      <c r="D26" s="189">
        <v>9646</v>
      </c>
      <c r="E26" s="189">
        <v>50166</v>
      </c>
      <c r="F26" s="190">
        <v>420.07049554219361</v>
      </c>
    </row>
    <row r="27" spans="1:7" ht="15.6" customHeight="1" x14ac:dyDescent="0.25">
      <c r="A27" s="188" t="s">
        <v>173</v>
      </c>
      <c r="B27" s="189">
        <v>3087</v>
      </c>
      <c r="C27" s="189">
        <v>4041</v>
      </c>
      <c r="D27" s="189">
        <v>13116</v>
      </c>
      <c r="E27" s="189">
        <v>18874</v>
      </c>
      <c r="F27" s="190">
        <v>43.90057944495274</v>
      </c>
    </row>
    <row r="28" spans="1:7" ht="15.6" customHeight="1" x14ac:dyDescent="0.25">
      <c r="A28" s="188" t="s">
        <v>177</v>
      </c>
      <c r="B28" s="189">
        <v>100778</v>
      </c>
      <c r="C28" s="189">
        <v>19334</v>
      </c>
      <c r="D28" s="189">
        <v>600107</v>
      </c>
      <c r="E28" s="189">
        <v>321307</v>
      </c>
      <c r="F28" s="190">
        <v>-46.458381588616703</v>
      </c>
    </row>
    <row r="29" spans="1:7" ht="15.6" customHeight="1" x14ac:dyDescent="0.25">
      <c r="A29" s="188" t="s">
        <v>178</v>
      </c>
      <c r="B29" s="189">
        <v>37397</v>
      </c>
      <c r="C29" s="189">
        <v>39580</v>
      </c>
      <c r="D29" s="189">
        <v>135839</v>
      </c>
      <c r="E29" s="189">
        <v>177584</v>
      </c>
      <c r="F29" s="190">
        <v>30.731233298242781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1354</v>
      </c>
      <c r="F30" s="190" t="s">
        <v>151</v>
      </c>
    </row>
    <row r="31" spans="1:7" ht="15.6" customHeight="1" x14ac:dyDescent="0.25">
      <c r="A31" s="188" t="s">
        <v>180</v>
      </c>
      <c r="B31" s="189">
        <v>190680</v>
      </c>
      <c r="C31" s="189">
        <v>168191</v>
      </c>
      <c r="D31" s="189">
        <v>869741</v>
      </c>
      <c r="E31" s="189">
        <v>1005214</v>
      </c>
      <c r="F31" s="190">
        <v>15.57624626181817</v>
      </c>
    </row>
    <row r="32" spans="1:7" ht="15.6" customHeight="1" x14ac:dyDescent="0.25">
      <c r="A32" s="188" t="s">
        <v>181</v>
      </c>
      <c r="B32" s="189">
        <v>2927624</v>
      </c>
      <c r="C32" s="189">
        <v>2443047</v>
      </c>
      <c r="D32" s="189">
        <v>13516539</v>
      </c>
      <c r="E32" s="189">
        <v>12017463</v>
      </c>
      <c r="F32" s="190">
        <v>-11.090679352162571</v>
      </c>
    </row>
    <row r="33" spans="1:6" ht="15.6" customHeight="1" x14ac:dyDescent="0.25">
      <c r="A33" s="188" t="s">
        <v>182</v>
      </c>
      <c r="B33" s="189">
        <v>40550</v>
      </c>
      <c r="C33" s="189">
        <v>24535</v>
      </c>
      <c r="D33" s="189">
        <v>184539</v>
      </c>
      <c r="E33" s="189">
        <v>151728</v>
      </c>
      <c r="F33" s="190">
        <v>-17.77998146733211</v>
      </c>
    </row>
    <row r="34" spans="1:6" ht="15.6" customHeight="1" x14ac:dyDescent="0.25">
      <c r="A34" s="188" t="s">
        <v>183</v>
      </c>
      <c r="B34" s="189">
        <v>1577</v>
      </c>
      <c r="C34" s="189">
        <v>22</v>
      </c>
      <c r="D34" s="189">
        <v>14017</v>
      </c>
      <c r="E34" s="189">
        <v>461</v>
      </c>
      <c r="F34" s="190">
        <v>-96.711136477134914</v>
      </c>
    </row>
    <row r="35" spans="1:6" ht="15.6" customHeight="1" x14ac:dyDescent="0.25">
      <c r="A35" s="156" t="s">
        <v>153</v>
      </c>
      <c r="B35" s="76">
        <f>SUM(B7:B34)</f>
        <v>13614022</v>
      </c>
      <c r="C35" s="77">
        <f>SUM(C7:C34)</f>
        <v>12708951</v>
      </c>
      <c r="D35" s="178">
        <f>SUM(D7:D34)</f>
        <v>62118117</v>
      </c>
      <c r="E35" s="178">
        <f>SUM(E7:E34)</f>
        <v>60895950</v>
      </c>
      <c r="F35" s="177">
        <f>E35*100/D35-100</f>
        <v>-1.967488808458242</v>
      </c>
    </row>
    <row r="36" spans="1:6" ht="15.6" customHeight="1" x14ac:dyDescent="0.25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91B0F-5840-4D0B-A247-0F4FE56DA1C6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0</v>
      </c>
      <c r="C8" s="189">
        <v>60469</v>
      </c>
      <c r="D8" s="189">
        <v>7765</v>
      </c>
      <c r="E8" s="189">
        <v>240965</v>
      </c>
      <c r="F8" s="190">
        <v>3003.2195750160981</v>
      </c>
      <c r="G8" s="6"/>
    </row>
    <row r="9" spans="1:14" ht="15.6" customHeight="1" x14ac:dyDescent="0.25">
      <c r="A9" s="188" t="s">
        <v>8</v>
      </c>
      <c r="B9" s="189">
        <v>75</v>
      </c>
      <c r="C9" s="189">
        <v>0</v>
      </c>
      <c r="D9" s="189">
        <v>197</v>
      </c>
      <c r="E9" s="189">
        <v>0</v>
      </c>
      <c r="F9" s="190">
        <v>-100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4382451</v>
      </c>
      <c r="C11" s="189">
        <v>4218841</v>
      </c>
      <c r="D11" s="189">
        <v>19751310</v>
      </c>
      <c r="E11" s="189">
        <v>18953090</v>
      </c>
      <c r="F11" s="190">
        <v>-4.041352193854479</v>
      </c>
    </row>
    <row r="12" spans="1:14" ht="15.6" customHeight="1" x14ac:dyDescent="0.25">
      <c r="A12" s="188" t="s">
        <v>6</v>
      </c>
      <c r="B12" s="189">
        <v>19058</v>
      </c>
      <c r="C12" s="189">
        <v>14447</v>
      </c>
      <c r="D12" s="189">
        <v>91573</v>
      </c>
      <c r="E12" s="189">
        <v>103067</v>
      </c>
      <c r="F12" s="190">
        <v>12.551734681620131</v>
      </c>
    </row>
    <row r="13" spans="1:14" ht="15.6" customHeight="1" x14ac:dyDescent="0.25">
      <c r="A13" s="188" t="s">
        <v>175</v>
      </c>
      <c r="B13" s="189">
        <v>4</v>
      </c>
      <c r="C13" s="189">
        <v>0</v>
      </c>
      <c r="D13" s="189">
        <v>42</v>
      </c>
      <c r="E13" s="189">
        <v>13</v>
      </c>
      <c r="F13" s="190">
        <v>-69.047619047619051</v>
      </c>
    </row>
    <row r="14" spans="1:14" ht="15.6" customHeight="1" x14ac:dyDescent="0.25">
      <c r="A14" s="188" t="s">
        <v>148</v>
      </c>
      <c r="B14" s="189">
        <v>1224947</v>
      </c>
      <c r="C14" s="189">
        <v>1519384</v>
      </c>
      <c r="D14" s="189">
        <v>6673213</v>
      </c>
      <c r="E14" s="189">
        <v>7613053</v>
      </c>
      <c r="F14" s="190">
        <v>14.08377044161486</v>
      </c>
    </row>
    <row r="15" spans="1:14" ht="15.6" customHeight="1" x14ac:dyDescent="0.25">
      <c r="A15" s="188" t="s">
        <v>145</v>
      </c>
      <c r="B15" s="189">
        <v>1700</v>
      </c>
      <c r="C15" s="189">
        <v>40353</v>
      </c>
      <c r="D15" s="189">
        <v>16323</v>
      </c>
      <c r="E15" s="189">
        <v>170095</v>
      </c>
      <c r="F15" s="190">
        <v>942.05721987379775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1445</v>
      </c>
      <c r="E16" s="189">
        <v>13033</v>
      </c>
      <c r="F16" s="190">
        <v>801.93771626297575</v>
      </c>
      <c r="G16" s="1"/>
    </row>
    <row r="17" spans="1:7" ht="15.6" customHeight="1" x14ac:dyDescent="0.35">
      <c r="A17" s="188" t="s">
        <v>150</v>
      </c>
      <c r="B17" s="189">
        <v>2385</v>
      </c>
      <c r="C17" s="189">
        <v>40255</v>
      </c>
      <c r="D17" s="189">
        <v>62031</v>
      </c>
      <c r="E17" s="189">
        <v>369999</v>
      </c>
      <c r="F17" s="190">
        <v>496.4743434734246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4401</v>
      </c>
      <c r="C19" s="189">
        <v>62502</v>
      </c>
      <c r="D19" s="189">
        <v>71582</v>
      </c>
      <c r="E19" s="189">
        <v>90954</v>
      </c>
      <c r="F19" s="190">
        <v>27.062669386158529</v>
      </c>
    </row>
    <row r="20" spans="1:7" ht="15.6" customHeight="1" x14ac:dyDescent="0.25">
      <c r="A20" s="188" t="s">
        <v>142</v>
      </c>
      <c r="B20" s="189">
        <v>89</v>
      </c>
      <c r="C20" s="189">
        <v>104</v>
      </c>
      <c r="D20" s="189">
        <v>394</v>
      </c>
      <c r="E20" s="189">
        <v>596</v>
      </c>
      <c r="F20" s="190">
        <v>51.269035532994927</v>
      </c>
    </row>
    <row r="21" spans="1:7" ht="15.6" customHeight="1" x14ac:dyDescent="0.25">
      <c r="A21" s="188" t="s">
        <v>149</v>
      </c>
      <c r="B21" s="189">
        <v>69620</v>
      </c>
      <c r="C21" s="189">
        <v>17038</v>
      </c>
      <c r="D21" s="189">
        <v>149075</v>
      </c>
      <c r="E21" s="189">
        <v>187462</v>
      </c>
      <c r="F21" s="190">
        <v>25.750125775616301</v>
      </c>
    </row>
    <row r="22" spans="1:7" ht="15.6" customHeight="1" x14ac:dyDescent="0.25">
      <c r="A22" s="188" t="s">
        <v>146</v>
      </c>
      <c r="B22" s="189">
        <v>1025558</v>
      </c>
      <c r="C22" s="189">
        <v>869381</v>
      </c>
      <c r="D22" s="189">
        <v>4527023</v>
      </c>
      <c r="E22" s="189">
        <v>4393061</v>
      </c>
      <c r="F22" s="190">
        <v>-2.959163229345207</v>
      </c>
    </row>
    <row r="23" spans="1:7" ht="15.6" customHeight="1" x14ac:dyDescent="0.25">
      <c r="A23" s="188" t="s">
        <v>165</v>
      </c>
      <c r="B23" s="189">
        <v>379750</v>
      </c>
      <c r="C23" s="189">
        <v>269014</v>
      </c>
      <c r="D23" s="189">
        <v>1458490</v>
      </c>
      <c r="E23" s="189">
        <v>1693667</v>
      </c>
      <c r="F23" s="190">
        <v>16.124690604666469</v>
      </c>
    </row>
    <row r="24" spans="1:7" ht="15.6" customHeight="1" x14ac:dyDescent="0.25">
      <c r="A24" s="188" t="s">
        <v>141</v>
      </c>
      <c r="B24" s="189">
        <v>248</v>
      </c>
      <c r="C24" s="189">
        <v>200</v>
      </c>
      <c r="D24" s="189">
        <v>309</v>
      </c>
      <c r="E24" s="189">
        <v>1029</v>
      </c>
      <c r="F24" s="190">
        <v>233.00970873786409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91682</v>
      </c>
      <c r="C28" s="189">
        <v>9422</v>
      </c>
      <c r="D28" s="189">
        <v>582727</v>
      </c>
      <c r="E28" s="189">
        <v>279245</v>
      </c>
      <c r="F28" s="190">
        <v>-52.079618758011897</v>
      </c>
    </row>
    <row r="29" spans="1:7" ht="15.6" customHeight="1" x14ac:dyDescent="0.25">
      <c r="A29" s="188" t="s">
        <v>178</v>
      </c>
      <c r="B29" s="189">
        <v>37113</v>
      </c>
      <c r="C29" s="189">
        <v>39564</v>
      </c>
      <c r="D29" s="189">
        <v>130395</v>
      </c>
      <c r="E29" s="189">
        <v>176801</v>
      </c>
      <c r="F29" s="190">
        <v>35.588787913647003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8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104</v>
      </c>
      <c r="D31" s="189">
        <v>0</v>
      </c>
      <c r="E31" s="189">
        <v>302</v>
      </c>
      <c r="F31" s="190" t="s">
        <v>151</v>
      </c>
    </row>
    <row r="32" spans="1:7" ht="15.6" customHeight="1" x14ac:dyDescent="0.25">
      <c r="A32" s="188" t="s">
        <v>181</v>
      </c>
      <c r="B32" s="189">
        <v>2878917</v>
      </c>
      <c r="C32" s="189">
        <v>2389401</v>
      </c>
      <c r="D32" s="189">
        <v>13297199</v>
      </c>
      <c r="E32" s="189">
        <v>11780926</v>
      </c>
      <c r="F32" s="190">
        <v>-11.402950350671601</v>
      </c>
    </row>
    <row r="33" spans="1:6" ht="15.6" customHeight="1" x14ac:dyDescent="0.25">
      <c r="A33" s="188" t="s">
        <v>182</v>
      </c>
      <c r="B33" s="189">
        <v>31441</v>
      </c>
      <c r="C33" s="189">
        <v>20299</v>
      </c>
      <c r="D33" s="189">
        <v>131695</v>
      </c>
      <c r="E33" s="189">
        <v>108087</v>
      </c>
      <c r="F33" s="190">
        <v>-17.926269030714909</v>
      </c>
    </row>
    <row r="34" spans="1:6" ht="15.6" customHeight="1" x14ac:dyDescent="0.25">
      <c r="A34" s="188" t="s">
        <v>183</v>
      </c>
      <c r="B34" s="189">
        <v>0</v>
      </c>
      <c r="C34" s="189">
        <v>22</v>
      </c>
      <c r="D34" s="189">
        <v>28</v>
      </c>
      <c r="E34" s="189">
        <v>461</v>
      </c>
      <c r="F34" s="190">
        <v>1546.4285714285711</v>
      </c>
    </row>
    <row r="35" spans="1:6" ht="15.6" customHeight="1" x14ac:dyDescent="0.25">
      <c r="A35" s="156" t="s">
        <v>153</v>
      </c>
      <c r="B35" s="76">
        <f>SUM(B7:B34)</f>
        <v>10149439</v>
      </c>
      <c r="C35" s="77">
        <f>SUM(C7:C34)</f>
        <v>9570800</v>
      </c>
      <c r="D35" s="76">
        <f>SUM(D7:D34)</f>
        <v>46952816</v>
      </c>
      <c r="E35" s="78">
        <f>SUM(E7:E34)</f>
        <v>46175914</v>
      </c>
      <c r="F35" s="140">
        <f>E35*100/D35-100</f>
        <v>-1.6546441005796169</v>
      </c>
    </row>
    <row r="36" spans="1:6" ht="15.6" customHeight="1" x14ac:dyDescent="0.25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A13C1-BCFE-4C7C-BFC3-DD336FC08FD1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109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6516</v>
      </c>
      <c r="C8" s="189">
        <v>10656</v>
      </c>
      <c r="D8" s="189">
        <v>30467</v>
      </c>
      <c r="E8" s="189">
        <v>39348</v>
      </c>
      <c r="F8" s="190">
        <v>29.149571667706059</v>
      </c>
      <c r="G8" s="6"/>
    </row>
    <row r="9" spans="1:14" ht="15.6" customHeight="1" x14ac:dyDescent="0.25">
      <c r="A9" s="188" t="s">
        <v>8</v>
      </c>
      <c r="B9" s="189">
        <v>103553</v>
      </c>
      <c r="C9" s="189">
        <v>110070</v>
      </c>
      <c r="D9" s="189">
        <v>448395</v>
      </c>
      <c r="E9" s="189">
        <v>497468</v>
      </c>
      <c r="F9" s="190">
        <v>10.94414522909489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1216672</v>
      </c>
      <c r="C11" s="189">
        <v>1191861</v>
      </c>
      <c r="D11" s="189">
        <v>5858050</v>
      </c>
      <c r="E11" s="189">
        <v>5819023</v>
      </c>
      <c r="F11" s="190">
        <v>-0.66621145261647996</v>
      </c>
    </row>
    <row r="12" spans="1:14" ht="15.6" customHeight="1" x14ac:dyDescent="0.25">
      <c r="A12" s="188" t="s">
        <v>6</v>
      </c>
      <c r="B12" s="189">
        <v>79419</v>
      </c>
      <c r="C12" s="189">
        <v>80600</v>
      </c>
      <c r="D12" s="189">
        <v>390816</v>
      </c>
      <c r="E12" s="189">
        <v>390258</v>
      </c>
      <c r="F12" s="190">
        <v>-0.14277818717759769</v>
      </c>
    </row>
    <row r="13" spans="1:14" ht="15.6" customHeight="1" x14ac:dyDescent="0.25">
      <c r="A13" s="188" t="s">
        <v>175</v>
      </c>
      <c r="B13" s="189">
        <v>1504155</v>
      </c>
      <c r="C13" s="189">
        <v>1444773</v>
      </c>
      <c r="D13" s="189">
        <v>6369612</v>
      </c>
      <c r="E13" s="189">
        <v>6180181</v>
      </c>
      <c r="F13" s="190">
        <v>-2.973980204759727</v>
      </c>
    </row>
    <row r="14" spans="1:14" ht="15.6" customHeight="1" x14ac:dyDescent="0.25">
      <c r="A14" s="188" t="s">
        <v>148</v>
      </c>
      <c r="B14" s="189">
        <v>1141740</v>
      </c>
      <c r="C14" s="189">
        <v>1129559</v>
      </c>
      <c r="D14" s="189">
        <v>4919639</v>
      </c>
      <c r="E14" s="189">
        <v>4977638</v>
      </c>
      <c r="F14" s="190">
        <v>1.178927966056051</v>
      </c>
    </row>
    <row r="15" spans="1:14" ht="15.6" customHeight="1" x14ac:dyDescent="0.25">
      <c r="A15" s="188" t="s">
        <v>145</v>
      </c>
      <c r="B15" s="189">
        <v>127990</v>
      </c>
      <c r="C15" s="189">
        <v>106629</v>
      </c>
      <c r="D15" s="189">
        <v>535043</v>
      </c>
      <c r="E15" s="189">
        <v>442222</v>
      </c>
      <c r="F15" s="190">
        <v>-17.348325274790991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366</v>
      </c>
      <c r="E16" s="189">
        <v>0</v>
      </c>
      <c r="F16" s="190">
        <v>-100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49931</v>
      </c>
      <c r="C18" s="189">
        <v>45600</v>
      </c>
      <c r="D18" s="189">
        <v>238314</v>
      </c>
      <c r="E18" s="189">
        <v>234667</v>
      </c>
      <c r="F18" s="190">
        <v>-1.530333929185858</v>
      </c>
    </row>
    <row r="19" spans="1:7" ht="15.6" customHeight="1" x14ac:dyDescent="0.25">
      <c r="A19" s="188" t="s">
        <v>143</v>
      </c>
      <c r="B19" s="189">
        <v>935</v>
      </c>
      <c r="C19" s="189">
        <v>675</v>
      </c>
      <c r="D19" s="189">
        <v>8868</v>
      </c>
      <c r="E19" s="189">
        <v>6940</v>
      </c>
      <c r="F19" s="190">
        <v>-21.74109156517817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65974</v>
      </c>
      <c r="C21" s="189">
        <v>50137</v>
      </c>
      <c r="D21" s="189">
        <v>292796</v>
      </c>
      <c r="E21" s="189">
        <v>254110</v>
      </c>
      <c r="F21" s="190">
        <v>-13.21261219415565</v>
      </c>
    </row>
    <row r="22" spans="1:7" ht="15.6" customHeight="1" x14ac:dyDescent="0.25">
      <c r="A22" s="188" t="s">
        <v>146</v>
      </c>
      <c r="B22" s="189">
        <v>451070</v>
      </c>
      <c r="C22" s="189">
        <v>470078</v>
      </c>
      <c r="D22" s="189">
        <v>2319418</v>
      </c>
      <c r="E22" s="189">
        <v>2474045</v>
      </c>
      <c r="F22" s="190">
        <v>6.666629300971195</v>
      </c>
    </row>
    <row r="23" spans="1:7" ht="15.6" customHeight="1" x14ac:dyDescent="0.25">
      <c r="A23" s="188" t="s">
        <v>165</v>
      </c>
      <c r="B23" s="189">
        <v>40223</v>
      </c>
      <c r="C23" s="189">
        <v>35127</v>
      </c>
      <c r="D23" s="189">
        <v>180554</v>
      </c>
      <c r="E23" s="189">
        <v>189730</v>
      </c>
      <c r="F23" s="190">
        <v>5.0821360922494137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40187</v>
      </c>
      <c r="C25" s="189">
        <v>38001</v>
      </c>
      <c r="D25" s="189">
        <v>190451</v>
      </c>
      <c r="E25" s="189">
        <v>187853</v>
      </c>
      <c r="F25" s="190">
        <v>-1.3641304062462321</v>
      </c>
    </row>
    <row r="26" spans="1:7" ht="15.6" customHeight="1" x14ac:dyDescent="0.25">
      <c r="A26" s="188" t="s">
        <v>152</v>
      </c>
      <c r="B26" s="189">
        <v>65725</v>
      </c>
      <c r="C26" s="189">
        <v>3960</v>
      </c>
      <c r="D26" s="189">
        <v>305053</v>
      </c>
      <c r="E26" s="189">
        <v>21015</v>
      </c>
      <c r="F26" s="190">
        <v>-93.111033164728752</v>
      </c>
    </row>
    <row r="27" spans="1:7" ht="15.6" customHeight="1" x14ac:dyDescent="0.25">
      <c r="A27" s="188" t="s">
        <v>173</v>
      </c>
      <c r="B27" s="189">
        <v>48332</v>
      </c>
      <c r="C27" s="189">
        <v>54096</v>
      </c>
      <c r="D27" s="189">
        <v>215636</v>
      </c>
      <c r="E27" s="189">
        <v>228601</v>
      </c>
      <c r="F27" s="190">
        <v>6.012446901259537</v>
      </c>
    </row>
    <row r="28" spans="1:7" ht="15.6" customHeight="1" x14ac:dyDescent="0.25">
      <c r="A28" s="188" t="s">
        <v>177</v>
      </c>
      <c r="B28" s="189">
        <v>373764</v>
      </c>
      <c r="C28" s="189">
        <v>379131</v>
      </c>
      <c r="D28" s="189">
        <v>1947516</v>
      </c>
      <c r="E28" s="189">
        <v>1918589</v>
      </c>
      <c r="F28" s="190">
        <v>-1.4853279767662999</v>
      </c>
    </row>
    <row r="29" spans="1:7" ht="15.6" customHeight="1" x14ac:dyDescent="0.25">
      <c r="A29" s="188" t="s">
        <v>178</v>
      </c>
      <c r="B29" s="189">
        <v>195453</v>
      </c>
      <c r="C29" s="189">
        <v>204143</v>
      </c>
      <c r="D29" s="189">
        <v>911980</v>
      </c>
      <c r="E29" s="189">
        <v>869184</v>
      </c>
      <c r="F29" s="190">
        <v>-4.6926467685694888</v>
      </c>
    </row>
    <row r="30" spans="1:7" ht="15.6" customHeight="1" x14ac:dyDescent="0.25">
      <c r="A30" s="188" t="s">
        <v>179</v>
      </c>
      <c r="B30" s="189">
        <v>12066</v>
      </c>
      <c r="C30" s="189">
        <v>10215</v>
      </c>
      <c r="D30" s="189">
        <v>68109</v>
      </c>
      <c r="E30" s="189">
        <v>55271</v>
      </c>
      <c r="F30" s="190">
        <v>-18.849197609713841</v>
      </c>
    </row>
    <row r="31" spans="1:7" ht="15.6" customHeight="1" x14ac:dyDescent="0.25">
      <c r="A31" s="188" t="s">
        <v>180</v>
      </c>
      <c r="B31" s="189">
        <v>33284</v>
      </c>
      <c r="C31" s="189">
        <v>32076</v>
      </c>
      <c r="D31" s="189">
        <v>162362</v>
      </c>
      <c r="E31" s="189">
        <v>148710</v>
      </c>
      <c r="F31" s="190">
        <v>-8.4083714169571664</v>
      </c>
    </row>
    <row r="32" spans="1:7" ht="15.6" customHeight="1" x14ac:dyDescent="0.25">
      <c r="A32" s="188" t="s">
        <v>181</v>
      </c>
      <c r="B32" s="189">
        <v>1287273</v>
      </c>
      <c r="C32" s="189">
        <v>1300402</v>
      </c>
      <c r="D32" s="189">
        <v>5833893</v>
      </c>
      <c r="E32" s="189">
        <v>5706909</v>
      </c>
      <c r="F32" s="190">
        <v>-2.17665973647442</v>
      </c>
    </row>
    <row r="33" spans="1:6" ht="15.6" customHeight="1" x14ac:dyDescent="0.25">
      <c r="A33" s="188" t="s">
        <v>182</v>
      </c>
      <c r="B33" s="189">
        <v>129882</v>
      </c>
      <c r="C33" s="189">
        <v>110104</v>
      </c>
      <c r="D33" s="189">
        <v>580990</v>
      </c>
      <c r="E33" s="189">
        <v>540698</v>
      </c>
      <c r="F33" s="190">
        <v>-6.9350591232207108</v>
      </c>
    </row>
    <row r="34" spans="1:6" ht="15.6" customHeight="1" x14ac:dyDescent="0.25">
      <c r="A34" s="188" t="s">
        <v>183</v>
      </c>
      <c r="B34" s="189">
        <v>4778</v>
      </c>
      <c r="C34" s="189">
        <v>30354</v>
      </c>
      <c r="D34" s="189">
        <v>4778</v>
      </c>
      <c r="E34" s="189">
        <v>151672</v>
      </c>
      <c r="F34" s="190">
        <v>3074.382586856425</v>
      </c>
    </row>
    <row r="35" spans="1:6" ht="15.6" customHeight="1" x14ac:dyDescent="0.25">
      <c r="A35" s="156" t="s">
        <v>153</v>
      </c>
      <c r="B35" s="76">
        <f>SUM(B7:B34)</f>
        <v>6978922</v>
      </c>
      <c r="C35" s="77">
        <f>SUM(C7:C34)</f>
        <v>6838247</v>
      </c>
      <c r="D35" s="76">
        <f>SUM(D7:D34)</f>
        <v>31813106</v>
      </c>
      <c r="E35" s="78">
        <f>SUM(E7:E34)</f>
        <v>31334241</v>
      </c>
      <c r="F35" s="140">
        <f>E35*100/D35-100</f>
        <v>-1.5052444109041119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A8601-1C07-4B83-BE04-39443ACE1141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152</v>
      </c>
      <c r="C8" s="189">
        <v>180</v>
      </c>
      <c r="D8" s="189">
        <v>540</v>
      </c>
      <c r="E8" s="189">
        <v>872</v>
      </c>
      <c r="F8" s="190">
        <v>61.481481481481502</v>
      </c>
      <c r="G8" s="6"/>
    </row>
    <row r="9" spans="1:14" ht="15.6" customHeight="1" x14ac:dyDescent="0.25">
      <c r="A9" s="188" t="s">
        <v>8</v>
      </c>
      <c r="B9" s="189">
        <v>5360</v>
      </c>
      <c r="C9" s="189">
        <v>4970</v>
      </c>
      <c r="D9" s="189">
        <v>23276</v>
      </c>
      <c r="E9" s="189">
        <v>24103</v>
      </c>
      <c r="F9" s="190">
        <v>3.55301598212752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51595</v>
      </c>
      <c r="C11" s="189">
        <v>50433</v>
      </c>
      <c r="D11" s="189">
        <v>244117</v>
      </c>
      <c r="E11" s="189">
        <v>242142</v>
      </c>
      <c r="F11" s="190">
        <v>-0.80903828901715269</v>
      </c>
    </row>
    <row r="12" spans="1:14" ht="15.6" customHeight="1" x14ac:dyDescent="0.25">
      <c r="A12" s="188" t="s">
        <v>6</v>
      </c>
      <c r="B12" s="189">
        <v>2977</v>
      </c>
      <c r="C12" s="189">
        <v>3144</v>
      </c>
      <c r="D12" s="189">
        <v>14197</v>
      </c>
      <c r="E12" s="189">
        <v>14929</v>
      </c>
      <c r="F12" s="190">
        <v>5.1560188772275808</v>
      </c>
    </row>
    <row r="13" spans="1:14" ht="15.6" customHeight="1" x14ac:dyDescent="0.25">
      <c r="A13" s="188" t="s">
        <v>175</v>
      </c>
      <c r="B13" s="189">
        <v>71180</v>
      </c>
      <c r="C13" s="189">
        <v>69050</v>
      </c>
      <c r="D13" s="189">
        <v>295202</v>
      </c>
      <c r="E13" s="189">
        <v>292280</v>
      </c>
      <c r="F13" s="190">
        <v>-0.98983069220398079</v>
      </c>
    </row>
    <row r="14" spans="1:14" ht="15.6" customHeight="1" x14ac:dyDescent="0.25">
      <c r="A14" s="188" t="s">
        <v>148</v>
      </c>
      <c r="B14" s="189">
        <v>41638</v>
      </c>
      <c r="C14" s="189">
        <v>41457</v>
      </c>
      <c r="D14" s="189">
        <v>177335</v>
      </c>
      <c r="E14" s="189">
        <v>181037</v>
      </c>
      <c r="F14" s="190">
        <v>2.0875743649025789</v>
      </c>
    </row>
    <row r="15" spans="1:14" ht="15.6" customHeight="1" x14ac:dyDescent="0.25">
      <c r="A15" s="188" t="s">
        <v>145</v>
      </c>
      <c r="B15" s="189">
        <v>4539</v>
      </c>
      <c r="C15" s="189">
        <v>3832</v>
      </c>
      <c r="D15" s="189">
        <v>19848</v>
      </c>
      <c r="E15" s="189">
        <v>15945</v>
      </c>
      <c r="F15" s="190">
        <v>-19.66444981862152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2797</v>
      </c>
      <c r="C18" s="189">
        <v>2362</v>
      </c>
      <c r="D18" s="189">
        <v>13394</v>
      </c>
      <c r="E18" s="189">
        <v>12886</v>
      </c>
      <c r="F18" s="190">
        <v>-3.7927430192623599</v>
      </c>
    </row>
    <row r="19" spans="1:7" ht="15.6" customHeight="1" x14ac:dyDescent="0.25">
      <c r="A19" s="188" t="s">
        <v>143</v>
      </c>
      <c r="B19" s="189">
        <v>0</v>
      </c>
      <c r="C19" s="189">
        <v>8</v>
      </c>
      <c r="D19" s="189">
        <v>10</v>
      </c>
      <c r="E19" s="189">
        <v>35</v>
      </c>
      <c r="F19" s="190">
        <v>250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3816</v>
      </c>
      <c r="C21" s="189">
        <v>2701</v>
      </c>
      <c r="D21" s="189">
        <v>15766</v>
      </c>
      <c r="E21" s="189">
        <v>12768</v>
      </c>
      <c r="F21" s="190">
        <v>-19.015603196752512</v>
      </c>
    </row>
    <row r="22" spans="1:7" ht="15.6" customHeight="1" x14ac:dyDescent="0.25">
      <c r="A22" s="188" t="s">
        <v>146</v>
      </c>
      <c r="B22" s="189">
        <v>28208</v>
      </c>
      <c r="C22" s="189">
        <v>28513</v>
      </c>
      <c r="D22" s="189">
        <v>142716</v>
      </c>
      <c r="E22" s="189">
        <v>144943</v>
      </c>
      <c r="F22" s="190">
        <v>1.560441716415824</v>
      </c>
    </row>
    <row r="23" spans="1:7" ht="15.6" customHeight="1" x14ac:dyDescent="0.25">
      <c r="A23" s="188" t="s">
        <v>165</v>
      </c>
      <c r="B23" s="189">
        <v>1798</v>
      </c>
      <c r="C23" s="189">
        <v>1713</v>
      </c>
      <c r="D23" s="189">
        <v>8978</v>
      </c>
      <c r="E23" s="189">
        <v>8600</v>
      </c>
      <c r="F23" s="190">
        <v>-4.2102918244597873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2496</v>
      </c>
      <c r="C25" s="189">
        <v>2309</v>
      </c>
      <c r="D25" s="189">
        <v>12050</v>
      </c>
      <c r="E25" s="189">
        <v>11640</v>
      </c>
      <c r="F25" s="190">
        <v>-3.4024896265560192</v>
      </c>
    </row>
    <row r="26" spans="1:7" ht="15.6" customHeight="1" x14ac:dyDescent="0.25">
      <c r="A26" s="188" t="s">
        <v>152</v>
      </c>
      <c r="B26" s="189">
        <v>2893</v>
      </c>
      <c r="C26" s="189">
        <v>259</v>
      </c>
      <c r="D26" s="189">
        <v>12849</v>
      </c>
      <c r="E26" s="189">
        <v>1226</v>
      </c>
      <c r="F26" s="190">
        <v>-90.45840143201805</v>
      </c>
    </row>
    <row r="27" spans="1:7" ht="15.6" customHeight="1" x14ac:dyDescent="0.25">
      <c r="A27" s="188" t="s">
        <v>173</v>
      </c>
      <c r="B27" s="189">
        <v>301</v>
      </c>
      <c r="C27" s="189">
        <v>335</v>
      </c>
      <c r="D27" s="189">
        <v>1273</v>
      </c>
      <c r="E27" s="189">
        <v>1461</v>
      </c>
      <c r="F27" s="190">
        <v>14.76826394344069</v>
      </c>
    </row>
    <row r="28" spans="1:7" ht="15.6" customHeight="1" x14ac:dyDescent="0.25">
      <c r="A28" s="188" t="s">
        <v>177</v>
      </c>
      <c r="B28" s="189">
        <v>24458</v>
      </c>
      <c r="C28" s="189">
        <v>25108</v>
      </c>
      <c r="D28" s="189">
        <v>123199</v>
      </c>
      <c r="E28" s="189">
        <v>124074</v>
      </c>
      <c r="F28" s="190">
        <v>0.71023303760581769</v>
      </c>
    </row>
    <row r="29" spans="1:7" ht="15.6" customHeight="1" x14ac:dyDescent="0.25">
      <c r="A29" s="188" t="s">
        <v>178</v>
      </c>
      <c r="B29" s="189">
        <v>4324</v>
      </c>
      <c r="C29" s="189">
        <v>4143</v>
      </c>
      <c r="D29" s="189">
        <v>19877</v>
      </c>
      <c r="E29" s="189">
        <v>17633</v>
      </c>
      <c r="F29" s="190">
        <v>-11.28942999446596</v>
      </c>
    </row>
    <row r="30" spans="1:7" ht="15.6" customHeight="1" x14ac:dyDescent="0.25">
      <c r="A30" s="188" t="s">
        <v>179</v>
      </c>
      <c r="B30" s="189">
        <v>631</v>
      </c>
      <c r="C30" s="189">
        <v>528</v>
      </c>
      <c r="D30" s="189">
        <v>3513</v>
      </c>
      <c r="E30" s="189">
        <v>2923</v>
      </c>
      <c r="F30" s="190">
        <v>-16.79476231141474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49941</v>
      </c>
      <c r="C32" s="189">
        <v>48014</v>
      </c>
      <c r="D32" s="189">
        <v>221906</v>
      </c>
      <c r="E32" s="189">
        <v>211629</v>
      </c>
      <c r="F32" s="190">
        <v>-4.6312402548826981</v>
      </c>
    </row>
    <row r="33" spans="1:6" ht="15.6" customHeight="1" x14ac:dyDescent="0.25">
      <c r="A33" s="188" t="s">
        <v>182</v>
      </c>
      <c r="B33" s="189">
        <v>1545</v>
      </c>
      <c r="C33" s="189">
        <v>1439</v>
      </c>
      <c r="D33" s="189">
        <v>7515</v>
      </c>
      <c r="E33" s="189">
        <v>7101</v>
      </c>
      <c r="F33" s="190">
        <v>-5.5089820359281418</v>
      </c>
    </row>
    <row r="34" spans="1:6" ht="15.6" customHeight="1" x14ac:dyDescent="0.25">
      <c r="A34" s="188" t="s">
        <v>183</v>
      </c>
      <c r="B34" s="189">
        <v>98</v>
      </c>
      <c r="C34" s="189">
        <v>888</v>
      </c>
      <c r="D34" s="189">
        <v>98</v>
      </c>
      <c r="E34" s="189">
        <v>4674</v>
      </c>
      <c r="F34" s="190">
        <v>4669.3877551020414</v>
      </c>
    </row>
    <row r="35" spans="1:6" ht="15.6" customHeight="1" x14ac:dyDescent="0.25">
      <c r="A35" s="156" t="s">
        <v>153</v>
      </c>
      <c r="B35" s="76">
        <f>SUM(B7:B34)</f>
        <v>300747</v>
      </c>
      <c r="C35" s="77">
        <f>SUM(C7:C34)</f>
        <v>291386</v>
      </c>
      <c r="D35" s="178">
        <f>SUM(D7:D34)</f>
        <v>1357659</v>
      </c>
      <c r="E35" s="178">
        <f>SUM(E7:E34)</f>
        <v>1332901</v>
      </c>
      <c r="F35" s="140">
        <f>E35*100/D35-100</f>
        <v>-1.8235801478869149</v>
      </c>
    </row>
    <row r="36" spans="1:6" ht="15.6" customHeight="1" x14ac:dyDescent="0.25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C155F-EEB1-429F-948F-AE05A91FC600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5"/>
      <c r="H1" s="260"/>
      <c r="I1" s="260"/>
      <c r="J1" s="260"/>
      <c r="K1" s="260"/>
      <c r="L1" s="260"/>
      <c r="M1" s="260"/>
    </row>
    <row r="2" spans="2:13" ht="18.75" x14ac:dyDescent="0.3">
      <c r="H2" s="261"/>
      <c r="I2" s="261"/>
      <c r="J2" s="261"/>
      <c r="K2" s="261"/>
      <c r="L2" s="261"/>
      <c r="M2" s="261"/>
    </row>
    <row r="5" spans="2:13" ht="15.75" x14ac:dyDescent="0.25">
      <c r="F5" s="11"/>
    </row>
    <row r="7" spans="2:13" ht="15.75" x14ac:dyDescent="0.25">
      <c r="B7" s="9"/>
      <c r="C7" s="9"/>
    </row>
    <row r="8" spans="2:13" ht="15.75" x14ac:dyDescent="0.25">
      <c r="B8" s="9"/>
      <c r="C8" s="9"/>
    </row>
    <row r="9" spans="2:13" ht="15.75" x14ac:dyDescent="0.25">
      <c r="B9" s="9"/>
      <c r="C9" s="9"/>
    </row>
    <row r="10" spans="2:13" ht="15.75" x14ac:dyDescent="0.25">
      <c r="B10" s="10"/>
      <c r="C10" s="10"/>
    </row>
    <row r="11" spans="2:13" ht="15.75" x14ac:dyDescent="0.25">
      <c r="B11" s="9"/>
      <c r="C11" s="9"/>
    </row>
    <row r="12" spans="2:13" ht="15.75" x14ac:dyDescent="0.25">
      <c r="B12" s="9"/>
      <c r="C12" s="9"/>
    </row>
    <row r="13" spans="2:13" ht="15.75" x14ac:dyDescent="0.25">
      <c r="B13" s="9"/>
      <c r="C13" s="9"/>
    </row>
    <row r="14" spans="2:13" ht="15.75" x14ac:dyDescent="0.25">
      <c r="B14" s="10"/>
      <c r="C14" s="10"/>
    </row>
    <row r="15" spans="2:13" ht="17.45" customHeight="1" x14ac:dyDescent="0.25">
      <c r="B15" s="9"/>
      <c r="C15" s="9"/>
    </row>
    <row r="16" spans="2:13" ht="16.149999999999999" customHeight="1" x14ac:dyDescent="0.5">
      <c r="B16" s="9"/>
      <c r="C16" s="12"/>
      <c r="G16" s="1"/>
    </row>
    <row r="17" spans="2:13" ht="17.45" customHeight="1" x14ac:dyDescent="0.35">
      <c r="B17" s="10"/>
      <c r="C17" s="10"/>
      <c r="G17" s="2"/>
    </row>
    <row r="18" spans="2:13" ht="15.75" x14ac:dyDescent="0.25">
      <c r="B18" s="9"/>
      <c r="C18" s="9"/>
    </row>
    <row r="19" spans="2:13" ht="15.75" x14ac:dyDescent="0.25">
      <c r="B19" s="9"/>
      <c r="C19" s="9"/>
    </row>
    <row r="20" spans="2:13" ht="15.75" x14ac:dyDescent="0.25">
      <c r="B20" s="10"/>
      <c r="C20" s="10"/>
    </row>
    <row r="21" spans="2:13" ht="15.75" x14ac:dyDescent="0.25">
      <c r="B21" s="9"/>
      <c r="C21" s="9"/>
    </row>
    <row r="22" spans="2:13" ht="15.75" x14ac:dyDescent="0.25">
      <c r="B22" s="10"/>
      <c r="C22" s="10"/>
    </row>
    <row r="23" spans="2:13" ht="15.75" x14ac:dyDescent="0.25">
      <c r="B23" s="9"/>
      <c r="C23" s="9"/>
    </row>
    <row r="24" spans="2:13" ht="15.75" x14ac:dyDescent="0.25">
      <c r="B24" s="10"/>
      <c r="C24" s="10"/>
    </row>
    <row r="25" spans="2:13" ht="15.75" x14ac:dyDescent="0.25">
      <c r="B25" s="10"/>
      <c r="C25" s="10"/>
    </row>
    <row r="26" spans="2:13" ht="15.75" x14ac:dyDescent="0.25">
      <c r="B26" s="10"/>
      <c r="C26" s="10"/>
    </row>
    <row r="27" spans="2:13" ht="15.75" x14ac:dyDescent="0.25">
      <c r="B27" s="10"/>
      <c r="C27" s="10"/>
    </row>
    <row r="28" spans="2:13" ht="15.75" x14ac:dyDescent="0.25">
      <c r="B28" s="9"/>
      <c r="C28" s="9"/>
    </row>
    <row r="29" spans="2:13" ht="15.75" x14ac:dyDescent="0.25">
      <c r="B29" s="10"/>
      <c r="C29" s="10"/>
      <c r="M29" s="8"/>
    </row>
    <row r="30" spans="2:13" ht="15.75" x14ac:dyDescent="0.25">
      <c r="B30" s="9"/>
      <c r="C30" s="9"/>
    </row>
    <row r="31" spans="2:13" ht="15.75" x14ac:dyDescent="0.25">
      <c r="B31" s="9"/>
      <c r="C31" s="9"/>
    </row>
    <row r="32" spans="2:13" ht="15.75" x14ac:dyDescent="0.25">
      <c r="B32" s="9"/>
      <c r="C32" s="9"/>
    </row>
    <row r="33" spans="2:3" ht="15.75" x14ac:dyDescent="0.25">
      <c r="B33" s="10"/>
      <c r="C33" s="10"/>
    </row>
    <row r="34" spans="2:3" ht="15.75" x14ac:dyDescent="0.2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2B2D8-79CE-449C-B228-A25182E4685C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 x14ac:dyDescent="0.25">
      <c r="A8" s="188" t="s">
        <v>11</v>
      </c>
      <c r="B8" s="189">
        <v>16486.25</v>
      </c>
      <c r="C8" s="189">
        <v>24508.5</v>
      </c>
      <c r="D8" s="189">
        <v>79179</v>
      </c>
      <c r="E8" s="189">
        <v>103011.5</v>
      </c>
      <c r="F8" s="190">
        <v>30.099521337728451</v>
      </c>
      <c r="G8" s="6"/>
    </row>
    <row r="9" spans="1:14" ht="15.6" customHeight="1" x14ac:dyDescent="0.25">
      <c r="A9" s="188" t="s">
        <v>8</v>
      </c>
      <c r="B9" s="189">
        <v>2293</v>
      </c>
      <c r="C9" s="189">
        <v>846</v>
      </c>
      <c r="D9" s="189">
        <v>8758</v>
      </c>
      <c r="E9" s="189">
        <v>5189.5</v>
      </c>
      <c r="F9" s="190">
        <v>-40.745604019182458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8</v>
      </c>
      <c r="F10" s="190" t="s">
        <v>151</v>
      </c>
    </row>
    <row r="11" spans="1:14" ht="15.6" customHeight="1" x14ac:dyDescent="0.25">
      <c r="A11" s="188" t="s">
        <v>9</v>
      </c>
      <c r="B11" s="189">
        <v>446448</v>
      </c>
      <c r="C11" s="189">
        <v>428284</v>
      </c>
      <c r="D11" s="189">
        <v>1892402</v>
      </c>
      <c r="E11" s="189">
        <v>1961768</v>
      </c>
      <c r="F11" s="190">
        <v>3.66550024783318</v>
      </c>
    </row>
    <row r="12" spans="1:14" ht="15.6" customHeight="1" x14ac:dyDescent="0.25">
      <c r="A12" s="188" t="s">
        <v>6</v>
      </c>
      <c r="B12" s="189">
        <v>19241.75</v>
      </c>
      <c r="C12" s="189">
        <v>17413.25</v>
      </c>
      <c r="D12" s="189">
        <v>88933.75</v>
      </c>
      <c r="E12" s="189">
        <v>87153.25</v>
      </c>
      <c r="F12" s="190">
        <v>-2.0020520893361611</v>
      </c>
    </row>
    <row r="13" spans="1:14" ht="15.6" customHeight="1" x14ac:dyDescent="0.25">
      <c r="A13" s="188" t="s">
        <v>175</v>
      </c>
      <c r="B13" s="189">
        <v>8341</v>
      </c>
      <c r="C13" s="189">
        <v>8515</v>
      </c>
      <c r="D13" s="189">
        <v>33641</v>
      </c>
      <c r="E13" s="189">
        <v>34202</v>
      </c>
      <c r="F13" s="190">
        <v>1.66760797835974</v>
      </c>
    </row>
    <row r="14" spans="1:14" ht="15.6" customHeight="1" x14ac:dyDescent="0.25">
      <c r="A14" s="188" t="s">
        <v>148</v>
      </c>
      <c r="B14" s="189">
        <v>312358.5</v>
      </c>
      <c r="C14" s="189">
        <v>340306.5</v>
      </c>
      <c r="D14" s="189">
        <v>1545275.25</v>
      </c>
      <c r="E14" s="189">
        <v>1601137.75</v>
      </c>
      <c r="F14" s="190">
        <v>3.6150517521069498</v>
      </c>
    </row>
    <row r="15" spans="1:14" ht="15.6" customHeight="1" x14ac:dyDescent="0.25">
      <c r="A15" s="188" t="s">
        <v>145</v>
      </c>
      <c r="B15" s="189">
        <v>39363.25</v>
      </c>
      <c r="C15" s="189">
        <v>37824.5</v>
      </c>
      <c r="D15" s="189">
        <v>178788.25</v>
      </c>
      <c r="E15" s="189">
        <v>178753</v>
      </c>
      <c r="F15" s="190">
        <v>-1.9716060759023431E-2</v>
      </c>
    </row>
    <row r="16" spans="1:14" ht="15.6" customHeight="1" x14ac:dyDescent="0.5">
      <c r="A16" s="188" t="s">
        <v>144</v>
      </c>
      <c r="B16" s="189">
        <v>2934</v>
      </c>
      <c r="C16" s="189">
        <v>3540</v>
      </c>
      <c r="D16" s="189">
        <v>19217</v>
      </c>
      <c r="E16" s="189">
        <v>17934</v>
      </c>
      <c r="F16" s="190">
        <v>-6.6763802882864098</v>
      </c>
      <c r="G16" s="1"/>
    </row>
    <row r="17" spans="1:7" ht="15.6" customHeight="1" x14ac:dyDescent="0.35">
      <c r="A17" s="188" t="s">
        <v>150</v>
      </c>
      <c r="B17" s="189">
        <v>10942.5</v>
      </c>
      <c r="C17" s="189">
        <v>11700.5</v>
      </c>
      <c r="D17" s="189">
        <v>42651</v>
      </c>
      <c r="E17" s="189">
        <v>67313.5</v>
      </c>
      <c r="F17" s="190">
        <v>57.823966612740612</v>
      </c>
      <c r="G17" s="2"/>
    </row>
    <row r="18" spans="1:7" ht="15.6" customHeight="1" x14ac:dyDescent="0.25">
      <c r="A18" s="188" t="s">
        <v>147</v>
      </c>
      <c r="B18" s="189">
        <v>462</v>
      </c>
      <c r="C18" s="189">
        <v>1003</v>
      </c>
      <c r="D18" s="189">
        <v>2286</v>
      </c>
      <c r="E18" s="189">
        <v>3419.25</v>
      </c>
      <c r="F18" s="190">
        <v>49.573490813648313</v>
      </c>
    </row>
    <row r="19" spans="1:7" ht="15.6" customHeight="1" x14ac:dyDescent="0.25">
      <c r="A19" s="188" t="s">
        <v>143</v>
      </c>
      <c r="B19" s="189">
        <v>1860.5</v>
      </c>
      <c r="C19" s="189">
        <v>4415</v>
      </c>
      <c r="D19" s="189">
        <v>11948.75</v>
      </c>
      <c r="E19" s="189">
        <v>7070.25</v>
      </c>
      <c r="F19" s="190">
        <v>-40.828538550057537</v>
      </c>
    </row>
    <row r="20" spans="1:7" ht="15.6" customHeight="1" x14ac:dyDescent="0.25">
      <c r="A20" s="188" t="s">
        <v>142</v>
      </c>
      <c r="B20" s="189">
        <v>6375</v>
      </c>
      <c r="C20" s="189">
        <v>5587</v>
      </c>
      <c r="D20" s="189">
        <v>29358</v>
      </c>
      <c r="E20" s="189">
        <v>29190</v>
      </c>
      <c r="F20" s="190">
        <v>-0.57224606580830084</v>
      </c>
    </row>
    <row r="21" spans="1:7" ht="15.6" customHeight="1" x14ac:dyDescent="0.25">
      <c r="A21" s="188" t="s">
        <v>149</v>
      </c>
      <c r="B21" s="189">
        <v>23677.75</v>
      </c>
      <c r="C21" s="189">
        <v>8571.75</v>
      </c>
      <c r="D21" s="189">
        <v>66600.75</v>
      </c>
      <c r="E21" s="189">
        <v>52153.5</v>
      </c>
      <c r="F21" s="190">
        <v>-21.692323284647699</v>
      </c>
    </row>
    <row r="22" spans="1:7" ht="15.6" customHeight="1" x14ac:dyDescent="0.25">
      <c r="A22" s="188" t="s">
        <v>146</v>
      </c>
      <c r="B22" s="189">
        <v>128399</v>
      </c>
      <c r="C22" s="189">
        <v>125486</v>
      </c>
      <c r="D22" s="189">
        <v>597000</v>
      </c>
      <c r="E22" s="189">
        <v>620622</v>
      </c>
      <c r="F22" s="190">
        <v>3.9567839195979961</v>
      </c>
    </row>
    <row r="23" spans="1:7" ht="15.6" customHeight="1" x14ac:dyDescent="0.25">
      <c r="A23" s="188" t="s">
        <v>165</v>
      </c>
      <c r="B23" s="189">
        <v>36061.25</v>
      </c>
      <c r="C23" s="189">
        <v>43370.5</v>
      </c>
      <c r="D23" s="189">
        <v>143532.5</v>
      </c>
      <c r="E23" s="189">
        <v>182091.5</v>
      </c>
      <c r="F23" s="190">
        <v>26.86429902635291</v>
      </c>
    </row>
    <row r="24" spans="1:7" ht="15.6" customHeight="1" x14ac:dyDescent="0.25">
      <c r="A24" s="188" t="s">
        <v>141</v>
      </c>
      <c r="B24" s="189">
        <v>4522.25</v>
      </c>
      <c r="C24" s="189">
        <v>3727.75</v>
      </c>
      <c r="D24" s="189">
        <v>17608.5</v>
      </c>
      <c r="E24" s="189">
        <v>17946.25</v>
      </c>
      <c r="F24" s="190">
        <v>1.9181077320612161</v>
      </c>
    </row>
    <row r="25" spans="1:7" ht="15.6" customHeight="1" x14ac:dyDescent="0.25">
      <c r="A25" s="188" t="s">
        <v>140</v>
      </c>
      <c r="B25" s="189">
        <v>421.5</v>
      </c>
      <c r="C25" s="189">
        <v>288.75</v>
      </c>
      <c r="D25" s="189">
        <v>1950.25</v>
      </c>
      <c r="E25" s="189">
        <v>1491</v>
      </c>
      <c r="F25" s="190">
        <v>-23.548263043199579</v>
      </c>
    </row>
    <row r="26" spans="1:7" ht="15.6" customHeight="1" x14ac:dyDescent="0.25">
      <c r="A26" s="188" t="s">
        <v>152</v>
      </c>
      <c r="B26" s="189">
        <v>28</v>
      </c>
      <c r="C26" s="189">
        <v>0</v>
      </c>
      <c r="D26" s="189">
        <v>128</v>
      </c>
      <c r="E26" s="189">
        <v>0</v>
      </c>
      <c r="F26" s="190">
        <v>-100</v>
      </c>
    </row>
    <row r="27" spans="1:7" ht="15.6" customHeight="1" x14ac:dyDescent="0.25">
      <c r="A27" s="188" t="s">
        <v>173</v>
      </c>
      <c r="B27" s="189">
        <v>0</v>
      </c>
      <c r="C27" s="189">
        <v>4</v>
      </c>
      <c r="D27" s="189">
        <v>0</v>
      </c>
      <c r="E27" s="189">
        <v>4</v>
      </c>
      <c r="F27" s="190" t="s">
        <v>151</v>
      </c>
    </row>
    <row r="28" spans="1:7" ht="15.6" customHeight="1" x14ac:dyDescent="0.25">
      <c r="A28" s="188" t="s">
        <v>177</v>
      </c>
      <c r="B28" s="189">
        <v>50371</v>
      </c>
      <c r="C28" s="189">
        <v>38080</v>
      </c>
      <c r="D28" s="189">
        <v>238882</v>
      </c>
      <c r="E28" s="189">
        <v>211932</v>
      </c>
      <c r="F28" s="190">
        <v>-11.281720682177809</v>
      </c>
    </row>
    <row r="29" spans="1:7" ht="15.6" customHeight="1" x14ac:dyDescent="0.25">
      <c r="A29" s="188" t="s">
        <v>178</v>
      </c>
      <c r="B29" s="189">
        <v>15110.75</v>
      </c>
      <c r="C29" s="189">
        <v>15623.25</v>
      </c>
      <c r="D29" s="189">
        <v>65360.75</v>
      </c>
      <c r="E29" s="189">
        <v>72499</v>
      </c>
      <c r="F29" s="190">
        <v>10.9213098074915</v>
      </c>
    </row>
    <row r="30" spans="1:7" ht="15.6" customHeight="1" x14ac:dyDescent="0.25">
      <c r="A30" s="188" t="s">
        <v>179</v>
      </c>
      <c r="B30" s="189">
        <v>12028.75</v>
      </c>
      <c r="C30" s="189">
        <v>14919.25</v>
      </c>
      <c r="D30" s="189">
        <v>61679.75</v>
      </c>
      <c r="E30" s="189">
        <v>67895.25</v>
      </c>
      <c r="F30" s="190">
        <v>10.07705122021409</v>
      </c>
    </row>
    <row r="31" spans="1:7" ht="15.6" customHeight="1" x14ac:dyDescent="0.25">
      <c r="A31" s="188" t="s">
        <v>180</v>
      </c>
      <c r="B31" s="189">
        <v>1708</v>
      </c>
      <c r="C31" s="189">
        <v>1563</v>
      </c>
      <c r="D31" s="189">
        <v>6242</v>
      </c>
      <c r="E31" s="189">
        <v>6680</v>
      </c>
      <c r="F31" s="190">
        <v>7.0169817366228813</v>
      </c>
    </row>
    <row r="32" spans="1:7" ht="15.6" customHeight="1" x14ac:dyDescent="0.25">
      <c r="A32" s="188" t="s">
        <v>181</v>
      </c>
      <c r="B32" s="189">
        <v>505039</v>
      </c>
      <c r="C32" s="189">
        <v>504205</v>
      </c>
      <c r="D32" s="189">
        <v>2313614</v>
      </c>
      <c r="E32" s="189">
        <v>2318990</v>
      </c>
      <c r="F32" s="190">
        <v>0.23236373915440819</v>
      </c>
    </row>
    <row r="33" spans="1:6" ht="15.6" customHeight="1" x14ac:dyDescent="0.25">
      <c r="A33" s="188" t="s">
        <v>182</v>
      </c>
      <c r="B33" s="189">
        <v>29744</v>
      </c>
      <c r="C33" s="189">
        <v>29882</v>
      </c>
      <c r="D33" s="189">
        <v>124964</v>
      </c>
      <c r="E33" s="189">
        <v>125721</v>
      </c>
      <c r="F33" s="190">
        <v>0.60577446304536409</v>
      </c>
    </row>
    <row r="34" spans="1:6" ht="15.6" customHeight="1" x14ac:dyDescent="0.25">
      <c r="A34" s="188" t="s">
        <v>183</v>
      </c>
      <c r="B34" s="189">
        <v>2999.25</v>
      </c>
      <c r="C34" s="189">
        <v>3759.25</v>
      </c>
      <c r="D34" s="189">
        <v>13558.75</v>
      </c>
      <c r="E34" s="189">
        <v>18033</v>
      </c>
      <c r="F34" s="190">
        <v>32.998985894717443</v>
      </c>
    </row>
    <row r="35" spans="1:6" ht="15.6" customHeight="1" x14ac:dyDescent="0.25">
      <c r="A35" s="156" t="s">
        <v>153</v>
      </c>
      <c r="B35" s="76">
        <f>SUM(B7:B34)</f>
        <v>1677216.25</v>
      </c>
      <c r="C35" s="77">
        <f>SUM(C7:C34)</f>
        <v>1673423.75</v>
      </c>
      <c r="D35" s="76">
        <f>SUM(D7:D34)</f>
        <v>7583561.25</v>
      </c>
      <c r="E35" s="178">
        <f>SUM(E7:E34)</f>
        <v>7792208.5</v>
      </c>
      <c r="F35" s="140">
        <f>E35*100/D35-100</f>
        <v>2.7513096172329341</v>
      </c>
    </row>
    <row r="36" spans="1:6" ht="15.6" customHeight="1" x14ac:dyDescent="0.25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2872-2F16-47A2-A072-D977D7B1E5BC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4814.75</v>
      </c>
      <c r="D8" s="189">
        <v>787</v>
      </c>
      <c r="E8" s="189">
        <v>17273.5</v>
      </c>
      <c r="F8" s="190">
        <v>2094.8538754764932</v>
      </c>
      <c r="G8" s="6"/>
    </row>
    <row r="9" spans="1:14" ht="15.6" customHeight="1" x14ac:dyDescent="0.25">
      <c r="A9" s="188" t="s">
        <v>8</v>
      </c>
      <c r="B9" s="189">
        <v>34</v>
      </c>
      <c r="C9" s="189">
        <v>0</v>
      </c>
      <c r="D9" s="189">
        <v>90</v>
      </c>
      <c r="E9" s="189">
        <v>0</v>
      </c>
      <c r="F9" s="190">
        <v>-100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389066</v>
      </c>
      <c r="C11" s="189">
        <v>372636</v>
      </c>
      <c r="D11" s="189">
        <v>1642627</v>
      </c>
      <c r="E11" s="189">
        <v>1705046</v>
      </c>
      <c r="F11" s="190">
        <v>3.7999497146948191</v>
      </c>
    </row>
    <row r="12" spans="1:14" ht="15.6" customHeight="1" x14ac:dyDescent="0.25">
      <c r="A12" s="188" t="s">
        <v>6</v>
      </c>
      <c r="B12" s="189">
        <v>1464.5</v>
      </c>
      <c r="C12" s="189">
        <v>1165.75</v>
      </c>
      <c r="D12" s="189">
        <v>7565.25</v>
      </c>
      <c r="E12" s="189">
        <v>9888.5</v>
      </c>
      <c r="F12" s="190">
        <v>30.709494068272701</v>
      </c>
    </row>
    <row r="13" spans="1:14" ht="15.6" customHeight="1" x14ac:dyDescent="0.25">
      <c r="A13" s="188" t="s">
        <v>175</v>
      </c>
      <c r="B13" s="189">
        <v>2</v>
      </c>
      <c r="C13" s="189">
        <v>0</v>
      </c>
      <c r="D13" s="189">
        <v>8</v>
      </c>
      <c r="E13" s="189">
        <v>6</v>
      </c>
      <c r="F13" s="190">
        <v>-25</v>
      </c>
    </row>
    <row r="14" spans="1:14" ht="15.6" customHeight="1" x14ac:dyDescent="0.25">
      <c r="A14" s="188" t="s">
        <v>148</v>
      </c>
      <c r="B14" s="189">
        <v>133420</v>
      </c>
      <c r="C14" s="189">
        <v>143078.5</v>
      </c>
      <c r="D14" s="189">
        <v>632265</v>
      </c>
      <c r="E14" s="189">
        <v>704618</v>
      </c>
      <c r="F14" s="190">
        <v>11.443461206930641</v>
      </c>
    </row>
    <row r="15" spans="1:14" ht="15.6" customHeight="1" x14ac:dyDescent="0.25">
      <c r="A15" s="188" t="s">
        <v>145</v>
      </c>
      <c r="B15" s="189">
        <v>162.25</v>
      </c>
      <c r="C15" s="189">
        <v>2727.25</v>
      </c>
      <c r="D15" s="189">
        <v>1469.5</v>
      </c>
      <c r="E15" s="189">
        <v>11990.25</v>
      </c>
      <c r="F15" s="190">
        <v>715.94079618917999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202</v>
      </c>
      <c r="E16" s="189">
        <v>1022</v>
      </c>
      <c r="F16" s="190">
        <v>405.94059405940601</v>
      </c>
      <c r="G16" s="1"/>
    </row>
    <row r="17" spans="1:7" ht="15.6" customHeight="1" x14ac:dyDescent="0.35">
      <c r="A17" s="188" t="s">
        <v>150</v>
      </c>
      <c r="B17" s="189">
        <v>180</v>
      </c>
      <c r="C17" s="189">
        <v>2324</v>
      </c>
      <c r="D17" s="189">
        <v>5097.5</v>
      </c>
      <c r="E17" s="189">
        <v>26257</v>
      </c>
      <c r="F17" s="190">
        <v>415.09563511525249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371.25</v>
      </c>
      <c r="C19" s="189">
        <v>3761</v>
      </c>
      <c r="D19" s="189">
        <v>4669.25</v>
      </c>
      <c r="E19" s="189">
        <v>5705</v>
      </c>
      <c r="F19" s="190">
        <v>22.18236333458265</v>
      </c>
    </row>
    <row r="20" spans="1:7" ht="15.6" customHeight="1" x14ac:dyDescent="0.25">
      <c r="A20" s="188" t="s">
        <v>142</v>
      </c>
      <c r="B20" s="189">
        <v>41</v>
      </c>
      <c r="C20" s="189">
        <v>52</v>
      </c>
      <c r="D20" s="189">
        <v>106</v>
      </c>
      <c r="E20" s="189">
        <v>237</v>
      </c>
      <c r="F20" s="190">
        <v>123.5849056603774</v>
      </c>
    </row>
    <row r="21" spans="1:7" ht="15.6" customHeight="1" x14ac:dyDescent="0.25">
      <c r="A21" s="188" t="s">
        <v>149</v>
      </c>
      <c r="B21" s="189">
        <v>6784.75</v>
      </c>
      <c r="C21" s="189">
        <v>1313.75</v>
      </c>
      <c r="D21" s="189">
        <v>14008.5</v>
      </c>
      <c r="E21" s="189">
        <v>17182.25</v>
      </c>
      <c r="F21" s="190">
        <v>22.6558874968769</v>
      </c>
    </row>
    <row r="22" spans="1:7" ht="15.6" customHeight="1" x14ac:dyDescent="0.25">
      <c r="A22" s="188" t="s">
        <v>146</v>
      </c>
      <c r="B22" s="189">
        <v>78950</v>
      </c>
      <c r="C22" s="189">
        <v>70790</v>
      </c>
      <c r="D22" s="189">
        <v>347948</v>
      </c>
      <c r="E22" s="189">
        <v>359774</v>
      </c>
      <c r="F22" s="190">
        <v>3.398783726303932</v>
      </c>
    </row>
    <row r="23" spans="1:7" ht="15.6" customHeight="1" x14ac:dyDescent="0.25">
      <c r="A23" s="188" t="s">
        <v>165</v>
      </c>
      <c r="B23" s="189">
        <v>31870</v>
      </c>
      <c r="C23" s="189">
        <v>35412</v>
      </c>
      <c r="D23" s="189">
        <v>127755.75</v>
      </c>
      <c r="E23" s="189">
        <v>150507</v>
      </c>
      <c r="F23" s="190">
        <v>17.808396099588482</v>
      </c>
    </row>
    <row r="24" spans="1:7" ht="15.6" customHeight="1" x14ac:dyDescent="0.25">
      <c r="A24" s="188" t="s">
        <v>141</v>
      </c>
      <c r="B24" s="189">
        <v>124</v>
      </c>
      <c r="C24" s="189">
        <v>100</v>
      </c>
      <c r="D24" s="189">
        <v>129</v>
      </c>
      <c r="E24" s="189">
        <v>460</v>
      </c>
      <c r="F24" s="190">
        <v>256.58914728682169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8851</v>
      </c>
      <c r="C28" s="189">
        <v>676</v>
      </c>
      <c r="D28" s="189">
        <v>46441</v>
      </c>
      <c r="E28" s="189">
        <v>20408</v>
      </c>
      <c r="F28" s="190">
        <v>-56.056071144032209</v>
      </c>
    </row>
    <row r="29" spans="1:7" ht="15.6" customHeight="1" x14ac:dyDescent="0.25">
      <c r="A29" s="188" t="s">
        <v>178</v>
      </c>
      <c r="B29" s="189">
        <v>2922.5</v>
      </c>
      <c r="C29" s="189">
        <v>3229.5</v>
      </c>
      <c r="D29" s="189">
        <v>10573.25</v>
      </c>
      <c r="E29" s="189">
        <v>15156.5</v>
      </c>
      <c r="F29" s="190">
        <v>43.347598893433911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1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46</v>
      </c>
      <c r="D31" s="189">
        <v>0</v>
      </c>
      <c r="E31" s="189">
        <v>134</v>
      </c>
      <c r="F31" s="190" t="s">
        <v>151</v>
      </c>
    </row>
    <row r="32" spans="1:7" ht="15.6" customHeight="1" x14ac:dyDescent="0.25">
      <c r="A32" s="188" t="s">
        <v>181</v>
      </c>
      <c r="B32" s="189">
        <v>238920</v>
      </c>
      <c r="C32" s="189">
        <v>213546</v>
      </c>
      <c r="D32" s="189">
        <v>1085757</v>
      </c>
      <c r="E32" s="189">
        <v>995175</v>
      </c>
      <c r="F32" s="190">
        <v>-8.3427507259911806</v>
      </c>
    </row>
    <row r="33" spans="1:6" ht="15.6" customHeight="1" x14ac:dyDescent="0.25">
      <c r="A33" s="188" t="s">
        <v>182</v>
      </c>
      <c r="B33" s="189">
        <v>2198</v>
      </c>
      <c r="C33" s="189">
        <v>1210</v>
      </c>
      <c r="D33" s="189">
        <v>9677</v>
      </c>
      <c r="E33" s="189">
        <v>8426</v>
      </c>
      <c r="F33" s="190">
        <v>-12.92756019427509</v>
      </c>
    </row>
    <row r="34" spans="1:6" ht="15.6" customHeight="1" x14ac:dyDescent="0.25">
      <c r="A34" s="188" t="s">
        <v>183</v>
      </c>
      <c r="B34" s="189">
        <v>0</v>
      </c>
      <c r="C34" s="189">
        <v>2</v>
      </c>
      <c r="D34" s="189">
        <v>2</v>
      </c>
      <c r="E34" s="189">
        <v>58</v>
      </c>
      <c r="F34" s="190">
        <v>2800</v>
      </c>
    </row>
    <row r="35" spans="1:6" ht="15.6" customHeight="1" x14ac:dyDescent="0.25">
      <c r="A35" s="156" t="s">
        <v>153</v>
      </c>
      <c r="B35" s="76">
        <f>SUM(B7:B34)</f>
        <v>895361.25</v>
      </c>
      <c r="C35" s="77">
        <f>SUM(C7:C34)</f>
        <v>856884.5</v>
      </c>
      <c r="D35" s="178">
        <f>SUM(D7:D34)</f>
        <v>3937178</v>
      </c>
      <c r="E35" s="78">
        <f>SUM(E7:E34)</f>
        <v>4049325</v>
      </c>
      <c r="F35" s="140">
        <f>E35*100/D35-100</f>
        <v>2.8484107144762021</v>
      </c>
    </row>
    <row r="36" spans="1:6" ht="15.6" customHeight="1" x14ac:dyDescent="0.25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3117D-CF12-447E-891C-CE6765EB3217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13938</v>
      </c>
      <c r="C8" s="189">
        <v>16138.25</v>
      </c>
      <c r="D8" s="189">
        <v>65293.25</v>
      </c>
      <c r="E8" s="189">
        <v>71592</v>
      </c>
      <c r="F8" s="190">
        <v>9.6468624245232064</v>
      </c>
      <c r="G8" s="6"/>
    </row>
    <row r="9" spans="1:14" ht="15.6" customHeight="1" x14ac:dyDescent="0.25">
      <c r="A9" s="188" t="s">
        <v>8</v>
      </c>
      <c r="B9" s="189">
        <v>578</v>
      </c>
      <c r="C9" s="189">
        <v>169</v>
      </c>
      <c r="D9" s="189">
        <v>1869</v>
      </c>
      <c r="E9" s="189">
        <v>1681</v>
      </c>
      <c r="F9" s="190">
        <v>-10.05885500267523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15215.25</v>
      </c>
      <c r="C12" s="189">
        <v>13698</v>
      </c>
      <c r="D12" s="189">
        <v>69082</v>
      </c>
      <c r="E12" s="189">
        <v>65631.25</v>
      </c>
      <c r="F12" s="190">
        <v>-4.9951506904837686</v>
      </c>
    </row>
    <row r="13" spans="1:14" ht="15.6" customHeight="1" x14ac:dyDescent="0.25">
      <c r="A13" s="188" t="s">
        <v>175</v>
      </c>
      <c r="B13" s="189">
        <v>8327</v>
      </c>
      <c r="C13" s="189">
        <v>8504</v>
      </c>
      <c r="D13" s="189">
        <v>33594</v>
      </c>
      <c r="E13" s="189">
        <v>34139</v>
      </c>
      <c r="F13" s="190">
        <v>1.6223135083645841</v>
      </c>
    </row>
    <row r="14" spans="1:14" ht="15.6" customHeight="1" x14ac:dyDescent="0.25">
      <c r="A14" s="188" t="s">
        <v>148</v>
      </c>
      <c r="B14" s="189">
        <v>18571.5</v>
      </c>
      <c r="C14" s="189">
        <v>20367.5</v>
      </c>
      <c r="D14" s="189">
        <v>92311.75</v>
      </c>
      <c r="E14" s="189">
        <v>93486.75</v>
      </c>
      <c r="F14" s="190">
        <v>1.2728607138311221</v>
      </c>
    </row>
    <row r="15" spans="1:14" ht="15.6" customHeight="1" x14ac:dyDescent="0.25">
      <c r="A15" s="188" t="s">
        <v>145</v>
      </c>
      <c r="B15" s="189">
        <v>1403.75</v>
      </c>
      <c r="C15" s="189">
        <v>1184.75</v>
      </c>
      <c r="D15" s="189">
        <v>7454</v>
      </c>
      <c r="E15" s="189">
        <v>5990.75</v>
      </c>
      <c r="F15" s="190">
        <v>-19.63039978535015</v>
      </c>
    </row>
    <row r="16" spans="1:14" ht="15.6" customHeight="1" x14ac:dyDescent="0.5">
      <c r="A16" s="188" t="s">
        <v>144</v>
      </c>
      <c r="B16" s="189">
        <v>323</v>
      </c>
      <c r="C16" s="189">
        <v>659</v>
      </c>
      <c r="D16" s="189">
        <v>3448</v>
      </c>
      <c r="E16" s="189">
        <v>2242.5</v>
      </c>
      <c r="F16" s="190">
        <v>-34.962296983758698</v>
      </c>
      <c r="G16" s="1"/>
    </row>
    <row r="17" spans="1:7" ht="15.6" customHeight="1" x14ac:dyDescent="0.35">
      <c r="A17" s="188" t="s">
        <v>150</v>
      </c>
      <c r="B17" s="189">
        <v>850</v>
      </c>
      <c r="C17" s="189">
        <v>2288.5</v>
      </c>
      <c r="D17" s="189">
        <v>2558.5</v>
      </c>
      <c r="E17" s="189">
        <v>5726.5</v>
      </c>
      <c r="F17" s="190">
        <v>123.82255227672471</v>
      </c>
      <c r="G17" s="2"/>
    </row>
    <row r="18" spans="1:7" ht="15.6" customHeight="1" x14ac:dyDescent="0.25">
      <c r="A18" s="188" t="s">
        <v>147</v>
      </c>
      <c r="B18" s="189">
        <v>444</v>
      </c>
      <c r="C18" s="189">
        <v>994</v>
      </c>
      <c r="D18" s="189">
        <v>2226</v>
      </c>
      <c r="E18" s="189">
        <v>3368.25</v>
      </c>
      <c r="F18" s="190">
        <v>51.31401617250674</v>
      </c>
    </row>
    <row r="19" spans="1:7" ht="15.6" customHeight="1" x14ac:dyDescent="0.25">
      <c r="A19" s="188" t="s">
        <v>143</v>
      </c>
      <c r="B19" s="189">
        <v>372.25</v>
      </c>
      <c r="C19" s="189">
        <v>0</v>
      </c>
      <c r="D19" s="189">
        <v>1768.25</v>
      </c>
      <c r="E19" s="189">
        <v>0</v>
      </c>
      <c r="F19" s="190">
        <v>-100</v>
      </c>
    </row>
    <row r="20" spans="1:7" ht="15.6" customHeight="1" x14ac:dyDescent="0.25">
      <c r="A20" s="188" t="s">
        <v>142</v>
      </c>
      <c r="B20" s="189">
        <v>909</v>
      </c>
      <c r="C20" s="189">
        <v>566</v>
      </c>
      <c r="D20" s="189">
        <v>5127</v>
      </c>
      <c r="E20" s="189">
        <v>1982</v>
      </c>
      <c r="F20" s="190">
        <v>-61.341915350107278</v>
      </c>
    </row>
    <row r="21" spans="1:7" ht="15.6" customHeight="1" x14ac:dyDescent="0.25">
      <c r="A21" s="188" t="s">
        <v>149</v>
      </c>
      <c r="B21" s="189">
        <v>8800.5</v>
      </c>
      <c r="C21" s="189">
        <v>7144</v>
      </c>
      <c r="D21" s="189">
        <v>36985</v>
      </c>
      <c r="E21" s="189">
        <v>31319.75</v>
      </c>
      <c r="F21" s="190">
        <v>-15.317696363390571</v>
      </c>
    </row>
    <row r="22" spans="1:7" ht="15.6" customHeight="1" x14ac:dyDescent="0.25">
      <c r="A22" s="188" t="s">
        <v>146</v>
      </c>
      <c r="B22" s="189">
        <v>41427</v>
      </c>
      <c r="C22" s="189">
        <v>45025</v>
      </c>
      <c r="D22" s="189">
        <v>212634</v>
      </c>
      <c r="E22" s="189">
        <v>218605</v>
      </c>
      <c r="F22" s="190">
        <v>2.8081115908086218</v>
      </c>
    </row>
    <row r="23" spans="1:7" ht="15.6" customHeight="1" x14ac:dyDescent="0.25">
      <c r="A23" s="188" t="s">
        <v>165</v>
      </c>
      <c r="B23" s="189">
        <v>599</v>
      </c>
      <c r="C23" s="189">
        <v>696.75</v>
      </c>
      <c r="D23" s="189">
        <v>3104.25</v>
      </c>
      <c r="E23" s="189">
        <v>4034.5</v>
      </c>
      <c r="F23" s="190">
        <v>29.966980752194559</v>
      </c>
    </row>
    <row r="24" spans="1:7" ht="15.6" customHeight="1" x14ac:dyDescent="0.25">
      <c r="A24" s="188" t="s">
        <v>141</v>
      </c>
      <c r="B24" s="189">
        <v>1181</v>
      </c>
      <c r="C24" s="189">
        <v>749</v>
      </c>
      <c r="D24" s="189">
        <v>3906.75</v>
      </c>
      <c r="E24" s="189">
        <v>2101.25</v>
      </c>
      <c r="F24" s="190">
        <v>-46.21488449478467</v>
      </c>
    </row>
    <row r="25" spans="1:7" ht="15.6" customHeight="1" x14ac:dyDescent="0.25">
      <c r="A25" s="188" t="s">
        <v>140</v>
      </c>
      <c r="B25" s="189">
        <v>421.5</v>
      </c>
      <c r="C25" s="189">
        <v>288.75</v>
      </c>
      <c r="D25" s="189">
        <v>1950.25</v>
      </c>
      <c r="E25" s="189">
        <v>1491</v>
      </c>
      <c r="F25" s="190">
        <v>-23.548263043199579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30978</v>
      </c>
      <c r="C28" s="189">
        <v>32604</v>
      </c>
      <c r="D28" s="189">
        <v>160098</v>
      </c>
      <c r="E28" s="189">
        <v>165573</v>
      </c>
      <c r="F28" s="190">
        <v>3.4197803845144819</v>
      </c>
    </row>
    <row r="29" spans="1:7" ht="15.6" customHeight="1" x14ac:dyDescent="0.25">
      <c r="A29" s="188" t="s">
        <v>178</v>
      </c>
      <c r="B29" s="189">
        <v>2728.5</v>
      </c>
      <c r="C29" s="189">
        <v>3211.75</v>
      </c>
      <c r="D29" s="189">
        <v>10578.25</v>
      </c>
      <c r="E29" s="189">
        <v>13155.5</v>
      </c>
      <c r="F29" s="190">
        <v>24.363670739489049</v>
      </c>
    </row>
    <row r="30" spans="1:7" ht="15.6" customHeight="1" x14ac:dyDescent="0.25">
      <c r="A30" s="188" t="s">
        <v>179</v>
      </c>
      <c r="B30" s="189">
        <v>11581.75</v>
      </c>
      <c r="C30" s="189">
        <v>14829</v>
      </c>
      <c r="D30" s="189">
        <v>60629.5</v>
      </c>
      <c r="E30" s="189">
        <v>67641.25</v>
      </c>
      <c r="F30" s="190">
        <v>11.564914769213001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18402</v>
      </c>
      <c r="C32" s="189">
        <v>19165</v>
      </c>
      <c r="D32" s="189">
        <v>87439</v>
      </c>
      <c r="E32" s="189">
        <v>81210</v>
      </c>
      <c r="F32" s="190">
        <v>-7.1238234655016592</v>
      </c>
    </row>
    <row r="33" spans="1:6" ht="15.6" customHeight="1" x14ac:dyDescent="0.25">
      <c r="A33" s="188" t="s">
        <v>182</v>
      </c>
      <c r="B33" s="189">
        <v>1041</v>
      </c>
      <c r="C33" s="189">
        <v>2098</v>
      </c>
      <c r="D33" s="189">
        <v>5143</v>
      </c>
      <c r="E33" s="189">
        <v>7892</v>
      </c>
      <c r="F33" s="190">
        <v>53.451293019638342</v>
      </c>
    </row>
    <row r="34" spans="1:6" ht="15.6" customHeight="1" x14ac:dyDescent="0.25">
      <c r="A34" s="188" t="s">
        <v>183</v>
      </c>
      <c r="B34" s="189">
        <v>2239.5</v>
      </c>
      <c r="C34" s="189">
        <v>3196.25</v>
      </c>
      <c r="D34" s="189">
        <v>11142.25</v>
      </c>
      <c r="E34" s="189">
        <v>14814.75</v>
      </c>
      <c r="F34" s="190">
        <v>32.960129237811032</v>
      </c>
    </row>
    <row r="35" spans="1:6" ht="15.6" customHeight="1" x14ac:dyDescent="0.25">
      <c r="A35" s="156" t="s">
        <v>153</v>
      </c>
      <c r="B35" s="76">
        <f>SUM(B7:B34)</f>
        <v>180331.5</v>
      </c>
      <c r="C35" s="77">
        <f>SUM(C7:C34)</f>
        <v>193576.5</v>
      </c>
      <c r="D35" s="76">
        <f>SUM(D7:D34)</f>
        <v>878342</v>
      </c>
      <c r="E35" s="178">
        <f>SUM(E7:E34)</f>
        <v>893678</v>
      </c>
      <c r="F35" s="177">
        <f>E35*100/D35-100</f>
        <v>1.7460169273472133</v>
      </c>
    </row>
    <row r="36" spans="1:6" ht="15.6" customHeight="1" x14ac:dyDescent="0.25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D1702-FA6A-4013-B778-4711DA2357EB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 x14ac:dyDescent="0.25">
      <c r="A8" s="188" t="s">
        <v>11</v>
      </c>
      <c r="B8" s="189">
        <v>2548.25</v>
      </c>
      <c r="C8" s="189">
        <v>3555.5</v>
      </c>
      <c r="D8" s="189">
        <v>13098.75</v>
      </c>
      <c r="E8" s="189">
        <v>14146</v>
      </c>
      <c r="F8" s="190">
        <v>7.9950376944364896</v>
      </c>
      <c r="G8" s="6"/>
    </row>
    <row r="9" spans="1:14" ht="15.6" customHeight="1" x14ac:dyDescent="0.25">
      <c r="A9" s="188" t="s">
        <v>8</v>
      </c>
      <c r="B9" s="189">
        <v>1681</v>
      </c>
      <c r="C9" s="189">
        <v>677</v>
      </c>
      <c r="D9" s="189">
        <v>6799</v>
      </c>
      <c r="E9" s="189">
        <v>3508.5</v>
      </c>
      <c r="F9" s="190">
        <v>-48.396823062215027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8</v>
      </c>
      <c r="F10" s="190" t="s">
        <v>151</v>
      </c>
    </row>
    <row r="11" spans="1:14" ht="15.6" customHeight="1" x14ac:dyDescent="0.25">
      <c r="A11" s="188" t="s">
        <v>9</v>
      </c>
      <c r="B11" s="189">
        <v>57382</v>
      </c>
      <c r="C11" s="189">
        <v>55648</v>
      </c>
      <c r="D11" s="189">
        <v>249775</v>
      </c>
      <c r="E11" s="189">
        <v>256722</v>
      </c>
      <c r="F11" s="190">
        <v>2.7813031728555728</v>
      </c>
    </row>
    <row r="12" spans="1:14" ht="15.6" customHeight="1" x14ac:dyDescent="0.25">
      <c r="A12" s="188" t="s">
        <v>6</v>
      </c>
      <c r="B12" s="189">
        <v>2562</v>
      </c>
      <c r="C12" s="189">
        <v>2549.5</v>
      </c>
      <c r="D12" s="189">
        <v>12286.5</v>
      </c>
      <c r="E12" s="189">
        <v>11633.5</v>
      </c>
      <c r="F12" s="190">
        <v>-5.3147763805803123</v>
      </c>
    </row>
    <row r="13" spans="1:14" ht="15.6" customHeight="1" x14ac:dyDescent="0.25">
      <c r="A13" s="188" t="s">
        <v>175</v>
      </c>
      <c r="B13" s="189">
        <v>12</v>
      </c>
      <c r="C13" s="189">
        <v>11</v>
      </c>
      <c r="D13" s="189">
        <v>39</v>
      </c>
      <c r="E13" s="189">
        <v>57</v>
      </c>
      <c r="F13" s="190">
        <v>46.15384615384616</v>
      </c>
    </row>
    <row r="14" spans="1:14" ht="15.6" customHeight="1" x14ac:dyDescent="0.25">
      <c r="A14" s="188" t="s">
        <v>148</v>
      </c>
      <c r="B14" s="189">
        <v>160367</v>
      </c>
      <c r="C14" s="189">
        <v>176860.5</v>
      </c>
      <c r="D14" s="189">
        <v>820698.5</v>
      </c>
      <c r="E14" s="189">
        <v>803033</v>
      </c>
      <c r="F14" s="190">
        <v>-2.152495709447507</v>
      </c>
    </row>
    <row r="15" spans="1:14" ht="15.6" customHeight="1" x14ac:dyDescent="0.25">
      <c r="A15" s="188" t="s">
        <v>145</v>
      </c>
      <c r="B15" s="189">
        <v>37797.25</v>
      </c>
      <c r="C15" s="189">
        <v>33912.5</v>
      </c>
      <c r="D15" s="189">
        <v>169864.75</v>
      </c>
      <c r="E15" s="189">
        <v>160772</v>
      </c>
      <c r="F15" s="190">
        <v>-5.3529352028599249</v>
      </c>
    </row>
    <row r="16" spans="1:14" ht="15.6" customHeight="1" x14ac:dyDescent="0.5">
      <c r="A16" s="188" t="s">
        <v>144</v>
      </c>
      <c r="B16" s="189">
        <v>2611</v>
      </c>
      <c r="C16" s="189">
        <v>2881</v>
      </c>
      <c r="D16" s="189">
        <v>15567</v>
      </c>
      <c r="E16" s="189">
        <v>14669.5</v>
      </c>
      <c r="F16" s="190">
        <v>-5.7654011691398486</v>
      </c>
      <c r="G16" s="1"/>
    </row>
    <row r="17" spans="1:7" ht="15.6" customHeight="1" x14ac:dyDescent="0.35">
      <c r="A17" s="188" t="s">
        <v>150</v>
      </c>
      <c r="B17" s="189">
        <v>9912.5</v>
      </c>
      <c r="C17" s="189">
        <v>7088</v>
      </c>
      <c r="D17" s="189">
        <v>34995</v>
      </c>
      <c r="E17" s="189">
        <v>35330</v>
      </c>
      <c r="F17" s="190">
        <v>0.95727961137305329</v>
      </c>
      <c r="G17" s="2"/>
    </row>
    <row r="18" spans="1:7" ht="15.6" customHeight="1" x14ac:dyDescent="0.25">
      <c r="A18" s="188" t="s">
        <v>147</v>
      </c>
      <c r="B18" s="189">
        <v>18</v>
      </c>
      <c r="C18" s="189">
        <v>9</v>
      </c>
      <c r="D18" s="189">
        <v>60</v>
      </c>
      <c r="E18" s="189">
        <v>51</v>
      </c>
      <c r="F18" s="190">
        <v>-15</v>
      </c>
    </row>
    <row r="19" spans="1:7" ht="15.6" customHeight="1" x14ac:dyDescent="0.25">
      <c r="A19" s="188" t="s">
        <v>143</v>
      </c>
      <c r="B19" s="189">
        <v>1117</v>
      </c>
      <c r="C19" s="189">
        <v>654</v>
      </c>
      <c r="D19" s="189">
        <v>5511.25</v>
      </c>
      <c r="E19" s="189">
        <v>1365.25</v>
      </c>
      <c r="F19" s="190">
        <v>-75.227942844182351</v>
      </c>
    </row>
    <row r="20" spans="1:7" ht="15.6" customHeight="1" x14ac:dyDescent="0.25">
      <c r="A20" s="188" t="s">
        <v>142</v>
      </c>
      <c r="B20" s="189">
        <v>5425</v>
      </c>
      <c r="C20" s="189">
        <v>4969</v>
      </c>
      <c r="D20" s="189">
        <v>24125</v>
      </c>
      <c r="E20" s="189">
        <v>26971</v>
      </c>
      <c r="F20" s="190">
        <v>11.79689119170985</v>
      </c>
    </row>
    <row r="21" spans="1:7" ht="15.6" customHeight="1" x14ac:dyDescent="0.25">
      <c r="A21" s="188" t="s">
        <v>149</v>
      </c>
      <c r="B21" s="189">
        <v>8092.5</v>
      </c>
      <c r="C21" s="189">
        <v>114</v>
      </c>
      <c r="D21" s="189">
        <v>15607.25</v>
      </c>
      <c r="E21" s="189">
        <v>3651.5</v>
      </c>
      <c r="F21" s="190">
        <v>-76.603821941725798</v>
      </c>
    </row>
    <row r="22" spans="1:7" ht="15.6" customHeight="1" x14ac:dyDescent="0.25">
      <c r="A22" s="188" t="s">
        <v>146</v>
      </c>
      <c r="B22" s="189">
        <v>8022</v>
      </c>
      <c r="C22" s="189">
        <v>9671</v>
      </c>
      <c r="D22" s="189">
        <v>36418</v>
      </c>
      <c r="E22" s="189">
        <v>42243</v>
      </c>
      <c r="F22" s="190">
        <v>15.994837717612169</v>
      </c>
    </row>
    <row r="23" spans="1:7" ht="15.6" customHeight="1" x14ac:dyDescent="0.25">
      <c r="A23" s="188" t="s">
        <v>165</v>
      </c>
      <c r="B23" s="189">
        <v>3592.25</v>
      </c>
      <c r="C23" s="189">
        <v>7261.75</v>
      </c>
      <c r="D23" s="189">
        <v>12672.5</v>
      </c>
      <c r="E23" s="189">
        <v>27550</v>
      </c>
      <c r="F23" s="190">
        <v>117.39988163345831</v>
      </c>
    </row>
    <row r="24" spans="1:7" ht="15.6" customHeight="1" x14ac:dyDescent="0.25">
      <c r="A24" s="188" t="s">
        <v>141</v>
      </c>
      <c r="B24" s="189">
        <v>3217.25</v>
      </c>
      <c r="C24" s="189">
        <v>2878.75</v>
      </c>
      <c r="D24" s="189">
        <v>13572.75</v>
      </c>
      <c r="E24" s="189">
        <v>15385</v>
      </c>
      <c r="F24" s="190">
        <v>13.35212097769428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28</v>
      </c>
      <c r="C26" s="189">
        <v>0</v>
      </c>
      <c r="D26" s="189">
        <v>128</v>
      </c>
      <c r="E26" s="189">
        <v>0</v>
      </c>
      <c r="F26" s="190">
        <v>-100</v>
      </c>
    </row>
    <row r="27" spans="1:7" ht="15.6" customHeight="1" x14ac:dyDescent="0.25">
      <c r="A27" s="188" t="s">
        <v>173</v>
      </c>
      <c r="B27" s="189">
        <v>0</v>
      </c>
      <c r="C27" s="189">
        <v>4</v>
      </c>
      <c r="D27" s="189">
        <v>0</v>
      </c>
      <c r="E27" s="189">
        <v>4</v>
      </c>
      <c r="F27" s="190" t="s">
        <v>151</v>
      </c>
    </row>
    <row r="28" spans="1:7" ht="15.6" customHeight="1" x14ac:dyDescent="0.25">
      <c r="A28" s="188" t="s">
        <v>177</v>
      </c>
      <c r="B28" s="189">
        <v>10542</v>
      </c>
      <c r="C28" s="189">
        <v>4800</v>
      </c>
      <c r="D28" s="189">
        <v>32343</v>
      </c>
      <c r="E28" s="189">
        <v>25951</v>
      </c>
      <c r="F28" s="190">
        <v>-19.763163590266831</v>
      </c>
    </row>
    <row r="29" spans="1:7" ht="15.6" customHeight="1" x14ac:dyDescent="0.25">
      <c r="A29" s="188" t="s">
        <v>178</v>
      </c>
      <c r="B29" s="189">
        <v>9459.75</v>
      </c>
      <c r="C29" s="189">
        <v>9182</v>
      </c>
      <c r="D29" s="189">
        <v>44209.25</v>
      </c>
      <c r="E29" s="189">
        <v>44187</v>
      </c>
      <c r="F29" s="190">
        <v>-5.0328833897879122E-2</v>
      </c>
    </row>
    <row r="30" spans="1:7" ht="15.6" customHeight="1" x14ac:dyDescent="0.25">
      <c r="A30" s="188" t="s">
        <v>179</v>
      </c>
      <c r="B30" s="189">
        <v>447</v>
      </c>
      <c r="C30" s="189">
        <v>90.25</v>
      </c>
      <c r="D30" s="189">
        <v>1050.25</v>
      </c>
      <c r="E30" s="189">
        <v>253</v>
      </c>
      <c r="F30" s="190">
        <v>-75.910497500595099</v>
      </c>
    </row>
    <row r="31" spans="1:7" ht="15.6" customHeight="1" x14ac:dyDescent="0.25">
      <c r="A31" s="188" t="s">
        <v>180</v>
      </c>
      <c r="B31" s="189">
        <v>1708</v>
      </c>
      <c r="C31" s="189">
        <v>1517</v>
      </c>
      <c r="D31" s="189">
        <v>6242</v>
      </c>
      <c r="E31" s="189">
        <v>6546</v>
      </c>
      <c r="F31" s="190">
        <v>4.8702338993912244</v>
      </c>
    </row>
    <row r="32" spans="1:7" ht="15.6" customHeight="1" x14ac:dyDescent="0.25">
      <c r="A32" s="188" t="s">
        <v>181</v>
      </c>
      <c r="B32" s="189">
        <v>247717</v>
      </c>
      <c r="C32" s="189">
        <v>271494</v>
      </c>
      <c r="D32" s="189">
        <v>1140418</v>
      </c>
      <c r="E32" s="189">
        <v>1242605</v>
      </c>
      <c r="F32" s="190">
        <v>8.9604864181379043</v>
      </c>
    </row>
    <row r="33" spans="1:6" ht="15.6" customHeight="1" x14ac:dyDescent="0.25">
      <c r="A33" s="188" t="s">
        <v>182</v>
      </c>
      <c r="B33" s="189">
        <v>26505</v>
      </c>
      <c r="C33" s="189">
        <v>26574</v>
      </c>
      <c r="D33" s="189">
        <v>110144</v>
      </c>
      <c r="E33" s="189">
        <v>109403</v>
      </c>
      <c r="F33" s="190">
        <v>-0.67275566531085929</v>
      </c>
    </row>
    <row r="34" spans="1:6" ht="15.6" customHeight="1" x14ac:dyDescent="0.25">
      <c r="A34" s="188" t="s">
        <v>183</v>
      </c>
      <c r="B34" s="189">
        <v>759.75</v>
      </c>
      <c r="C34" s="189">
        <v>561</v>
      </c>
      <c r="D34" s="189">
        <v>2414.5</v>
      </c>
      <c r="E34" s="189">
        <v>3160.25</v>
      </c>
      <c r="F34" s="190">
        <v>30.88631186581074</v>
      </c>
    </row>
    <row r="35" spans="1:6" ht="15.6" customHeight="1" x14ac:dyDescent="0.25">
      <c r="A35" s="156" t="s">
        <v>153</v>
      </c>
      <c r="B35" s="76">
        <f>SUM(B7:B34)</f>
        <v>601523.5</v>
      </c>
      <c r="C35" s="77">
        <f>SUM(C7:C34)</f>
        <v>622962.75</v>
      </c>
      <c r="D35" s="178">
        <f>SUM(D7:D34)</f>
        <v>2768041.25</v>
      </c>
      <c r="E35" s="178">
        <f>SUM(E7:E34)</f>
        <v>2849205.5</v>
      </c>
      <c r="F35" s="140">
        <f>E35*100/D35-100</f>
        <v>2.9321907684721111</v>
      </c>
    </row>
    <row r="36" spans="1:6" ht="15.6" customHeight="1" x14ac:dyDescent="0.25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8BCAE-CE24-43F7-B044-4A0552455A66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90</v>
      </c>
      <c r="C7" s="189">
        <v>96</v>
      </c>
      <c r="D7" s="189">
        <v>447</v>
      </c>
      <c r="E7" s="189">
        <v>411</v>
      </c>
      <c r="F7" s="190">
        <v>-8.0536912751677789</v>
      </c>
      <c r="G7" s="37"/>
    </row>
    <row r="8" spans="1:14" ht="15.6" customHeight="1" x14ac:dyDescent="0.25">
      <c r="A8" s="188" t="s">
        <v>11</v>
      </c>
      <c r="B8" s="189">
        <v>82</v>
      </c>
      <c r="C8" s="189">
        <v>76</v>
      </c>
      <c r="D8" s="189">
        <v>337</v>
      </c>
      <c r="E8" s="189">
        <v>326</v>
      </c>
      <c r="F8" s="190">
        <v>-3.264094955489611</v>
      </c>
      <c r="G8" s="6"/>
    </row>
    <row r="9" spans="1:14" ht="15.6" customHeight="1" x14ac:dyDescent="0.25">
      <c r="A9" s="188" t="s">
        <v>8</v>
      </c>
      <c r="B9" s="189">
        <v>138</v>
      </c>
      <c r="C9" s="189">
        <v>105</v>
      </c>
      <c r="D9" s="189">
        <v>559</v>
      </c>
      <c r="E9" s="189">
        <v>565</v>
      </c>
      <c r="F9" s="190">
        <v>1.0733452593917721</v>
      </c>
      <c r="G9" s="6"/>
    </row>
    <row r="10" spans="1:14" ht="15.6" customHeight="1" x14ac:dyDescent="0.25">
      <c r="A10" s="188" t="s">
        <v>10</v>
      </c>
      <c r="B10" s="189">
        <v>78</v>
      </c>
      <c r="C10" s="189">
        <v>71</v>
      </c>
      <c r="D10" s="189">
        <v>341</v>
      </c>
      <c r="E10" s="189">
        <v>273</v>
      </c>
      <c r="F10" s="190">
        <v>-19.941348973607031</v>
      </c>
    </row>
    <row r="11" spans="1:14" ht="15.6" customHeight="1" x14ac:dyDescent="0.25">
      <c r="A11" s="188" t="s">
        <v>9</v>
      </c>
      <c r="B11" s="189">
        <v>2472</v>
      </c>
      <c r="C11" s="189">
        <v>2430</v>
      </c>
      <c r="D11" s="189">
        <v>11555</v>
      </c>
      <c r="E11" s="189">
        <v>11052</v>
      </c>
      <c r="F11" s="190">
        <v>-4.3530938987451293</v>
      </c>
    </row>
    <row r="12" spans="1:14" ht="15.6" customHeight="1" x14ac:dyDescent="0.25">
      <c r="A12" s="188" t="s">
        <v>6</v>
      </c>
      <c r="B12" s="189">
        <v>137</v>
      </c>
      <c r="C12" s="189">
        <v>152</v>
      </c>
      <c r="D12" s="189">
        <v>635</v>
      </c>
      <c r="E12" s="189">
        <v>700</v>
      </c>
      <c r="F12" s="190">
        <v>10.23622047244095</v>
      </c>
    </row>
    <row r="13" spans="1:14" ht="15.6" customHeight="1" x14ac:dyDescent="0.25">
      <c r="A13" s="188" t="s">
        <v>175</v>
      </c>
      <c r="B13" s="189">
        <v>4296</v>
      </c>
      <c r="C13" s="189">
        <v>4369</v>
      </c>
      <c r="D13" s="189">
        <v>16525</v>
      </c>
      <c r="E13" s="189">
        <v>15154</v>
      </c>
      <c r="F13" s="190">
        <v>-8.2965204236006116</v>
      </c>
    </row>
    <row r="14" spans="1:14" ht="15.6" customHeight="1" x14ac:dyDescent="0.25">
      <c r="A14" s="188" t="s">
        <v>148</v>
      </c>
      <c r="B14" s="189">
        <v>774</v>
      </c>
      <c r="C14" s="189">
        <v>751</v>
      </c>
      <c r="D14" s="189">
        <v>3273</v>
      </c>
      <c r="E14" s="189">
        <v>3220</v>
      </c>
      <c r="F14" s="190">
        <v>-1.6193095019859529</v>
      </c>
    </row>
    <row r="15" spans="1:14" ht="15.6" customHeight="1" x14ac:dyDescent="0.25">
      <c r="A15" s="188" t="s">
        <v>145</v>
      </c>
      <c r="B15" s="189">
        <v>255</v>
      </c>
      <c r="C15" s="189">
        <v>241</v>
      </c>
      <c r="D15" s="189">
        <v>1086</v>
      </c>
      <c r="E15" s="189">
        <v>1053</v>
      </c>
      <c r="F15" s="190">
        <v>-3.0386740331491779</v>
      </c>
    </row>
    <row r="16" spans="1:14" ht="15.6" customHeight="1" x14ac:dyDescent="0.5">
      <c r="A16" s="188" t="s">
        <v>144</v>
      </c>
      <c r="B16" s="189">
        <v>187</v>
      </c>
      <c r="C16" s="189">
        <v>206</v>
      </c>
      <c r="D16" s="189">
        <v>844</v>
      </c>
      <c r="E16" s="189">
        <v>976</v>
      </c>
      <c r="F16" s="190">
        <v>15.639810426540279</v>
      </c>
      <c r="G16" s="1"/>
    </row>
    <row r="17" spans="1:7" ht="15.6" customHeight="1" x14ac:dyDescent="0.35">
      <c r="A17" s="188" t="s">
        <v>150</v>
      </c>
      <c r="B17" s="189">
        <v>124</v>
      </c>
      <c r="C17" s="189">
        <v>134</v>
      </c>
      <c r="D17" s="189">
        <v>546</v>
      </c>
      <c r="E17" s="189">
        <v>600</v>
      </c>
      <c r="F17" s="190">
        <v>9.8901098901098834</v>
      </c>
      <c r="G17" s="2"/>
    </row>
    <row r="18" spans="1:7" ht="15.6" customHeight="1" x14ac:dyDescent="0.25">
      <c r="A18" s="188" t="s">
        <v>147</v>
      </c>
      <c r="B18" s="189">
        <v>903</v>
      </c>
      <c r="C18" s="189">
        <v>831</v>
      </c>
      <c r="D18" s="189">
        <v>4184</v>
      </c>
      <c r="E18" s="189">
        <v>3766</v>
      </c>
      <c r="F18" s="190">
        <v>-9.9904397705544881</v>
      </c>
    </row>
    <row r="19" spans="1:7" ht="15.6" customHeight="1" x14ac:dyDescent="0.25">
      <c r="A19" s="188" t="s">
        <v>143</v>
      </c>
      <c r="B19" s="189">
        <v>93</v>
      </c>
      <c r="C19" s="189">
        <v>70</v>
      </c>
      <c r="D19" s="189">
        <v>372</v>
      </c>
      <c r="E19" s="189">
        <v>312</v>
      </c>
      <c r="F19" s="190">
        <v>-16.129032258064509</v>
      </c>
    </row>
    <row r="20" spans="1:7" ht="15.6" customHeight="1" x14ac:dyDescent="0.25">
      <c r="A20" s="188" t="s">
        <v>142</v>
      </c>
      <c r="B20" s="189">
        <v>96</v>
      </c>
      <c r="C20" s="189">
        <v>105</v>
      </c>
      <c r="D20" s="189">
        <v>476</v>
      </c>
      <c r="E20" s="189">
        <v>477</v>
      </c>
      <c r="F20" s="190">
        <v>0.21008403361344111</v>
      </c>
    </row>
    <row r="21" spans="1:7" ht="15.6" customHeight="1" x14ac:dyDescent="0.25">
      <c r="A21" s="188" t="s">
        <v>149</v>
      </c>
      <c r="B21" s="189">
        <v>211</v>
      </c>
      <c r="C21" s="189">
        <v>195</v>
      </c>
      <c r="D21" s="189">
        <v>932</v>
      </c>
      <c r="E21" s="189">
        <v>918</v>
      </c>
      <c r="F21" s="190">
        <v>-1.5021459227467771</v>
      </c>
    </row>
    <row r="22" spans="1:7" ht="15.6" customHeight="1" x14ac:dyDescent="0.25">
      <c r="A22" s="188" t="s">
        <v>146</v>
      </c>
      <c r="B22" s="189">
        <v>1238</v>
      </c>
      <c r="C22" s="189">
        <v>1275</v>
      </c>
      <c r="D22" s="189">
        <v>6305</v>
      </c>
      <c r="E22" s="189">
        <v>6397</v>
      </c>
      <c r="F22" s="190">
        <v>1.459159397303722</v>
      </c>
    </row>
    <row r="23" spans="1:7" ht="15.6" customHeight="1" x14ac:dyDescent="0.25">
      <c r="A23" s="188" t="s">
        <v>165</v>
      </c>
      <c r="B23" s="189">
        <v>122</v>
      </c>
      <c r="C23" s="189">
        <v>119</v>
      </c>
      <c r="D23" s="189">
        <v>517</v>
      </c>
      <c r="E23" s="189">
        <v>565</v>
      </c>
      <c r="F23" s="190">
        <v>9.2843326885880089</v>
      </c>
    </row>
    <row r="24" spans="1:7" ht="15.6" customHeight="1" x14ac:dyDescent="0.25">
      <c r="A24" s="188" t="s">
        <v>141</v>
      </c>
      <c r="B24" s="189">
        <v>51</v>
      </c>
      <c r="C24" s="189">
        <v>45</v>
      </c>
      <c r="D24" s="189">
        <v>207</v>
      </c>
      <c r="E24" s="189">
        <v>256</v>
      </c>
      <c r="F24" s="190">
        <v>23.671497584541061</v>
      </c>
    </row>
    <row r="25" spans="1:7" ht="15.6" customHeight="1" x14ac:dyDescent="0.25">
      <c r="A25" s="188" t="s">
        <v>140</v>
      </c>
      <c r="B25" s="189">
        <v>60</v>
      </c>
      <c r="C25" s="189">
        <v>53</v>
      </c>
      <c r="D25" s="189">
        <v>302</v>
      </c>
      <c r="E25" s="189">
        <v>290</v>
      </c>
      <c r="F25" s="190">
        <v>-3.9735099337748352</v>
      </c>
    </row>
    <row r="26" spans="1:7" ht="15.6" customHeight="1" x14ac:dyDescent="0.25">
      <c r="A26" s="188" t="s">
        <v>152</v>
      </c>
      <c r="B26" s="189">
        <v>87</v>
      </c>
      <c r="C26" s="189">
        <v>63</v>
      </c>
      <c r="D26" s="189">
        <v>364</v>
      </c>
      <c r="E26" s="189">
        <v>229</v>
      </c>
      <c r="F26" s="190">
        <v>-37.087912087912088</v>
      </c>
    </row>
    <row r="27" spans="1:7" ht="15.6" customHeight="1" x14ac:dyDescent="0.25">
      <c r="A27" s="188" t="s">
        <v>173</v>
      </c>
      <c r="B27" s="189">
        <v>78</v>
      </c>
      <c r="C27" s="189">
        <v>80</v>
      </c>
      <c r="D27" s="189">
        <v>374</v>
      </c>
      <c r="E27" s="189">
        <v>383</v>
      </c>
      <c r="F27" s="190">
        <v>2.4064171122994651</v>
      </c>
    </row>
    <row r="28" spans="1:7" ht="15.6" customHeight="1" x14ac:dyDescent="0.25">
      <c r="A28" s="188" t="s">
        <v>177</v>
      </c>
      <c r="B28" s="189">
        <v>1483</v>
      </c>
      <c r="C28" s="189">
        <v>1451</v>
      </c>
      <c r="D28" s="189">
        <v>7489</v>
      </c>
      <c r="E28" s="189">
        <v>7365</v>
      </c>
      <c r="F28" s="190">
        <v>-1.6557617839497989</v>
      </c>
    </row>
    <row r="29" spans="1:7" ht="15.6" customHeight="1" x14ac:dyDescent="0.25">
      <c r="A29" s="188" t="s">
        <v>178</v>
      </c>
      <c r="B29" s="189">
        <v>146</v>
      </c>
      <c r="C29" s="189">
        <v>135</v>
      </c>
      <c r="D29" s="189">
        <v>642</v>
      </c>
      <c r="E29" s="189">
        <v>579</v>
      </c>
      <c r="F29" s="190">
        <v>-9.8130841121495394</v>
      </c>
    </row>
    <row r="30" spans="1:7" ht="15.6" customHeight="1" x14ac:dyDescent="0.25">
      <c r="A30" s="188" t="s">
        <v>179</v>
      </c>
      <c r="B30" s="189">
        <v>86</v>
      </c>
      <c r="C30" s="189">
        <v>88</v>
      </c>
      <c r="D30" s="189">
        <v>390</v>
      </c>
      <c r="E30" s="189">
        <v>395</v>
      </c>
      <c r="F30" s="190">
        <v>1.282051282051285</v>
      </c>
    </row>
    <row r="31" spans="1:7" ht="15.6" customHeight="1" x14ac:dyDescent="0.25">
      <c r="A31" s="188" t="s">
        <v>180</v>
      </c>
      <c r="B31" s="189">
        <v>176</v>
      </c>
      <c r="C31" s="189">
        <v>206</v>
      </c>
      <c r="D31" s="189">
        <v>883</v>
      </c>
      <c r="E31" s="189">
        <v>903</v>
      </c>
      <c r="F31" s="190">
        <v>2.2650056625141559</v>
      </c>
    </row>
    <row r="32" spans="1:7" ht="15.6" customHeight="1" x14ac:dyDescent="0.25">
      <c r="A32" s="188" t="s">
        <v>181</v>
      </c>
      <c r="B32" s="189">
        <v>664</v>
      </c>
      <c r="C32" s="189">
        <v>561</v>
      </c>
      <c r="D32" s="189">
        <v>2973</v>
      </c>
      <c r="E32" s="189">
        <v>2972</v>
      </c>
      <c r="F32" s="190">
        <v>-3.3636057854025132E-2</v>
      </c>
    </row>
    <row r="33" spans="1:6" ht="15.6" customHeight="1" x14ac:dyDescent="0.25">
      <c r="A33" s="188" t="s">
        <v>182</v>
      </c>
      <c r="B33" s="189">
        <v>175</v>
      </c>
      <c r="C33" s="189">
        <v>167</v>
      </c>
      <c r="D33" s="189">
        <v>704</v>
      </c>
      <c r="E33" s="189">
        <v>751</v>
      </c>
      <c r="F33" s="190">
        <v>6.6761363636363598</v>
      </c>
    </row>
    <row r="34" spans="1:6" ht="15.6" customHeight="1" x14ac:dyDescent="0.25">
      <c r="A34" s="188" t="s">
        <v>183</v>
      </c>
      <c r="B34" s="189">
        <v>38</v>
      </c>
      <c r="C34" s="189">
        <v>31</v>
      </c>
      <c r="D34" s="189">
        <v>162</v>
      </c>
      <c r="E34" s="189">
        <v>165</v>
      </c>
      <c r="F34" s="190">
        <v>1.8518518518518481</v>
      </c>
    </row>
    <row r="35" spans="1:6" ht="15.6" customHeight="1" x14ac:dyDescent="0.25">
      <c r="A35" s="156" t="s">
        <v>153</v>
      </c>
      <c r="B35" s="76">
        <f>SUM(B7:B34)</f>
        <v>14340</v>
      </c>
      <c r="C35" s="77">
        <f>SUM(C7:C34)</f>
        <v>14106</v>
      </c>
      <c r="D35" s="178">
        <f>SUM(D7:D34)</f>
        <v>63424</v>
      </c>
      <c r="E35" s="78">
        <f>SUM(E7:E34)</f>
        <v>61053</v>
      </c>
      <c r="F35" s="140">
        <f>E35*100/D35-100</f>
        <v>-3.7383324924318799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025CA-FEC1-4BB3-9E74-4F8834FFE946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78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3106913</v>
      </c>
      <c r="C7" s="189">
        <v>2747777</v>
      </c>
      <c r="D7" s="189">
        <v>12150961</v>
      </c>
      <c r="E7" s="189">
        <v>10750130</v>
      </c>
      <c r="F7" s="190">
        <v>-11.528561403497219</v>
      </c>
      <c r="G7" s="37"/>
    </row>
    <row r="8" spans="1:14" ht="15.6" customHeight="1" x14ac:dyDescent="0.25">
      <c r="A8" s="188" t="s">
        <v>11</v>
      </c>
      <c r="B8" s="189">
        <v>2131372</v>
      </c>
      <c r="C8" s="189">
        <v>1826062</v>
      </c>
      <c r="D8" s="189">
        <v>6257619</v>
      </c>
      <c r="E8" s="189">
        <v>7423257</v>
      </c>
      <c r="F8" s="190">
        <v>18.627500331995279</v>
      </c>
      <c r="G8" s="6"/>
    </row>
    <row r="9" spans="1:14" ht="15.6" customHeight="1" x14ac:dyDescent="0.25">
      <c r="A9" s="188" t="s">
        <v>8</v>
      </c>
      <c r="B9" s="189">
        <v>2566555</v>
      </c>
      <c r="C9" s="189">
        <v>1915117</v>
      </c>
      <c r="D9" s="189">
        <v>9912973</v>
      </c>
      <c r="E9" s="189">
        <v>9553769</v>
      </c>
      <c r="F9" s="190">
        <v>-3.623574885153019</v>
      </c>
      <c r="G9" s="6"/>
    </row>
    <row r="10" spans="1:14" ht="15.6" customHeight="1" x14ac:dyDescent="0.25">
      <c r="A10" s="188" t="s">
        <v>10</v>
      </c>
      <c r="B10" s="189">
        <v>479560</v>
      </c>
      <c r="C10" s="189">
        <v>586103</v>
      </c>
      <c r="D10" s="189">
        <v>2326271</v>
      </c>
      <c r="E10" s="189">
        <v>1977068</v>
      </c>
      <c r="F10" s="190">
        <v>-15.0112777058219</v>
      </c>
    </row>
    <row r="11" spans="1:14" ht="15.6" customHeight="1" x14ac:dyDescent="0.25">
      <c r="A11" s="188" t="s">
        <v>9</v>
      </c>
      <c r="B11" s="189">
        <v>45570875</v>
      </c>
      <c r="C11" s="189">
        <v>45369084</v>
      </c>
      <c r="D11" s="189">
        <v>217320602</v>
      </c>
      <c r="E11" s="189">
        <v>202070772</v>
      </c>
      <c r="F11" s="190">
        <v>-7.0172040108742237</v>
      </c>
    </row>
    <row r="12" spans="1:14" ht="15.6" customHeight="1" x14ac:dyDescent="0.25">
      <c r="A12" s="188" t="s">
        <v>6</v>
      </c>
      <c r="B12" s="189">
        <v>3575769</v>
      </c>
      <c r="C12" s="189">
        <v>4154249</v>
      </c>
      <c r="D12" s="189">
        <v>13559909</v>
      </c>
      <c r="E12" s="189">
        <v>15341789</v>
      </c>
      <c r="F12" s="190">
        <v>13.1407961513606</v>
      </c>
    </row>
    <row r="13" spans="1:14" ht="15.6" customHeight="1" x14ac:dyDescent="0.25">
      <c r="A13" s="188" t="s">
        <v>175</v>
      </c>
      <c r="B13" s="189">
        <v>28339234</v>
      </c>
      <c r="C13" s="189">
        <v>26794861</v>
      </c>
      <c r="D13" s="189">
        <v>102050589</v>
      </c>
      <c r="E13" s="189">
        <v>88514054</v>
      </c>
      <c r="F13" s="190">
        <v>-13.264533926403899</v>
      </c>
    </row>
    <row r="14" spans="1:14" ht="15.6" customHeight="1" x14ac:dyDescent="0.25">
      <c r="A14" s="188" t="s">
        <v>148</v>
      </c>
      <c r="B14" s="189">
        <v>36905002</v>
      </c>
      <c r="C14" s="189">
        <v>36684277</v>
      </c>
      <c r="D14" s="189">
        <v>141866983</v>
      </c>
      <c r="E14" s="189">
        <v>143855300</v>
      </c>
      <c r="F14" s="190">
        <v>1.401536113586062</v>
      </c>
    </row>
    <row r="15" spans="1:14" ht="15.6" customHeight="1" x14ac:dyDescent="0.25">
      <c r="A15" s="188" t="s">
        <v>145</v>
      </c>
      <c r="B15" s="189">
        <v>4906187</v>
      </c>
      <c r="C15" s="189">
        <v>6038762</v>
      </c>
      <c r="D15" s="189">
        <v>21317043</v>
      </c>
      <c r="E15" s="189">
        <v>24113953</v>
      </c>
      <c r="F15" s="190">
        <v>13.12053458821657</v>
      </c>
    </row>
    <row r="16" spans="1:14" ht="15.6" customHeight="1" x14ac:dyDescent="0.5">
      <c r="A16" s="188" t="s">
        <v>144</v>
      </c>
      <c r="B16" s="189">
        <v>4773292</v>
      </c>
      <c r="C16" s="189">
        <v>5068438</v>
      </c>
      <c r="D16" s="189">
        <v>19430771</v>
      </c>
      <c r="E16" s="189">
        <v>20836420</v>
      </c>
      <c r="F16" s="190">
        <v>7.2341390879445839</v>
      </c>
      <c r="G16" s="1"/>
    </row>
    <row r="17" spans="1:7" ht="15.6" customHeight="1" x14ac:dyDescent="0.35">
      <c r="A17" s="188" t="s">
        <v>150</v>
      </c>
      <c r="B17" s="189">
        <v>1651097</v>
      </c>
      <c r="C17" s="189">
        <v>1989057</v>
      </c>
      <c r="D17" s="189">
        <v>8058577</v>
      </c>
      <c r="E17" s="189">
        <v>8746334</v>
      </c>
      <c r="F17" s="190">
        <v>8.5344720289946991</v>
      </c>
      <c r="G17" s="2"/>
    </row>
    <row r="18" spans="1:7" ht="15.6" customHeight="1" x14ac:dyDescent="0.25">
      <c r="A18" s="188" t="s">
        <v>147</v>
      </c>
      <c r="B18" s="189">
        <v>6982338</v>
      </c>
      <c r="C18" s="189">
        <v>8239496</v>
      </c>
      <c r="D18" s="189">
        <v>30660104</v>
      </c>
      <c r="E18" s="189">
        <v>32791780</v>
      </c>
      <c r="F18" s="190">
        <v>6.9526052488275951</v>
      </c>
    </row>
    <row r="19" spans="1:7" ht="15.6" customHeight="1" x14ac:dyDescent="0.25">
      <c r="A19" s="188" t="s">
        <v>143</v>
      </c>
      <c r="B19" s="189">
        <v>1725495</v>
      </c>
      <c r="C19" s="189">
        <v>1339311</v>
      </c>
      <c r="D19" s="189">
        <v>6618494</v>
      </c>
      <c r="E19" s="189">
        <v>5905947</v>
      </c>
      <c r="F19" s="190">
        <v>-10.765999032408271</v>
      </c>
    </row>
    <row r="20" spans="1:7" ht="15.6" customHeight="1" x14ac:dyDescent="0.25">
      <c r="A20" s="188" t="s">
        <v>142</v>
      </c>
      <c r="B20" s="189">
        <v>1888583</v>
      </c>
      <c r="C20" s="189">
        <v>1851085</v>
      </c>
      <c r="D20" s="189">
        <v>8225655</v>
      </c>
      <c r="E20" s="189">
        <v>7587261</v>
      </c>
      <c r="F20" s="190">
        <v>-7.7610111292049027</v>
      </c>
    </row>
    <row r="21" spans="1:7" ht="15.6" customHeight="1" x14ac:dyDescent="0.25">
      <c r="A21" s="188" t="s">
        <v>149</v>
      </c>
      <c r="B21" s="189">
        <v>3924841</v>
      </c>
      <c r="C21" s="189">
        <v>2987946</v>
      </c>
      <c r="D21" s="189">
        <v>17033525</v>
      </c>
      <c r="E21" s="189">
        <v>15621446</v>
      </c>
      <c r="F21" s="190">
        <v>-8.2899986937524659</v>
      </c>
    </row>
    <row r="22" spans="1:7" ht="15.6" customHeight="1" x14ac:dyDescent="0.25">
      <c r="A22" s="188" t="s">
        <v>146</v>
      </c>
      <c r="B22" s="189">
        <v>25090971</v>
      </c>
      <c r="C22" s="189">
        <v>23873467</v>
      </c>
      <c r="D22" s="189">
        <v>151926469</v>
      </c>
      <c r="E22" s="189">
        <v>148571217</v>
      </c>
      <c r="F22" s="190">
        <v>-2.2084709939516931</v>
      </c>
    </row>
    <row r="23" spans="1:7" ht="15.6" customHeight="1" x14ac:dyDescent="0.25">
      <c r="A23" s="188" t="s">
        <v>165</v>
      </c>
      <c r="B23" s="189">
        <v>6250390</v>
      </c>
      <c r="C23" s="189">
        <v>5554610</v>
      </c>
      <c r="D23" s="189">
        <v>25076376</v>
      </c>
      <c r="E23" s="189">
        <v>26016161</v>
      </c>
      <c r="F23" s="190">
        <v>3.7476906551409139</v>
      </c>
    </row>
    <row r="24" spans="1:7" ht="15.6" customHeight="1" x14ac:dyDescent="0.25">
      <c r="A24" s="188" t="s">
        <v>141</v>
      </c>
      <c r="B24" s="189">
        <v>288352</v>
      </c>
      <c r="C24" s="189">
        <v>281016</v>
      </c>
      <c r="D24" s="189">
        <v>1381925</v>
      </c>
      <c r="E24" s="189">
        <v>1588801</v>
      </c>
      <c r="F24" s="190">
        <v>14.97013224306674</v>
      </c>
    </row>
    <row r="25" spans="1:7" ht="15.6" customHeight="1" x14ac:dyDescent="0.25">
      <c r="A25" s="188" t="s">
        <v>140</v>
      </c>
      <c r="B25" s="189">
        <v>1748128</v>
      </c>
      <c r="C25" s="189">
        <v>1482163</v>
      </c>
      <c r="D25" s="189">
        <v>8571839</v>
      </c>
      <c r="E25" s="189">
        <v>8060421</v>
      </c>
      <c r="F25" s="190">
        <v>-5.966257649029572</v>
      </c>
    </row>
    <row r="26" spans="1:7" ht="15.6" customHeight="1" x14ac:dyDescent="0.25">
      <c r="A26" s="188" t="s">
        <v>152</v>
      </c>
      <c r="B26" s="189">
        <v>1385720</v>
      </c>
      <c r="C26" s="189">
        <v>1228455</v>
      </c>
      <c r="D26" s="189">
        <v>6087964</v>
      </c>
      <c r="E26" s="189">
        <v>4055688</v>
      </c>
      <c r="F26" s="190">
        <v>-33.381866252822789</v>
      </c>
    </row>
    <row r="27" spans="1:7" ht="15.6" customHeight="1" x14ac:dyDescent="0.25">
      <c r="A27" s="188" t="s">
        <v>173</v>
      </c>
      <c r="B27" s="189">
        <v>567493</v>
      </c>
      <c r="C27" s="189">
        <v>666406</v>
      </c>
      <c r="D27" s="189">
        <v>2848252</v>
      </c>
      <c r="E27" s="189">
        <v>2919503</v>
      </c>
      <c r="F27" s="190">
        <v>2.5015693836079151</v>
      </c>
    </row>
    <row r="28" spans="1:7" ht="15.6" customHeight="1" x14ac:dyDescent="0.25">
      <c r="A28" s="188" t="s">
        <v>177</v>
      </c>
      <c r="B28" s="189">
        <v>16120639</v>
      </c>
      <c r="C28" s="189">
        <v>14793149</v>
      </c>
      <c r="D28" s="189">
        <v>101839568</v>
      </c>
      <c r="E28" s="189">
        <v>105197712</v>
      </c>
      <c r="F28" s="190">
        <v>3.2974845297851232</v>
      </c>
    </row>
    <row r="29" spans="1:7" ht="15.6" customHeight="1" x14ac:dyDescent="0.25">
      <c r="A29" s="188" t="s">
        <v>178</v>
      </c>
      <c r="B29" s="189">
        <v>3070415</v>
      </c>
      <c r="C29" s="189">
        <v>2802799</v>
      </c>
      <c r="D29" s="189">
        <v>12223070</v>
      </c>
      <c r="E29" s="189">
        <v>11136061</v>
      </c>
      <c r="F29" s="190">
        <v>-8.8930931427210993</v>
      </c>
    </row>
    <row r="30" spans="1:7" ht="15.6" customHeight="1" x14ac:dyDescent="0.25">
      <c r="A30" s="188" t="s">
        <v>179</v>
      </c>
      <c r="B30" s="189">
        <v>512494</v>
      </c>
      <c r="C30" s="189">
        <v>548487</v>
      </c>
      <c r="D30" s="189">
        <v>2412798</v>
      </c>
      <c r="E30" s="189">
        <v>2537146</v>
      </c>
      <c r="F30" s="190">
        <v>5.1536846433062351</v>
      </c>
    </row>
    <row r="31" spans="1:7" ht="15.6" customHeight="1" x14ac:dyDescent="0.25">
      <c r="A31" s="188" t="s">
        <v>180</v>
      </c>
      <c r="B31" s="189">
        <v>3760410</v>
      </c>
      <c r="C31" s="189">
        <v>4227715</v>
      </c>
      <c r="D31" s="189">
        <v>17961709</v>
      </c>
      <c r="E31" s="189">
        <v>17852402</v>
      </c>
      <c r="F31" s="190">
        <v>-0.60855567808162903</v>
      </c>
    </row>
    <row r="32" spans="1:7" ht="15.6" customHeight="1" x14ac:dyDescent="0.25">
      <c r="A32" s="188" t="s">
        <v>181</v>
      </c>
      <c r="B32" s="189">
        <v>27752360</v>
      </c>
      <c r="C32" s="189">
        <v>22600216</v>
      </c>
      <c r="D32" s="189">
        <v>120546287</v>
      </c>
      <c r="E32" s="189">
        <v>120189385</v>
      </c>
      <c r="F32" s="190">
        <v>-0.29607050443618732</v>
      </c>
    </row>
    <row r="33" spans="1:6" ht="15.6" customHeight="1" x14ac:dyDescent="0.25">
      <c r="A33" s="188" t="s">
        <v>182</v>
      </c>
      <c r="B33" s="189">
        <v>4445965</v>
      </c>
      <c r="C33" s="189">
        <v>4247324</v>
      </c>
      <c r="D33" s="189">
        <v>19094407</v>
      </c>
      <c r="E33" s="189">
        <v>19506195</v>
      </c>
      <c r="F33" s="190">
        <v>2.156589623338391</v>
      </c>
    </row>
    <row r="34" spans="1:6" ht="15.6" customHeight="1" x14ac:dyDescent="0.25">
      <c r="A34" s="188" t="s">
        <v>183</v>
      </c>
      <c r="B34" s="189">
        <v>305296</v>
      </c>
      <c r="C34" s="189">
        <v>307304</v>
      </c>
      <c r="D34" s="189">
        <v>1217215</v>
      </c>
      <c r="E34" s="189">
        <v>1599141</v>
      </c>
      <c r="F34" s="190">
        <v>31.37703692445459</v>
      </c>
    </row>
    <row r="35" spans="1:6" ht="15.6" customHeight="1" x14ac:dyDescent="0.25">
      <c r="A35" s="156" t="s">
        <v>153</v>
      </c>
      <c r="B35" s="76">
        <f>SUM(B7:B34)</f>
        <v>239825746</v>
      </c>
      <c r="C35" s="77">
        <f>SUM(C7:C34)</f>
        <v>230204736</v>
      </c>
      <c r="D35" s="178">
        <f>SUM(D7:D34)</f>
        <v>1087977955</v>
      </c>
      <c r="E35" s="78">
        <f>SUM(E7:E34)</f>
        <v>1064319113</v>
      </c>
      <c r="F35" s="140">
        <f>E35*100/D35-100</f>
        <v>-2.1745699801426639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9C8C4-418C-4B8F-A1AD-C554DC64278E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22</v>
      </c>
      <c r="C7" s="189">
        <v>21</v>
      </c>
      <c r="D7" s="189">
        <v>59</v>
      </c>
      <c r="E7" s="189">
        <v>52</v>
      </c>
      <c r="F7" s="190">
        <v>-11.86440677966101</v>
      </c>
      <c r="G7" s="37"/>
    </row>
    <row r="8" spans="1:14" ht="15.6" customHeight="1" x14ac:dyDescent="0.25">
      <c r="A8" s="188" t="s">
        <v>11</v>
      </c>
      <c r="B8" s="189">
        <v>13</v>
      </c>
      <c r="C8" s="189">
        <v>12</v>
      </c>
      <c r="D8" s="189">
        <v>31</v>
      </c>
      <c r="E8" s="189">
        <v>32</v>
      </c>
      <c r="F8" s="190">
        <v>3.2258064516128968</v>
      </c>
      <c r="G8" s="6"/>
    </row>
    <row r="9" spans="1:14" ht="15.6" customHeight="1" x14ac:dyDescent="0.25">
      <c r="A9" s="188" t="s">
        <v>8</v>
      </c>
      <c r="B9" s="189">
        <v>4</v>
      </c>
      <c r="C9" s="189">
        <v>2</v>
      </c>
      <c r="D9" s="189">
        <v>12</v>
      </c>
      <c r="E9" s="189">
        <v>9</v>
      </c>
      <c r="F9" s="190">
        <v>-25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1</v>
      </c>
      <c r="D10" s="189">
        <v>0</v>
      </c>
      <c r="E10" s="189">
        <v>1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2</v>
      </c>
      <c r="F11" s="190" t="s">
        <v>151</v>
      </c>
    </row>
    <row r="12" spans="1:14" ht="15.6" customHeight="1" x14ac:dyDescent="0.25">
      <c r="A12" s="188" t="s">
        <v>6</v>
      </c>
      <c r="B12" s="189">
        <v>31</v>
      </c>
      <c r="C12" s="189">
        <v>33</v>
      </c>
      <c r="D12" s="189">
        <v>115</v>
      </c>
      <c r="E12" s="189">
        <v>122</v>
      </c>
      <c r="F12" s="190">
        <v>6.0869565217391246</v>
      </c>
    </row>
    <row r="13" spans="1:14" ht="15.6" customHeight="1" x14ac:dyDescent="0.25">
      <c r="A13" s="188" t="s">
        <v>175</v>
      </c>
      <c r="B13" s="189">
        <v>113</v>
      </c>
      <c r="C13" s="189">
        <v>107</v>
      </c>
      <c r="D13" s="189">
        <v>253</v>
      </c>
      <c r="E13" s="189">
        <v>207</v>
      </c>
      <c r="F13" s="190">
        <v>-18.181818181818191</v>
      </c>
    </row>
    <row r="14" spans="1:14" ht="15.6" customHeight="1" x14ac:dyDescent="0.25">
      <c r="A14" s="188" t="s">
        <v>148</v>
      </c>
      <c r="B14" s="189">
        <v>124</v>
      </c>
      <c r="C14" s="189">
        <v>113</v>
      </c>
      <c r="D14" s="189">
        <v>299</v>
      </c>
      <c r="E14" s="189">
        <v>303</v>
      </c>
      <c r="F14" s="190">
        <v>1.3377926421404709</v>
      </c>
    </row>
    <row r="15" spans="1:14" ht="15.6" customHeight="1" x14ac:dyDescent="0.25">
      <c r="A15" s="188" t="s">
        <v>145</v>
      </c>
      <c r="B15" s="189">
        <v>19</v>
      </c>
      <c r="C15" s="189">
        <v>16</v>
      </c>
      <c r="D15" s="189">
        <v>26</v>
      </c>
      <c r="E15" s="189">
        <v>26</v>
      </c>
      <c r="F15" s="190">
        <v>0</v>
      </c>
    </row>
    <row r="16" spans="1:14" ht="15.6" customHeight="1" x14ac:dyDescent="0.5">
      <c r="A16" s="188" t="s">
        <v>144</v>
      </c>
      <c r="B16" s="189">
        <v>25</v>
      </c>
      <c r="C16" s="189">
        <v>23</v>
      </c>
      <c r="D16" s="189">
        <v>68</v>
      </c>
      <c r="E16" s="189">
        <v>63</v>
      </c>
      <c r="F16" s="190">
        <v>-7.352941176470595</v>
      </c>
      <c r="G16" s="1"/>
    </row>
    <row r="17" spans="1:7" ht="15.6" customHeight="1" x14ac:dyDescent="0.35">
      <c r="A17" s="188" t="s">
        <v>150</v>
      </c>
      <c r="B17" s="189">
        <v>1</v>
      </c>
      <c r="C17" s="189">
        <v>0</v>
      </c>
      <c r="D17" s="189">
        <v>1</v>
      </c>
      <c r="E17" s="189">
        <v>1</v>
      </c>
      <c r="F17" s="190">
        <v>0</v>
      </c>
      <c r="G17" s="2"/>
    </row>
    <row r="18" spans="1:7" ht="15.6" customHeight="1" x14ac:dyDescent="0.25">
      <c r="A18" s="188" t="s">
        <v>147</v>
      </c>
      <c r="B18" s="189">
        <v>2</v>
      </c>
      <c r="C18" s="189">
        <v>1</v>
      </c>
      <c r="D18" s="189">
        <v>7</v>
      </c>
      <c r="E18" s="189">
        <v>2</v>
      </c>
      <c r="F18" s="190">
        <v>-71.428571428571431</v>
      </c>
    </row>
    <row r="19" spans="1:7" ht="15.6" customHeight="1" x14ac:dyDescent="0.25">
      <c r="A19" s="188" t="s">
        <v>143</v>
      </c>
      <c r="B19" s="189">
        <v>8</v>
      </c>
      <c r="C19" s="189">
        <v>4</v>
      </c>
      <c r="D19" s="189">
        <v>11</v>
      </c>
      <c r="E19" s="189">
        <v>5</v>
      </c>
      <c r="F19" s="190">
        <v>-54.545454545454547</v>
      </c>
    </row>
    <row r="20" spans="1:7" ht="15.6" customHeight="1" x14ac:dyDescent="0.25">
      <c r="A20" s="188" t="s">
        <v>142</v>
      </c>
      <c r="B20" s="189">
        <v>5</v>
      </c>
      <c r="C20" s="189">
        <v>8</v>
      </c>
      <c r="D20" s="189">
        <v>11</v>
      </c>
      <c r="E20" s="189">
        <v>15</v>
      </c>
      <c r="F20" s="190">
        <v>36.363636363636367</v>
      </c>
    </row>
    <row r="21" spans="1:7" ht="15.6" customHeight="1" x14ac:dyDescent="0.25">
      <c r="A21" s="188" t="s">
        <v>149</v>
      </c>
      <c r="B21" s="189">
        <v>3</v>
      </c>
      <c r="C21" s="189">
        <v>4</v>
      </c>
      <c r="D21" s="189">
        <v>4</v>
      </c>
      <c r="E21" s="189">
        <v>6</v>
      </c>
      <c r="F21" s="190">
        <v>50</v>
      </c>
    </row>
    <row r="22" spans="1:7" ht="15.6" customHeight="1" x14ac:dyDescent="0.25">
      <c r="A22" s="188" t="s">
        <v>146</v>
      </c>
      <c r="B22" s="189">
        <v>16</v>
      </c>
      <c r="C22" s="189">
        <v>18</v>
      </c>
      <c r="D22" s="189">
        <v>451</v>
      </c>
      <c r="E22" s="189">
        <v>494</v>
      </c>
      <c r="F22" s="190">
        <v>9.534368070953434</v>
      </c>
    </row>
    <row r="23" spans="1:7" ht="15.6" customHeight="1" x14ac:dyDescent="0.25">
      <c r="A23" s="188" t="s">
        <v>165</v>
      </c>
      <c r="B23" s="189">
        <v>40</v>
      </c>
      <c r="C23" s="189">
        <v>35</v>
      </c>
      <c r="D23" s="189">
        <v>127</v>
      </c>
      <c r="E23" s="189">
        <v>116</v>
      </c>
      <c r="F23" s="190">
        <v>-8.6614173228346516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</v>
      </c>
      <c r="C25" s="189">
        <v>0</v>
      </c>
      <c r="D25" s="189">
        <v>7</v>
      </c>
      <c r="E25" s="189">
        <v>4</v>
      </c>
      <c r="F25" s="190">
        <v>-42.857142857142847</v>
      </c>
    </row>
    <row r="26" spans="1:7" ht="15.6" customHeight="1" x14ac:dyDescent="0.25">
      <c r="A26" s="188" t="s">
        <v>152</v>
      </c>
      <c r="B26" s="189">
        <v>10</v>
      </c>
      <c r="C26" s="189">
        <v>11</v>
      </c>
      <c r="D26" s="189">
        <v>20</v>
      </c>
      <c r="E26" s="189">
        <v>20</v>
      </c>
      <c r="F26" s="190">
        <v>0</v>
      </c>
    </row>
    <row r="27" spans="1:7" ht="15.6" customHeight="1" x14ac:dyDescent="0.25">
      <c r="A27" s="188" t="s">
        <v>173</v>
      </c>
      <c r="B27" s="189">
        <v>0</v>
      </c>
      <c r="C27" s="189">
        <v>1</v>
      </c>
      <c r="D27" s="189">
        <v>1</v>
      </c>
      <c r="E27" s="189">
        <v>4</v>
      </c>
      <c r="F27" s="190">
        <v>300</v>
      </c>
    </row>
    <row r="28" spans="1:7" ht="15.6" customHeight="1" x14ac:dyDescent="0.25">
      <c r="A28" s="188" t="s">
        <v>177</v>
      </c>
      <c r="B28" s="189">
        <v>13</v>
      </c>
      <c r="C28" s="189">
        <v>18</v>
      </c>
      <c r="D28" s="189">
        <v>390</v>
      </c>
      <c r="E28" s="189">
        <v>421</v>
      </c>
      <c r="F28" s="190">
        <v>7.9487179487179418</v>
      </c>
    </row>
    <row r="29" spans="1:7" ht="15.6" customHeight="1" x14ac:dyDescent="0.25">
      <c r="A29" s="188" t="s">
        <v>178</v>
      </c>
      <c r="B29" s="189">
        <v>7</v>
      </c>
      <c r="C29" s="189">
        <v>7</v>
      </c>
      <c r="D29" s="189">
        <v>15</v>
      </c>
      <c r="E29" s="189">
        <v>10</v>
      </c>
      <c r="F29" s="190">
        <v>-33.333333333333329</v>
      </c>
    </row>
    <row r="30" spans="1:7" ht="15.6" customHeight="1" x14ac:dyDescent="0.25">
      <c r="A30" s="188" t="s">
        <v>179</v>
      </c>
      <c r="B30" s="189">
        <v>11</v>
      </c>
      <c r="C30" s="189">
        <v>11</v>
      </c>
      <c r="D30" s="189">
        <v>33</v>
      </c>
      <c r="E30" s="189">
        <v>37</v>
      </c>
      <c r="F30" s="190">
        <v>12.121212121212119</v>
      </c>
    </row>
    <row r="31" spans="1:7" ht="15.6" customHeight="1" x14ac:dyDescent="0.25">
      <c r="A31" s="188" t="s">
        <v>180</v>
      </c>
      <c r="B31" s="189">
        <v>10</v>
      </c>
      <c r="C31" s="189">
        <v>10</v>
      </c>
      <c r="D31" s="189">
        <v>17</v>
      </c>
      <c r="E31" s="189">
        <v>18</v>
      </c>
      <c r="F31" s="190">
        <v>5.882352941176463</v>
      </c>
    </row>
    <row r="32" spans="1:7" ht="15.6" customHeight="1" x14ac:dyDescent="0.25">
      <c r="A32" s="188" t="s">
        <v>181</v>
      </c>
      <c r="B32" s="189">
        <v>37</v>
      </c>
      <c r="C32" s="189">
        <v>33</v>
      </c>
      <c r="D32" s="189">
        <v>107</v>
      </c>
      <c r="E32" s="189">
        <v>90</v>
      </c>
      <c r="F32" s="190">
        <v>-15.887850467289731</v>
      </c>
    </row>
    <row r="33" spans="1:6" ht="15.6" customHeight="1" x14ac:dyDescent="0.25">
      <c r="A33" s="188" t="s">
        <v>182</v>
      </c>
      <c r="B33" s="189">
        <v>13</v>
      </c>
      <c r="C33" s="189">
        <v>14</v>
      </c>
      <c r="D33" s="189">
        <v>42</v>
      </c>
      <c r="E33" s="189">
        <v>40</v>
      </c>
      <c r="F33" s="190">
        <v>-4.7619047619047592</v>
      </c>
    </row>
    <row r="34" spans="1:6" ht="15.6" customHeight="1" x14ac:dyDescent="0.25">
      <c r="A34" s="188" t="s">
        <v>183</v>
      </c>
      <c r="B34" s="189">
        <v>2</v>
      </c>
      <c r="C34" s="189">
        <v>0</v>
      </c>
      <c r="D34" s="189">
        <v>2</v>
      </c>
      <c r="E34" s="189">
        <v>0</v>
      </c>
      <c r="F34" s="190">
        <v>-100</v>
      </c>
    </row>
    <row r="35" spans="1:6" ht="15.6" customHeight="1" x14ac:dyDescent="0.25">
      <c r="A35" s="156" t="s">
        <v>153</v>
      </c>
      <c r="B35" s="76">
        <f>SUM(B7:B34)</f>
        <v>532</v>
      </c>
      <c r="C35" s="77">
        <f>SUM(C7:C34)</f>
        <v>503</v>
      </c>
      <c r="D35" s="178">
        <f>SUM(D7:D34)</f>
        <v>2109</v>
      </c>
      <c r="E35" s="178">
        <f>SUM(E7:E34)</f>
        <v>2100</v>
      </c>
      <c r="F35" s="140">
        <f>E35*100/D35-100</f>
        <v>-0.42674253200569012</v>
      </c>
    </row>
    <row r="36" spans="1:6" ht="15.6" customHeight="1" x14ac:dyDescent="0.25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79B81-1207-4FBB-BB8A-6172FBCED416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45803</v>
      </c>
      <c r="C7" s="189">
        <v>36268</v>
      </c>
      <c r="D7" s="189">
        <v>145250</v>
      </c>
      <c r="E7" s="189">
        <v>114543</v>
      </c>
      <c r="F7" s="190">
        <v>-21.140791738382109</v>
      </c>
      <c r="G7" s="37"/>
    </row>
    <row r="8" spans="1:14" ht="15.6" customHeight="1" x14ac:dyDescent="0.25">
      <c r="A8" s="188" t="s">
        <v>11</v>
      </c>
      <c r="B8" s="189">
        <v>47429</v>
      </c>
      <c r="C8" s="189">
        <v>35310</v>
      </c>
      <c r="D8" s="189">
        <v>125998</v>
      </c>
      <c r="E8" s="189">
        <v>141813</v>
      </c>
      <c r="F8" s="190">
        <v>12.55178653629423</v>
      </c>
      <c r="G8" s="6"/>
    </row>
    <row r="9" spans="1:14" ht="15.6" customHeight="1" x14ac:dyDescent="0.25">
      <c r="A9" s="188" t="s">
        <v>8</v>
      </c>
      <c r="B9" s="189">
        <v>29270</v>
      </c>
      <c r="C9" s="189">
        <v>28536</v>
      </c>
      <c r="D9" s="189">
        <v>159632</v>
      </c>
      <c r="E9" s="189">
        <v>149765</v>
      </c>
      <c r="F9" s="190">
        <v>-6.18109151047409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142</v>
      </c>
      <c r="D10" s="189">
        <v>0</v>
      </c>
      <c r="E10" s="189">
        <v>142</v>
      </c>
      <c r="F10" s="190" t="s">
        <v>151</v>
      </c>
    </row>
    <row r="11" spans="1:14" ht="15.6" customHeight="1" x14ac:dyDescent="0.25">
      <c r="A11" s="188" t="s">
        <v>9</v>
      </c>
      <c r="B11" s="189">
        <v>379162</v>
      </c>
      <c r="C11" s="189">
        <v>415357</v>
      </c>
      <c r="D11" s="189">
        <v>1826337</v>
      </c>
      <c r="E11" s="189">
        <v>1795618</v>
      </c>
      <c r="F11" s="190">
        <v>-1.6820006384363919</v>
      </c>
    </row>
    <row r="12" spans="1:14" ht="15.6" customHeight="1" x14ac:dyDescent="0.25">
      <c r="A12" s="188" t="s">
        <v>6</v>
      </c>
      <c r="B12" s="189">
        <v>58868</v>
      </c>
      <c r="C12" s="189">
        <v>68881</v>
      </c>
      <c r="D12" s="189">
        <v>184121</v>
      </c>
      <c r="E12" s="189">
        <v>206941</v>
      </c>
      <c r="F12" s="190">
        <v>12.39402349541878</v>
      </c>
    </row>
    <row r="13" spans="1:14" ht="15.6" customHeight="1" x14ac:dyDescent="0.25">
      <c r="A13" s="188" t="s">
        <v>175</v>
      </c>
      <c r="B13" s="189">
        <v>1030618</v>
      </c>
      <c r="C13" s="189">
        <v>1021611</v>
      </c>
      <c r="D13" s="189">
        <v>2864197</v>
      </c>
      <c r="E13" s="189">
        <v>2588005</v>
      </c>
      <c r="F13" s="190">
        <v>-9.6429121320914675</v>
      </c>
    </row>
    <row r="14" spans="1:14" ht="15.6" customHeight="1" x14ac:dyDescent="0.25">
      <c r="A14" s="188" t="s">
        <v>148</v>
      </c>
      <c r="B14" s="189">
        <v>603776</v>
      </c>
      <c r="C14" s="189">
        <v>625387</v>
      </c>
      <c r="D14" s="189">
        <v>1718078</v>
      </c>
      <c r="E14" s="189">
        <v>1795214</v>
      </c>
      <c r="F14" s="190">
        <v>4.4896681058718002</v>
      </c>
    </row>
    <row r="15" spans="1:14" ht="15.6" customHeight="1" x14ac:dyDescent="0.25">
      <c r="A15" s="188" t="s">
        <v>145</v>
      </c>
      <c r="B15" s="189">
        <v>33745</v>
      </c>
      <c r="C15" s="189">
        <v>33582</v>
      </c>
      <c r="D15" s="189">
        <v>77829</v>
      </c>
      <c r="E15" s="189">
        <v>83692</v>
      </c>
      <c r="F15" s="190">
        <v>7.5331817188965564</v>
      </c>
    </row>
    <row r="16" spans="1:14" ht="15.6" customHeight="1" x14ac:dyDescent="0.5">
      <c r="A16" s="188" t="s">
        <v>144</v>
      </c>
      <c r="B16" s="189">
        <v>36867</v>
      </c>
      <c r="C16" s="189">
        <v>35699</v>
      </c>
      <c r="D16" s="189">
        <v>85476</v>
      </c>
      <c r="E16" s="189">
        <v>90989</v>
      </c>
      <c r="F16" s="190">
        <v>6.449763676353597</v>
      </c>
      <c r="G16" s="1"/>
    </row>
    <row r="17" spans="1:7" ht="15.6" customHeight="1" x14ac:dyDescent="0.35">
      <c r="A17" s="188" t="s">
        <v>150</v>
      </c>
      <c r="B17" s="189">
        <v>362</v>
      </c>
      <c r="C17" s="189">
        <v>0</v>
      </c>
      <c r="D17" s="189">
        <v>362</v>
      </c>
      <c r="E17" s="189">
        <v>245</v>
      </c>
      <c r="F17" s="190">
        <v>-32.320441988950279</v>
      </c>
      <c r="G17" s="2"/>
    </row>
    <row r="18" spans="1:7" ht="15.6" customHeight="1" x14ac:dyDescent="0.25">
      <c r="A18" s="188" t="s">
        <v>147</v>
      </c>
      <c r="B18" s="189">
        <v>155756</v>
      </c>
      <c r="C18" s="189">
        <v>151465</v>
      </c>
      <c r="D18" s="189">
        <v>727944</v>
      </c>
      <c r="E18" s="189">
        <v>655136</v>
      </c>
      <c r="F18" s="190">
        <v>-10.001868275581639</v>
      </c>
    </row>
    <row r="19" spans="1:7" ht="15.6" customHeight="1" x14ac:dyDescent="0.25">
      <c r="A19" s="188" t="s">
        <v>143</v>
      </c>
      <c r="B19" s="189">
        <v>6770</v>
      </c>
      <c r="C19" s="189">
        <v>821</v>
      </c>
      <c r="D19" s="189">
        <v>10384</v>
      </c>
      <c r="E19" s="189">
        <v>1153</v>
      </c>
      <c r="F19" s="190">
        <v>-88.896379044684124</v>
      </c>
    </row>
    <row r="20" spans="1:7" ht="15.6" customHeight="1" x14ac:dyDescent="0.25">
      <c r="A20" s="188" t="s">
        <v>142</v>
      </c>
      <c r="B20" s="189">
        <v>8227</v>
      </c>
      <c r="C20" s="189">
        <v>11290</v>
      </c>
      <c r="D20" s="189">
        <v>19154</v>
      </c>
      <c r="E20" s="189">
        <v>23484</v>
      </c>
      <c r="F20" s="190">
        <v>22.606244126553211</v>
      </c>
    </row>
    <row r="21" spans="1:7" ht="15.6" customHeight="1" x14ac:dyDescent="0.25">
      <c r="A21" s="188" t="s">
        <v>149</v>
      </c>
      <c r="B21" s="189">
        <v>4481</v>
      </c>
      <c r="C21" s="189">
        <v>4805</v>
      </c>
      <c r="D21" s="189">
        <v>18910</v>
      </c>
      <c r="E21" s="189">
        <v>17215</v>
      </c>
      <c r="F21" s="190">
        <v>-8.963511369645687</v>
      </c>
    </row>
    <row r="22" spans="1:7" ht="15.6" customHeight="1" x14ac:dyDescent="0.25">
      <c r="A22" s="188" t="s">
        <v>146</v>
      </c>
      <c r="B22" s="189">
        <v>150792</v>
      </c>
      <c r="C22" s="189">
        <v>137898</v>
      </c>
      <c r="D22" s="189">
        <v>1735648</v>
      </c>
      <c r="E22" s="189">
        <v>1811619</v>
      </c>
      <c r="F22" s="190">
        <v>4.3770971994321428</v>
      </c>
    </row>
    <row r="23" spans="1:7" ht="15.6" customHeight="1" x14ac:dyDescent="0.25">
      <c r="A23" s="188" t="s">
        <v>165</v>
      </c>
      <c r="B23" s="189">
        <v>82617</v>
      </c>
      <c r="C23" s="189">
        <v>76254</v>
      </c>
      <c r="D23" s="189">
        <v>284857</v>
      </c>
      <c r="E23" s="189">
        <v>285019</v>
      </c>
      <c r="F23" s="190">
        <v>5.6870640356393658E-2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36488</v>
      </c>
      <c r="C25" s="189">
        <v>39897</v>
      </c>
      <c r="D25" s="189">
        <v>178379</v>
      </c>
      <c r="E25" s="189">
        <v>201680</v>
      </c>
      <c r="F25" s="190">
        <v>13.06263629687351</v>
      </c>
    </row>
    <row r="26" spans="1:7" ht="15.6" customHeight="1" x14ac:dyDescent="0.25">
      <c r="A26" s="188" t="s">
        <v>152</v>
      </c>
      <c r="B26" s="189">
        <v>11251</v>
      </c>
      <c r="C26" s="189">
        <v>22395</v>
      </c>
      <c r="D26" s="189">
        <v>51293</v>
      </c>
      <c r="E26" s="189">
        <v>68413</v>
      </c>
      <c r="F26" s="190">
        <v>33.376874037393009</v>
      </c>
    </row>
    <row r="27" spans="1:7" ht="15.6" customHeight="1" x14ac:dyDescent="0.25">
      <c r="A27" s="188" t="s">
        <v>173</v>
      </c>
      <c r="B27" s="189">
        <v>0</v>
      </c>
      <c r="C27" s="189">
        <v>142</v>
      </c>
      <c r="D27" s="189">
        <v>422</v>
      </c>
      <c r="E27" s="189">
        <v>714</v>
      </c>
      <c r="F27" s="190">
        <v>69.194312796208521</v>
      </c>
    </row>
    <row r="28" spans="1:7" ht="15.6" customHeight="1" x14ac:dyDescent="0.25">
      <c r="A28" s="188" t="s">
        <v>177</v>
      </c>
      <c r="B28" s="189">
        <v>474262</v>
      </c>
      <c r="C28" s="189">
        <v>466861</v>
      </c>
      <c r="D28" s="189">
        <v>3163142</v>
      </c>
      <c r="E28" s="189">
        <v>3192870</v>
      </c>
      <c r="F28" s="190">
        <v>0.93982502208247365</v>
      </c>
    </row>
    <row r="29" spans="1:7" ht="15.6" customHeight="1" x14ac:dyDescent="0.25">
      <c r="A29" s="188" t="s">
        <v>178</v>
      </c>
      <c r="B29" s="189">
        <v>27345</v>
      </c>
      <c r="C29" s="189">
        <v>28424</v>
      </c>
      <c r="D29" s="189">
        <v>72921</v>
      </c>
      <c r="E29" s="189">
        <v>71139</v>
      </c>
      <c r="F29" s="190">
        <v>-2.443740486279665</v>
      </c>
    </row>
    <row r="30" spans="1:7" ht="15.6" customHeight="1" x14ac:dyDescent="0.25">
      <c r="A30" s="188" t="s">
        <v>179</v>
      </c>
      <c r="B30" s="189">
        <v>2620</v>
      </c>
      <c r="C30" s="189">
        <v>2278</v>
      </c>
      <c r="D30" s="189">
        <v>8457</v>
      </c>
      <c r="E30" s="189">
        <v>9205</v>
      </c>
      <c r="F30" s="190">
        <v>8.8447439990540317</v>
      </c>
    </row>
    <row r="31" spans="1:7" ht="15.6" customHeight="1" x14ac:dyDescent="0.25">
      <c r="A31" s="188" t="s">
        <v>180</v>
      </c>
      <c r="B31" s="189">
        <v>13778</v>
      </c>
      <c r="C31" s="189">
        <v>15295</v>
      </c>
      <c r="D31" s="189">
        <v>18032</v>
      </c>
      <c r="E31" s="189">
        <v>20460</v>
      </c>
      <c r="F31" s="190">
        <v>13.46495119787045</v>
      </c>
    </row>
    <row r="32" spans="1:7" ht="15.6" customHeight="1" x14ac:dyDescent="0.25">
      <c r="A32" s="188" t="s">
        <v>181</v>
      </c>
      <c r="B32" s="189">
        <v>151777</v>
      </c>
      <c r="C32" s="189">
        <v>125935</v>
      </c>
      <c r="D32" s="189">
        <v>496217</v>
      </c>
      <c r="E32" s="189">
        <v>456190</v>
      </c>
      <c r="F32" s="190">
        <v>-8.0664306140257196</v>
      </c>
    </row>
    <row r="33" spans="1:6" ht="15.6" customHeight="1" x14ac:dyDescent="0.25">
      <c r="A33" s="188" t="s">
        <v>182</v>
      </c>
      <c r="B33" s="189">
        <v>24119</v>
      </c>
      <c r="C33" s="189">
        <v>18647</v>
      </c>
      <c r="D33" s="189">
        <v>93366</v>
      </c>
      <c r="E33" s="189">
        <v>77335</v>
      </c>
      <c r="F33" s="190">
        <v>-17.17006190690401</v>
      </c>
    </row>
    <row r="34" spans="1:6" ht="15.6" customHeight="1" x14ac:dyDescent="0.25">
      <c r="A34" s="188" t="s">
        <v>183</v>
      </c>
      <c r="B34" s="189">
        <v>252</v>
      </c>
      <c r="C34" s="189">
        <v>0</v>
      </c>
      <c r="D34" s="189">
        <v>252</v>
      </c>
      <c r="E34" s="189">
        <v>0</v>
      </c>
      <c r="F34" s="190">
        <v>-100</v>
      </c>
    </row>
    <row r="35" spans="1:6" ht="15.6" customHeight="1" x14ac:dyDescent="0.25">
      <c r="A35" s="156" t="s">
        <v>153</v>
      </c>
      <c r="B35" s="76">
        <f>SUM(B7:B34)</f>
        <v>3416435</v>
      </c>
      <c r="C35" s="77">
        <f>SUM(C7:C34)</f>
        <v>3403180</v>
      </c>
      <c r="D35" s="76">
        <f>SUM(D7:D34)</f>
        <v>14066658</v>
      </c>
      <c r="E35" s="78">
        <f>SUM(E7:E34)</f>
        <v>13858599</v>
      </c>
      <c r="F35" s="140">
        <f>E35*100/D35-100</f>
        <v>-1.4790933283513397</v>
      </c>
    </row>
    <row r="36" spans="1:6" ht="15.6" customHeight="1" x14ac:dyDescent="0.25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C02E0-B8B8-4203-9D3C-2149A42F044F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11555</v>
      </c>
      <c r="C8" s="189">
        <v>7296</v>
      </c>
      <c r="D8" s="189">
        <v>50039</v>
      </c>
      <c r="E8" s="189">
        <v>49454</v>
      </c>
      <c r="F8" s="190">
        <v>-1.169088111273211</v>
      </c>
      <c r="G8" s="6"/>
    </row>
    <row r="9" spans="1:14" ht="15.6" customHeight="1" x14ac:dyDescent="0.25">
      <c r="A9" s="188" t="s">
        <v>8</v>
      </c>
      <c r="B9" s="189">
        <v>26844</v>
      </c>
      <c r="C9" s="189">
        <v>28355</v>
      </c>
      <c r="D9" s="189">
        <v>154327</v>
      </c>
      <c r="E9" s="189">
        <v>147180</v>
      </c>
      <c r="F9" s="190">
        <v>-4.6310755732956608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379162</v>
      </c>
      <c r="C11" s="189">
        <v>415357</v>
      </c>
      <c r="D11" s="189">
        <v>1826337</v>
      </c>
      <c r="E11" s="189">
        <v>1795618</v>
      </c>
      <c r="F11" s="190">
        <v>-1.6820006384363919</v>
      </c>
    </row>
    <row r="12" spans="1:14" ht="15.6" customHeight="1" x14ac:dyDescent="0.25">
      <c r="A12" s="188" t="s">
        <v>6</v>
      </c>
      <c r="B12" s="189">
        <v>3865</v>
      </c>
      <c r="C12" s="189">
        <v>3405</v>
      </c>
      <c r="D12" s="189">
        <v>15369</v>
      </c>
      <c r="E12" s="189">
        <v>14897</v>
      </c>
      <c r="F12" s="190">
        <v>-3.0711171839416949</v>
      </c>
    </row>
    <row r="13" spans="1:14" ht="15.6" customHeight="1" x14ac:dyDescent="0.25">
      <c r="A13" s="188" t="s">
        <v>175</v>
      </c>
      <c r="B13" s="189">
        <v>698043</v>
      </c>
      <c r="C13" s="189">
        <v>708492</v>
      </c>
      <c r="D13" s="189">
        <v>2122825</v>
      </c>
      <c r="E13" s="189">
        <v>2040687</v>
      </c>
      <c r="F13" s="190">
        <v>-3.8692779668601962</v>
      </c>
    </row>
    <row r="14" spans="1:14" ht="15.6" customHeight="1" x14ac:dyDescent="0.25">
      <c r="A14" s="188" t="s">
        <v>148</v>
      </c>
      <c r="B14" s="189">
        <v>111618</v>
      </c>
      <c r="C14" s="189">
        <v>122308</v>
      </c>
      <c r="D14" s="189">
        <v>472391</v>
      </c>
      <c r="E14" s="189">
        <v>487778</v>
      </c>
      <c r="F14" s="190">
        <v>3.2572593466005908</v>
      </c>
    </row>
    <row r="15" spans="1:14" ht="15.6" customHeight="1" x14ac:dyDescent="0.25">
      <c r="A15" s="188" t="s">
        <v>145</v>
      </c>
      <c r="B15" s="189">
        <v>15661</v>
      </c>
      <c r="C15" s="189">
        <v>15414</v>
      </c>
      <c r="D15" s="189">
        <v>45279</v>
      </c>
      <c r="E15" s="189">
        <v>41488</v>
      </c>
      <c r="F15" s="190">
        <v>-8.3725347291238705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153827</v>
      </c>
      <c r="C18" s="189">
        <v>150686</v>
      </c>
      <c r="D18" s="189">
        <v>721400</v>
      </c>
      <c r="E18" s="189">
        <v>654311</v>
      </c>
      <c r="F18" s="190">
        <v>-9.2998336567784889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5</v>
      </c>
      <c r="F20" s="190" t="s">
        <v>151</v>
      </c>
    </row>
    <row r="21" spans="1:7" ht="15.6" customHeight="1" x14ac:dyDescent="0.25">
      <c r="A21" s="188" t="s">
        <v>149</v>
      </c>
      <c r="B21" s="189">
        <v>4115</v>
      </c>
      <c r="C21" s="189">
        <v>4283</v>
      </c>
      <c r="D21" s="189">
        <v>17272</v>
      </c>
      <c r="E21" s="189">
        <v>16526</v>
      </c>
      <c r="F21" s="190">
        <v>-4.3191292264937431</v>
      </c>
    </row>
    <row r="22" spans="1:7" ht="15.6" customHeight="1" x14ac:dyDescent="0.25">
      <c r="A22" s="188" t="s">
        <v>146</v>
      </c>
      <c r="B22" s="189">
        <v>125279</v>
      </c>
      <c r="C22" s="189">
        <v>124038</v>
      </c>
      <c r="D22" s="189">
        <v>560174</v>
      </c>
      <c r="E22" s="189">
        <v>527555</v>
      </c>
      <c r="F22" s="190">
        <v>-5.8230121355150422</v>
      </c>
    </row>
    <row r="23" spans="1:7" ht="15.6" customHeight="1" x14ac:dyDescent="0.25">
      <c r="A23" s="188" t="s">
        <v>165</v>
      </c>
      <c r="B23" s="189">
        <v>22181</v>
      </c>
      <c r="C23" s="189">
        <v>25417</v>
      </c>
      <c r="D23" s="189">
        <v>110982</v>
      </c>
      <c r="E23" s="189">
        <v>118143</v>
      </c>
      <c r="F23" s="190">
        <v>6.4523976861112553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35151</v>
      </c>
      <c r="C25" s="189">
        <v>39897</v>
      </c>
      <c r="D25" s="189">
        <v>174986</v>
      </c>
      <c r="E25" s="189">
        <v>196781</v>
      </c>
      <c r="F25" s="190">
        <v>12.45528213685667</v>
      </c>
    </row>
    <row r="26" spans="1:7" ht="15.6" customHeight="1" x14ac:dyDescent="0.25">
      <c r="A26" s="188" t="s">
        <v>152</v>
      </c>
      <c r="B26" s="189">
        <v>7606</v>
      </c>
      <c r="C26" s="189">
        <v>8675</v>
      </c>
      <c r="D26" s="189">
        <v>34435</v>
      </c>
      <c r="E26" s="189">
        <v>38475</v>
      </c>
      <c r="F26" s="190">
        <v>11.73224916509365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3</v>
      </c>
      <c r="E27" s="189">
        <v>0</v>
      </c>
      <c r="F27" s="190">
        <v>-100</v>
      </c>
    </row>
    <row r="28" spans="1:7" ht="15.6" customHeight="1" x14ac:dyDescent="0.25">
      <c r="A28" s="188" t="s">
        <v>177</v>
      </c>
      <c r="B28" s="189">
        <v>455336</v>
      </c>
      <c r="C28" s="189">
        <v>449715</v>
      </c>
      <c r="D28" s="189">
        <v>2269087</v>
      </c>
      <c r="E28" s="189">
        <v>2199393</v>
      </c>
      <c r="F28" s="190">
        <v>-3.0714556118826688</v>
      </c>
    </row>
    <row r="29" spans="1:7" ht="15.6" customHeight="1" x14ac:dyDescent="0.25">
      <c r="A29" s="188" t="s">
        <v>178</v>
      </c>
      <c r="B29" s="189">
        <v>22763</v>
      </c>
      <c r="C29" s="189">
        <v>21922</v>
      </c>
      <c r="D29" s="189">
        <v>62019</v>
      </c>
      <c r="E29" s="189">
        <v>59424</v>
      </c>
      <c r="F29" s="190">
        <v>-4.1842016156339241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19</v>
      </c>
      <c r="F31" s="190" t="s">
        <v>151</v>
      </c>
    </row>
    <row r="32" spans="1:7" ht="15.6" customHeight="1" x14ac:dyDescent="0.25">
      <c r="A32" s="188" t="s">
        <v>181</v>
      </c>
      <c r="B32" s="189">
        <v>58845</v>
      </c>
      <c r="C32" s="189">
        <v>56949</v>
      </c>
      <c r="D32" s="189">
        <v>272237</v>
      </c>
      <c r="E32" s="189">
        <v>274261</v>
      </c>
      <c r="F32" s="190">
        <v>0.74346984429008955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79" t="s">
        <v>153</v>
      </c>
      <c r="B35" s="178">
        <f>SUM(B7:B34)</f>
        <v>2131851</v>
      </c>
      <c r="C35" s="77">
        <f>SUM(C7:C34)</f>
        <v>2182209</v>
      </c>
      <c r="D35" s="76">
        <f>SUM(D7:D34)</f>
        <v>8909162</v>
      </c>
      <c r="E35" s="78">
        <f>SUM(E7:E34)</f>
        <v>8661995</v>
      </c>
      <c r="F35" s="140">
        <f>E35*100/D35-100</f>
        <v>-2.7743013315954954</v>
      </c>
    </row>
    <row r="36" spans="1:6" ht="15.6" customHeight="1" x14ac:dyDescent="0.25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BAB8B-6862-4ABF-A21F-E9DD5E0EC7D5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45803</v>
      </c>
      <c r="C7" s="189">
        <v>36268</v>
      </c>
      <c r="D7" s="189">
        <v>145250</v>
      </c>
      <c r="E7" s="189">
        <v>114543</v>
      </c>
      <c r="F7" s="190">
        <v>-21.140791738382109</v>
      </c>
      <c r="G7" s="13"/>
    </row>
    <row r="8" spans="1:14" ht="15.6" customHeight="1" x14ac:dyDescent="0.25">
      <c r="A8" s="188" t="s">
        <v>11</v>
      </c>
      <c r="B8" s="189">
        <v>35874</v>
      </c>
      <c r="C8" s="189">
        <v>28014</v>
      </c>
      <c r="D8" s="189">
        <v>75959</v>
      </c>
      <c r="E8" s="189">
        <v>92359</v>
      </c>
      <c r="F8" s="190">
        <v>21.590594926210191</v>
      </c>
      <c r="G8" s="6"/>
    </row>
    <row r="9" spans="1:14" ht="15.6" customHeight="1" x14ac:dyDescent="0.25">
      <c r="A9" s="188" t="s">
        <v>8</v>
      </c>
      <c r="B9" s="189">
        <v>2426</v>
      </c>
      <c r="C9" s="189">
        <v>181</v>
      </c>
      <c r="D9" s="189">
        <v>5305</v>
      </c>
      <c r="E9" s="189">
        <v>2585</v>
      </c>
      <c r="F9" s="190">
        <v>-51.272384542884069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142</v>
      </c>
      <c r="D10" s="189">
        <v>0</v>
      </c>
      <c r="E10" s="189">
        <v>142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55003</v>
      </c>
      <c r="C12" s="189">
        <v>65476</v>
      </c>
      <c r="D12" s="189">
        <v>168752</v>
      </c>
      <c r="E12" s="189">
        <v>192044</v>
      </c>
      <c r="F12" s="190">
        <v>13.80250308144495</v>
      </c>
    </row>
    <row r="13" spans="1:14" ht="15.6" customHeight="1" x14ac:dyDescent="0.25">
      <c r="A13" s="188" t="s">
        <v>175</v>
      </c>
      <c r="B13" s="189">
        <v>332575</v>
      </c>
      <c r="C13" s="189">
        <v>313119</v>
      </c>
      <c r="D13" s="189">
        <v>741372</v>
      </c>
      <c r="E13" s="189">
        <v>547318</v>
      </c>
      <c r="F13" s="190">
        <v>-26.174983678908831</v>
      </c>
    </row>
    <row r="14" spans="1:14" ht="15.6" customHeight="1" x14ac:dyDescent="0.25">
      <c r="A14" s="188" t="s">
        <v>148</v>
      </c>
      <c r="B14" s="189">
        <v>492158</v>
      </c>
      <c r="C14" s="189">
        <v>503079</v>
      </c>
      <c r="D14" s="189">
        <v>1245687</v>
      </c>
      <c r="E14" s="189">
        <v>1307436</v>
      </c>
      <c r="F14" s="190">
        <v>4.9570237146249383</v>
      </c>
    </row>
    <row r="15" spans="1:14" ht="15.6" customHeight="1" x14ac:dyDescent="0.25">
      <c r="A15" s="188" t="s">
        <v>145</v>
      </c>
      <c r="B15" s="189">
        <v>18084</v>
      </c>
      <c r="C15" s="189">
        <v>18168</v>
      </c>
      <c r="D15" s="189">
        <v>32550</v>
      </c>
      <c r="E15" s="189">
        <v>42204</v>
      </c>
      <c r="F15" s="190">
        <v>29.658986175115221</v>
      </c>
    </row>
    <row r="16" spans="1:14" ht="15.6" customHeight="1" x14ac:dyDescent="0.5">
      <c r="A16" s="188" t="s">
        <v>144</v>
      </c>
      <c r="B16" s="189">
        <v>36867</v>
      </c>
      <c r="C16" s="189">
        <v>35699</v>
      </c>
      <c r="D16" s="189">
        <v>85476</v>
      </c>
      <c r="E16" s="189">
        <v>90989</v>
      </c>
      <c r="F16" s="190">
        <v>6.449763676353597</v>
      </c>
      <c r="G16" s="1"/>
    </row>
    <row r="17" spans="1:7" ht="15.6" customHeight="1" x14ac:dyDescent="0.35">
      <c r="A17" s="188" t="s">
        <v>150</v>
      </c>
      <c r="B17" s="189">
        <v>362</v>
      </c>
      <c r="C17" s="189">
        <v>0</v>
      </c>
      <c r="D17" s="189">
        <v>362</v>
      </c>
      <c r="E17" s="189">
        <v>245</v>
      </c>
      <c r="F17" s="190">
        <v>-32.320441988950279</v>
      </c>
      <c r="G17" s="2"/>
    </row>
    <row r="18" spans="1:7" ht="15.6" customHeight="1" x14ac:dyDescent="0.25">
      <c r="A18" s="188" t="s">
        <v>147</v>
      </c>
      <c r="B18" s="189">
        <v>1929</v>
      </c>
      <c r="C18" s="189">
        <v>779</v>
      </c>
      <c r="D18" s="189">
        <v>6544</v>
      </c>
      <c r="E18" s="189">
        <v>825</v>
      </c>
      <c r="F18" s="190">
        <v>-87.393031784841071</v>
      </c>
    </row>
    <row r="19" spans="1:7" ht="15.6" customHeight="1" x14ac:dyDescent="0.25">
      <c r="A19" s="188" t="s">
        <v>143</v>
      </c>
      <c r="B19" s="189">
        <v>6770</v>
      </c>
      <c r="C19" s="189">
        <v>821</v>
      </c>
      <c r="D19" s="189">
        <v>10384</v>
      </c>
      <c r="E19" s="189">
        <v>1153</v>
      </c>
      <c r="F19" s="190">
        <v>-88.896379044684124</v>
      </c>
    </row>
    <row r="20" spans="1:7" ht="15.6" customHeight="1" x14ac:dyDescent="0.25">
      <c r="A20" s="188" t="s">
        <v>142</v>
      </c>
      <c r="B20" s="189">
        <v>8227</v>
      </c>
      <c r="C20" s="189">
        <v>11290</v>
      </c>
      <c r="D20" s="189">
        <v>19154</v>
      </c>
      <c r="E20" s="189">
        <v>23479</v>
      </c>
      <c r="F20" s="190">
        <v>22.580139918554881</v>
      </c>
    </row>
    <row r="21" spans="1:7" ht="15.6" customHeight="1" x14ac:dyDescent="0.25">
      <c r="A21" s="188" t="s">
        <v>149</v>
      </c>
      <c r="B21" s="189">
        <v>366</v>
      </c>
      <c r="C21" s="189">
        <v>522</v>
      </c>
      <c r="D21" s="189">
        <v>1638</v>
      </c>
      <c r="E21" s="189">
        <v>689</v>
      </c>
      <c r="F21" s="190">
        <v>-57.936507936507937</v>
      </c>
    </row>
    <row r="22" spans="1:7" ht="15.6" customHeight="1" x14ac:dyDescent="0.25">
      <c r="A22" s="188" t="s">
        <v>146</v>
      </c>
      <c r="B22" s="189">
        <v>25513</v>
      </c>
      <c r="C22" s="189">
        <v>13860</v>
      </c>
      <c r="D22" s="189">
        <v>1175474</v>
      </c>
      <c r="E22" s="189">
        <v>1284064</v>
      </c>
      <c r="F22" s="190">
        <v>9.2379754890367565</v>
      </c>
    </row>
    <row r="23" spans="1:7" ht="15.6" customHeight="1" x14ac:dyDescent="0.25">
      <c r="A23" s="188" t="s">
        <v>165</v>
      </c>
      <c r="B23" s="189">
        <v>60436</v>
      </c>
      <c r="C23" s="189">
        <v>50837</v>
      </c>
      <c r="D23" s="189">
        <v>173875</v>
      </c>
      <c r="E23" s="189">
        <v>166876</v>
      </c>
      <c r="F23" s="190">
        <v>-4.0253055355859146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1337</v>
      </c>
      <c r="C25" s="189">
        <v>0</v>
      </c>
      <c r="D25" s="189">
        <v>3393</v>
      </c>
      <c r="E25" s="189">
        <v>4899</v>
      </c>
      <c r="F25" s="190">
        <v>44.385499557913363</v>
      </c>
    </row>
    <row r="26" spans="1:7" ht="15.6" customHeight="1" x14ac:dyDescent="0.25">
      <c r="A26" s="188" t="s">
        <v>152</v>
      </c>
      <c r="B26" s="189">
        <v>3645</v>
      </c>
      <c r="C26" s="189">
        <v>13720</v>
      </c>
      <c r="D26" s="189">
        <v>16858</v>
      </c>
      <c r="E26" s="189">
        <v>29938</v>
      </c>
      <c r="F26" s="190">
        <v>77.589275121603976</v>
      </c>
    </row>
    <row r="27" spans="1:7" ht="15.6" customHeight="1" x14ac:dyDescent="0.25">
      <c r="A27" s="188" t="s">
        <v>173</v>
      </c>
      <c r="B27" s="189">
        <v>0</v>
      </c>
      <c r="C27" s="189">
        <v>142</v>
      </c>
      <c r="D27" s="189">
        <v>419</v>
      </c>
      <c r="E27" s="189">
        <v>714</v>
      </c>
      <c r="F27" s="190">
        <v>70.405727923627694</v>
      </c>
    </row>
    <row r="28" spans="1:7" ht="15.6" customHeight="1" x14ac:dyDescent="0.25">
      <c r="A28" s="188" t="s">
        <v>177</v>
      </c>
      <c r="B28" s="189">
        <v>18926</v>
      </c>
      <c r="C28" s="189">
        <v>17146</v>
      </c>
      <c r="D28" s="189">
        <v>894055</v>
      </c>
      <c r="E28" s="189">
        <v>993477</v>
      </c>
      <c r="F28" s="190">
        <v>11.12034494522149</v>
      </c>
    </row>
    <row r="29" spans="1:7" ht="15.6" customHeight="1" x14ac:dyDescent="0.25">
      <c r="A29" s="188" t="s">
        <v>178</v>
      </c>
      <c r="B29" s="189">
        <v>4582</v>
      </c>
      <c r="C29" s="189">
        <v>6502</v>
      </c>
      <c r="D29" s="189">
        <v>10902</v>
      </c>
      <c r="E29" s="189">
        <v>11715</v>
      </c>
      <c r="F29" s="190">
        <v>7.4573472757292194</v>
      </c>
    </row>
    <row r="30" spans="1:7" ht="15.6" customHeight="1" x14ac:dyDescent="0.25">
      <c r="A30" s="188" t="s">
        <v>179</v>
      </c>
      <c r="B30" s="189">
        <v>2620</v>
      </c>
      <c r="C30" s="189">
        <v>2278</v>
      </c>
      <c r="D30" s="189">
        <v>8457</v>
      </c>
      <c r="E30" s="189">
        <v>9205</v>
      </c>
      <c r="F30" s="190">
        <v>8.8447439990540317</v>
      </c>
    </row>
    <row r="31" spans="1:7" ht="15.6" customHeight="1" x14ac:dyDescent="0.25">
      <c r="A31" s="188" t="s">
        <v>180</v>
      </c>
      <c r="B31" s="189">
        <v>13778</v>
      </c>
      <c r="C31" s="189">
        <v>15295</v>
      </c>
      <c r="D31" s="189">
        <v>18032</v>
      </c>
      <c r="E31" s="189">
        <v>20441</v>
      </c>
      <c r="F31" s="190">
        <v>13.35958296362023</v>
      </c>
    </row>
    <row r="32" spans="1:7" ht="15.6" customHeight="1" x14ac:dyDescent="0.25">
      <c r="A32" s="188" t="s">
        <v>181</v>
      </c>
      <c r="B32" s="189">
        <v>92932</v>
      </c>
      <c r="C32" s="189">
        <v>68986</v>
      </c>
      <c r="D32" s="189">
        <v>223980</v>
      </c>
      <c r="E32" s="189">
        <v>181929</v>
      </c>
      <c r="F32" s="190">
        <v>-18.774444146798832</v>
      </c>
    </row>
    <row r="33" spans="1:6" ht="15.6" customHeight="1" x14ac:dyDescent="0.25">
      <c r="A33" s="188" t="s">
        <v>182</v>
      </c>
      <c r="B33" s="189">
        <v>24119</v>
      </c>
      <c r="C33" s="189">
        <v>18647</v>
      </c>
      <c r="D33" s="189">
        <v>93366</v>
      </c>
      <c r="E33" s="189">
        <v>77335</v>
      </c>
      <c r="F33" s="190">
        <v>-17.17006190690401</v>
      </c>
    </row>
    <row r="34" spans="1:6" ht="15.6" customHeight="1" x14ac:dyDescent="0.25">
      <c r="A34" s="188" t="s">
        <v>183</v>
      </c>
      <c r="B34" s="189">
        <v>252</v>
      </c>
      <c r="C34" s="189">
        <v>0</v>
      </c>
      <c r="D34" s="189">
        <v>252</v>
      </c>
      <c r="E34" s="189">
        <v>0</v>
      </c>
      <c r="F34" s="190">
        <v>-100</v>
      </c>
    </row>
    <row r="35" spans="1:6" ht="15.6" customHeight="1" x14ac:dyDescent="0.25">
      <c r="A35" s="179" t="s">
        <v>153</v>
      </c>
      <c r="B35" s="76">
        <f>SUM(B7:B34)</f>
        <v>1284584</v>
      </c>
      <c r="C35" s="77">
        <f>SUM(C7:C34)</f>
        <v>1220971</v>
      </c>
      <c r="D35" s="76">
        <f>SUM(D7:D34)</f>
        <v>5157496</v>
      </c>
      <c r="E35" s="178">
        <f>SUM(E7:E34)</f>
        <v>5196604</v>
      </c>
      <c r="F35" s="140">
        <f>E35*100/D35-100</f>
        <v>0.75827494582642885</v>
      </c>
    </row>
    <row r="36" spans="1:6" ht="15.6" customHeight="1" x14ac:dyDescent="0.25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F7094-6729-4901-9686-99DCE44B339C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 x14ac:dyDescent="0.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 x14ac:dyDescent="0.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 x14ac:dyDescent="0.25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 x14ac:dyDescent="0.25">
      <c r="A5" s="268" t="s">
        <v>15</v>
      </c>
      <c r="B5" s="268"/>
      <c r="C5" s="268"/>
      <c r="D5" s="266" t="s">
        <v>154</v>
      </c>
      <c r="E5" s="266"/>
      <c r="F5" s="267" t="s">
        <v>0</v>
      </c>
      <c r="G5" s="267"/>
      <c r="H5" s="266" t="s">
        <v>12</v>
      </c>
      <c r="I5" s="266"/>
      <c r="J5" s="37"/>
      <c r="K5" s="7"/>
    </row>
    <row r="6" spans="1:15" ht="15" customHeight="1" x14ac:dyDescent="0.25">
      <c r="A6" s="268"/>
      <c r="B6" s="268"/>
      <c r="C6" s="268"/>
      <c r="D6" s="164">
        <v>2025</v>
      </c>
      <c r="E6" s="164">
        <v>2026</v>
      </c>
      <c r="F6" s="164">
        <v>2025</v>
      </c>
      <c r="G6" s="164">
        <v>2026</v>
      </c>
      <c r="H6" s="164" t="s">
        <v>13</v>
      </c>
      <c r="I6" s="170" t="s">
        <v>14</v>
      </c>
      <c r="J6" s="166"/>
      <c r="K6" s="13"/>
    </row>
    <row r="7" spans="1:15" ht="15" customHeight="1" x14ac:dyDescent="0.25">
      <c r="A7" s="269" t="s">
        <v>16</v>
      </c>
      <c r="B7" s="155" t="s">
        <v>21</v>
      </c>
      <c r="C7" s="148" t="s">
        <v>2</v>
      </c>
      <c r="D7" s="53" cm="1">
        <f t="array" ref="D7:G7">Líquidos!B35:E35</f>
        <v>14797835</v>
      </c>
      <c r="E7" s="53">
        <v>15950315</v>
      </c>
      <c r="F7" s="53">
        <v>73816908</v>
      </c>
      <c r="G7" s="53">
        <v>76661440</v>
      </c>
      <c r="H7" s="165">
        <f>G7-F7</f>
        <v>2844532</v>
      </c>
      <c r="I7" s="142">
        <f>((G7*100/F7)-100)</f>
        <v>3.85349654580493</v>
      </c>
      <c r="J7" s="171"/>
      <c r="K7" s="13"/>
    </row>
    <row r="8" spans="1:15" ht="15" customHeight="1" x14ac:dyDescent="0.25">
      <c r="A8" s="269"/>
      <c r="B8" s="42" t="s">
        <v>22</v>
      </c>
      <c r="C8" s="42" t="s">
        <v>2</v>
      </c>
      <c r="D8" s="53" cm="1">
        <f t="array" ref="D8:G8">Sólidos!B35:E35</f>
        <v>6510902</v>
      </c>
      <c r="E8" s="53">
        <v>7143976</v>
      </c>
      <c r="F8" s="55">
        <v>33390575</v>
      </c>
      <c r="G8" s="53">
        <v>32181366</v>
      </c>
      <c r="H8" s="47">
        <f t="shared" ref="H8:H18" si="0">G8-F8</f>
        <v>-1209209</v>
      </c>
      <c r="I8" s="141">
        <f>((G8*100/F8)-100)</f>
        <v>-3.6214081368769513</v>
      </c>
      <c r="J8" s="37"/>
      <c r="K8" s="13"/>
    </row>
    <row r="9" spans="1:15" ht="15" customHeight="1" x14ac:dyDescent="0.25">
      <c r="A9" s="269"/>
      <c r="B9" s="262" t="s">
        <v>23</v>
      </c>
      <c r="C9" s="43" t="s">
        <v>2</v>
      </c>
      <c r="D9" s="53" cm="1">
        <f t="array" ref="D9:G9">'Mercancía general'!B35:E35</f>
        <v>25160464</v>
      </c>
      <c r="E9" s="66">
        <v>24804156</v>
      </c>
      <c r="F9" s="53">
        <v>116724607</v>
      </c>
      <c r="G9" s="67">
        <v>115849994</v>
      </c>
      <c r="H9" s="47">
        <f t="shared" si="0"/>
        <v>-874613</v>
      </c>
      <c r="I9" s="142">
        <f t="shared" ref="I9:I30" si="1">((G9*100/F9)-100)</f>
        <v>-0.7492961616910776</v>
      </c>
      <c r="J9" s="37"/>
      <c r="K9" s="13"/>
    </row>
    <row r="10" spans="1:15" ht="15" customHeight="1" x14ac:dyDescent="0.25">
      <c r="A10" s="269"/>
      <c r="B10" s="262"/>
      <c r="C10" s="36" t="s">
        <v>24</v>
      </c>
      <c r="D10" s="56" cm="1">
        <f t="array" ref="D10:G10">'Mercancías contenedores'!B35:E35</f>
        <v>16997274</v>
      </c>
      <c r="E10" s="56">
        <v>16622069</v>
      </c>
      <c r="F10" s="68">
        <v>79522481</v>
      </c>
      <c r="G10" s="56">
        <v>78618639</v>
      </c>
      <c r="H10" s="48">
        <f t="shared" si="0"/>
        <v>-903842</v>
      </c>
      <c r="I10" s="143">
        <f t="shared" si="1"/>
        <v>-1.1365867722361429</v>
      </c>
      <c r="J10" s="37"/>
      <c r="K10" s="13"/>
    </row>
    <row r="11" spans="1:15" ht="15" customHeight="1" x14ac:dyDescent="0.25">
      <c r="A11" s="269"/>
      <c r="B11" s="262"/>
      <c r="C11" s="36" t="s">
        <v>25</v>
      </c>
      <c r="D11" s="69">
        <f>D9-D10</f>
        <v>8163190</v>
      </c>
      <c r="E11" s="69">
        <f t="shared" ref="E11:G11" si="2">E9-E10</f>
        <v>8182087</v>
      </c>
      <c r="F11" s="70">
        <f t="shared" si="2"/>
        <v>37202126</v>
      </c>
      <c r="G11" s="71">
        <f t="shared" si="2"/>
        <v>37231355</v>
      </c>
      <c r="H11" s="48">
        <f t="shared" si="0"/>
        <v>29229</v>
      </c>
      <c r="I11" s="144">
        <f t="shared" si="1"/>
        <v>7.8568090436547777E-2</v>
      </c>
      <c r="J11" s="37"/>
      <c r="K11" s="13"/>
    </row>
    <row r="12" spans="1:15" ht="15" customHeight="1" x14ac:dyDescent="0.25">
      <c r="A12" s="269"/>
      <c r="B12" s="40"/>
      <c r="C12" s="41" t="s">
        <v>26</v>
      </c>
      <c r="D12" s="49">
        <f>SUM(D7,D8,D9)</f>
        <v>46469201</v>
      </c>
      <c r="E12" s="49">
        <f>SUM(E7,E8,E9)</f>
        <v>47898447</v>
      </c>
      <c r="F12" s="49">
        <f>SUM(F7,F8,F9)</f>
        <v>223932090</v>
      </c>
      <c r="G12" s="49">
        <f>SUM(G7,G8,G9)</f>
        <v>224692800</v>
      </c>
      <c r="H12" s="50">
        <f t="shared" si="0"/>
        <v>760710</v>
      </c>
      <c r="I12" s="145">
        <f t="shared" si="1"/>
        <v>0.33970566701717075</v>
      </c>
      <c r="J12" s="37"/>
      <c r="K12" s="13"/>
    </row>
    <row r="13" spans="1:15" ht="15" customHeight="1" x14ac:dyDescent="0.25">
      <c r="A13" s="264" t="s">
        <v>17</v>
      </c>
      <c r="B13" s="42" t="s">
        <v>27</v>
      </c>
      <c r="C13" s="43" t="s">
        <v>2</v>
      </c>
      <c r="D13" s="51" cm="1">
        <f t="array" ref="D13:G13">Pesca!B35:E35</f>
        <v>15980.299000000003</v>
      </c>
      <c r="E13" s="52">
        <v>12118.400000000001</v>
      </c>
      <c r="F13" s="53">
        <v>57027.746999999996</v>
      </c>
      <c r="G13" s="54">
        <v>44991.955999999998</v>
      </c>
      <c r="H13" s="53">
        <f>G13-F13</f>
        <v>-12035.790999999997</v>
      </c>
      <c r="I13" s="146">
        <f t="shared" si="1"/>
        <v>-21.105149042623054</v>
      </c>
      <c r="J13" s="38"/>
      <c r="K13" s="13"/>
    </row>
    <row r="14" spans="1:15" ht="15" customHeight="1" x14ac:dyDescent="0.25">
      <c r="A14" s="264"/>
      <c r="B14" s="262" t="s">
        <v>28</v>
      </c>
      <c r="C14" s="43" t="s">
        <v>2</v>
      </c>
      <c r="D14" s="55" cm="1">
        <f t="array" ref="D14:G14">Avituallamiento!B35:E35</f>
        <v>957192</v>
      </c>
      <c r="E14" s="53">
        <v>974013</v>
      </c>
      <c r="F14" s="53">
        <v>4724000</v>
      </c>
      <c r="G14" s="52">
        <v>4712565</v>
      </c>
      <c r="H14" s="53">
        <f>G14-F14</f>
        <v>-11435</v>
      </c>
      <c r="I14" s="142">
        <f t="shared" si="1"/>
        <v>-0.24206181202370658</v>
      </c>
      <c r="J14" s="13"/>
      <c r="K14" s="13"/>
    </row>
    <row r="15" spans="1:15" ht="15" customHeight="1" x14ac:dyDescent="0.25">
      <c r="A15" s="264"/>
      <c r="B15" s="262"/>
      <c r="C15" s="36" t="s">
        <v>29</v>
      </c>
      <c r="D15" s="56" cm="1">
        <f t="array" ref="D15:G15">'Avi. combustibles'!B35:E35</f>
        <v>800222</v>
      </c>
      <c r="E15" s="57">
        <v>800041</v>
      </c>
      <c r="F15" s="58">
        <v>3952025</v>
      </c>
      <c r="G15" s="58">
        <v>3844853</v>
      </c>
      <c r="H15" s="56">
        <f>G15-F15</f>
        <v>-107172</v>
      </c>
      <c r="I15" s="147">
        <f t="shared" si="1"/>
        <v>-2.7118249505000591</v>
      </c>
      <c r="J15" s="13"/>
      <c r="K15" s="13"/>
      <c r="L15" s="39"/>
      <c r="O15" s="39"/>
    </row>
    <row r="16" spans="1:15" ht="15" customHeight="1" x14ac:dyDescent="0.25">
      <c r="A16" s="264"/>
      <c r="B16" s="42" t="s">
        <v>30</v>
      </c>
      <c r="C16" s="43" t="s">
        <v>2</v>
      </c>
      <c r="D16" s="59" cm="1">
        <f t="array" ref="D16:G16">'Tráfico interior'!B35:E35</f>
        <v>278914</v>
      </c>
      <c r="E16" s="60">
        <v>340777</v>
      </c>
      <c r="F16" s="51">
        <v>1532335</v>
      </c>
      <c r="G16" s="52">
        <v>1541618</v>
      </c>
      <c r="H16" s="53">
        <f>G16-F16</f>
        <v>9283</v>
      </c>
      <c r="I16" s="141">
        <f t="shared" si="1"/>
        <v>0.60580747682458025</v>
      </c>
      <c r="J16" s="13"/>
      <c r="K16" s="13"/>
    </row>
    <row r="17" spans="1:14" ht="15" customHeight="1" x14ac:dyDescent="0.25">
      <c r="A17" s="264"/>
      <c r="B17" s="45"/>
      <c r="C17" s="45" t="s">
        <v>26</v>
      </c>
      <c r="D17" s="157">
        <f>SUM(D13,D14,D16)</f>
        <v>1252086.2990000001</v>
      </c>
      <c r="E17" s="158">
        <f t="shared" ref="E17:G17" si="3">SUM(E13,E14,E16)</f>
        <v>1326908.3999999999</v>
      </c>
      <c r="F17" s="158">
        <f t="shared" si="3"/>
        <v>6313362.7470000004</v>
      </c>
      <c r="G17" s="158">
        <f t="shared" si="3"/>
        <v>6299174.9560000002</v>
      </c>
      <c r="H17" s="159">
        <f>G17-F17</f>
        <v>-14187.791000000201</v>
      </c>
      <c r="I17" s="145">
        <f t="shared" si="1"/>
        <v>-0.22472637116791816</v>
      </c>
      <c r="J17" s="13"/>
      <c r="K17" s="13"/>
    </row>
    <row r="18" spans="1:14" ht="15" customHeight="1" x14ac:dyDescent="0.25">
      <c r="A18" s="265" t="s">
        <v>31</v>
      </c>
      <c r="B18" s="265"/>
      <c r="C18" s="265"/>
      <c r="D18" s="153">
        <f>D12+D17</f>
        <v>47721287.299000002</v>
      </c>
      <c r="E18" s="172">
        <f>E12+E17</f>
        <v>49225355.399999999</v>
      </c>
      <c r="F18" s="172">
        <f>F12+F17</f>
        <v>230245452.74700001</v>
      </c>
      <c r="G18" s="172">
        <f>G12+G17</f>
        <v>230991974.956</v>
      </c>
      <c r="H18" s="174">
        <f t="shared" si="0"/>
        <v>746522.20899999142</v>
      </c>
      <c r="I18" s="173">
        <f t="shared" si="1"/>
        <v>0.32422886102348514</v>
      </c>
      <c r="J18" s="37"/>
      <c r="K18" s="13"/>
    </row>
    <row r="19" spans="1:14" ht="15" customHeight="1" x14ac:dyDescent="0.25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 x14ac:dyDescent="0.25">
      <c r="A20" s="263" t="s">
        <v>48</v>
      </c>
      <c r="B20" s="262" t="s">
        <v>32</v>
      </c>
      <c r="C20" s="42" t="s">
        <v>2</v>
      </c>
      <c r="D20" s="53" cm="1">
        <f t="array" ref="D20:G20">'Mercancías tránsito'!B35:E35</f>
        <v>13614022</v>
      </c>
      <c r="E20" s="53">
        <v>12708951</v>
      </c>
      <c r="F20" s="53">
        <v>62118117</v>
      </c>
      <c r="G20" s="53">
        <v>60895950</v>
      </c>
      <c r="H20" s="61">
        <f>G20-F20</f>
        <v>-1222167</v>
      </c>
      <c r="I20" s="62">
        <f t="shared" si="1"/>
        <v>-1.967488808458242</v>
      </c>
      <c r="J20" s="13"/>
      <c r="K20" s="13"/>
      <c r="L20" s="13"/>
      <c r="M20" s="13"/>
    </row>
    <row r="21" spans="1:14" ht="15" customHeight="1" x14ac:dyDescent="0.25">
      <c r="A21" s="263"/>
      <c r="B21" s="262"/>
      <c r="C21" s="35" t="s">
        <v>24</v>
      </c>
      <c r="D21" s="63" cm="1">
        <f t="array" ref="D21:G21">'Mercan. contene. tránsito'!B35:E35</f>
        <v>10149439</v>
      </c>
      <c r="E21" s="63">
        <v>9570800</v>
      </c>
      <c r="F21" s="63">
        <v>46952816</v>
      </c>
      <c r="G21" s="63">
        <v>46175914</v>
      </c>
      <c r="H21" s="64">
        <f>G21-F21</f>
        <v>-776902</v>
      </c>
      <c r="I21" s="65">
        <f t="shared" si="1"/>
        <v>-1.6546441005796169</v>
      </c>
      <c r="J21" s="13"/>
      <c r="K21" s="13"/>
      <c r="L21" s="13"/>
      <c r="M21" s="13"/>
    </row>
    <row r="22" spans="1:14" ht="15" customHeight="1" x14ac:dyDescent="0.25">
      <c r="A22" s="263"/>
      <c r="B22" s="262" t="s">
        <v>33</v>
      </c>
      <c r="C22" s="42" t="s">
        <v>34</v>
      </c>
      <c r="D22" s="53" cm="1">
        <f t="array" ref="D22:G22">'Ro-Ro'!B35:E35</f>
        <v>6978922</v>
      </c>
      <c r="E22" s="53">
        <v>6838247</v>
      </c>
      <c r="F22" s="53">
        <v>31813106</v>
      </c>
      <c r="G22" s="53">
        <v>31334241</v>
      </c>
      <c r="H22" s="61">
        <f t="shared" ref="H22:H30" si="4">G22-F22</f>
        <v>-478865</v>
      </c>
      <c r="I22" s="62">
        <f t="shared" si="1"/>
        <v>-1.5052444109041119</v>
      </c>
      <c r="J22" s="13"/>
      <c r="K22" s="13"/>
      <c r="L22" s="13"/>
      <c r="M22" s="13"/>
    </row>
    <row r="23" spans="1:14" ht="15" customHeight="1" x14ac:dyDescent="0.25">
      <c r="A23" s="263"/>
      <c r="B23" s="262"/>
      <c r="C23" s="44" t="s">
        <v>35</v>
      </c>
      <c r="D23" s="63" cm="1">
        <f t="array" ref="D23:G23">'Ro-Ro UTIS'!B35:E35</f>
        <v>300747</v>
      </c>
      <c r="E23" s="63">
        <v>291386</v>
      </c>
      <c r="F23" s="63">
        <v>1357659</v>
      </c>
      <c r="G23" s="63">
        <v>1332901</v>
      </c>
      <c r="H23" s="64">
        <f t="shared" si="4"/>
        <v>-24758</v>
      </c>
      <c r="I23" s="65">
        <f t="shared" si="1"/>
        <v>-1.8235801478869149</v>
      </c>
      <c r="J23" s="13"/>
      <c r="K23" s="13"/>
      <c r="L23" s="13"/>
      <c r="M23" s="13"/>
    </row>
    <row r="24" spans="1:14" ht="15" customHeight="1" x14ac:dyDescent="0.25">
      <c r="A24" s="263"/>
      <c r="B24" s="262" t="s">
        <v>36</v>
      </c>
      <c r="C24" s="42" t="s">
        <v>2</v>
      </c>
      <c r="D24" s="53" cm="1">
        <f t="array" ref="D24:G24">TEUS!B35:E35</f>
        <v>1677216.25</v>
      </c>
      <c r="E24" s="53">
        <v>1673423.75</v>
      </c>
      <c r="F24" s="53">
        <v>7583561.25</v>
      </c>
      <c r="G24" s="53">
        <v>7792208.5</v>
      </c>
      <c r="H24" s="61">
        <f t="shared" si="4"/>
        <v>208647.25</v>
      </c>
      <c r="I24" s="62">
        <f t="shared" si="1"/>
        <v>2.7513096172329341</v>
      </c>
      <c r="J24" s="13"/>
      <c r="K24" s="13"/>
      <c r="L24" s="13"/>
      <c r="M24" s="13"/>
    </row>
    <row r="25" spans="1:14" ht="15" customHeight="1" x14ac:dyDescent="0.25">
      <c r="A25" s="263"/>
      <c r="B25" s="262"/>
      <c r="C25" s="35" t="s">
        <v>40</v>
      </c>
      <c r="D25" s="63" cm="1">
        <f t="array" ref="D25:G25">'TEUS tránsito'!B35:E35</f>
        <v>895361.25</v>
      </c>
      <c r="E25" s="63">
        <v>856884.5</v>
      </c>
      <c r="F25" s="63">
        <v>3937178</v>
      </c>
      <c r="G25" s="63">
        <v>4049325</v>
      </c>
      <c r="H25" s="64">
        <f t="shared" si="4"/>
        <v>112147</v>
      </c>
      <c r="I25" s="65">
        <f t="shared" si="1"/>
        <v>2.8484107144762021</v>
      </c>
      <c r="J25" s="13"/>
      <c r="K25" s="13"/>
      <c r="L25" s="13"/>
      <c r="M25" s="13"/>
    </row>
    <row r="26" spans="1:14" ht="15" customHeight="1" x14ac:dyDescent="0.25">
      <c r="A26" s="263"/>
      <c r="B26" s="262"/>
      <c r="C26" s="35" t="s">
        <v>171</v>
      </c>
      <c r="D26" s="63" cm="1">
        <f t="array" ref="D26:G26">'TEUS nacional'!B35:E35</f>
        <v>180331.5</v>
      </c>
      <c r="E26" s="63">
        <v>193576.5</v>
      </c>
      <c r="F26" s="63">
        <v>878342</v>
      </c>
      <c r="G26" s="63">
        <v>893678</v>
      </c>
      <c r="H26" s="64">
        <f t="shared" si="4"/>
        <v>15336</v>
      </c>
      <c r="I26" s="65">
        <f t="shared" si="1"/>
        <v>1.7460169273472133</v>
      </c>
      <c r="J26" s="13"/>
      <c r="K26" s="13"/>
      <c r="L26" s="13"/>
      <c r="M26" s="13"/>
    </row>
    <row r="27" spans="1:14" ht="15" customHeight="1" x14ac:dyDescent="0.25">
      <c r="A27" s="263"/>
      <c r="B27" s="262"/>
      <c r="C27" s="35" t="s">
        <v>170</v>
      </c>
      <c r="D27" s="63" cm="1">
        <f t="array" ref="D27:G27">'TEUS exterior'!B35:E35</f>
        <v>601523.5</v>
      </c>
      <c r="E27" s="63">
        <v>622962.75</v>
      </c>
      <c r="F27" s="63">
        <v>2768041.25</v>
      </c>
      <c r="G27" s="63">
        <v>2849205.5</v>
      </c>
      <c r="H27" s="64">
        <f t="shared" si="4"/>
        <v>81164.25</v>
      </c>
      <c r="I27" s="65">
        <f t="shared" si="1"/>
        <v>2.9321907684721111</v>
      </c>
      <c r="J27" s="13"/>
      <c r="K27" s="13"/>
      <c r="L27" s="13"/>
      <c r="M27" s="13"/>
    </row>
    <row r="28" spans="1:14" ht="15" customHeight="1" x14ac:dyDescent="0.25">
      <c r="A28" s="263"/>
      <c r="B28" s="262" t="s">
        <v>37</v>
      </c>
      <c r="C28" s="42" t="s">
        <v>41</v>
      </c>
      <c r="D28" s="53" cm="1">
        <f t="array" ref="D28:G28">'Buques número'!B35:E35</f>
        <v>14340</v>
      </c>
      <c r="E28" s="53">
        <v>14106</v>
      </c>
      <c r="F28" s="53">
        <v>63424</v>
      </c>
      <c r="G28" s="53">
        <v>61053</v>
      </c>
      <c r="H28" s="61">
        <f t="shared" si="4"/>
        <v>-2371</v>
      </c>
      <c r="I28" s="62">
        <f t="shared" si="1"/>
        <v>-3.7383324924318799</v>
      </c>
      <c r="J28" s="13"/>
      <c r="K28" s="13"/>
      <c r="L28" s="13"/>
      <c r="M28" s="13"/>
    </row>
    <row r="29" spans="1:14" ht="15" customHeight="1" x14ac:dyDescent="0.25">
      <c r="A29" s="263"/>
      <c r="B29" s="262"/>
      <c r="C29" s="42" t="s">
        <v>42</v>
      </c>
      <c r="D29" s="53" cm="1">
        <f t="array" ref="D29:G29">'Buques GT'!B35:E35</f>
        <v>239825746</v>
      </c>
      <c r="E29" s="53">
        <v>230204736</v>
      </c>
      <c r="F29" s="53">
        <v>1087977955</v>
      </c>
      <c r="G29" s="53">
        <v>1064319113</v>
      </c>
      <c r="H29" s="61">
        <f t="shared" si="4"/>
        <v>-23658842</v>
      </c>
      <c r="I29" s="62">
        <f t="shared" si="1"/>
        <v>-2.1745699801426639</v>
      </c>
      <c r="J29" s="13"/>
      <c r="K29" s="13"/>
      <c r="L29" s="13"/>
      <c r="M29" s="13"/>
    </row>
    <row r="30" spans="1:14" ht="15" customHeight="1" x14ac:dyDescent="0.25">
      <c r="A30" s="263"/>
      <c r="B30" s="262"/>
      <c r="C30" s="35" t="s">
        <v>43</v>
      </c>
      <c r="D30" s="63" cm="1">
        <f t="array" ref="D30:G30">Cruceros!B35:E35</f>
        <v>532</v>
      </c>
      <c r="E30" s="63">
        <v>503</v>
      </c>
      <c r="F30" s="63">
        <v>2109</v>
      </c>
      <c r="G30" s="63">
        <v>2100</v>
      </c>
      <c r="H30" s="64">
        <f t="shared" si="4"/>
        <v>-9</v>
      </c>
      <c r="I30" s="65">
        <f t="shared" si="1"/>
        <v>-0.42674253200569012</v>
      </c>
      <c r="J30" s="13"/>
      <c r="K30" s="13"/>
      <c r="L30" s="13"/>
      <c r="M30" s="13"/>
    </row>
    <row r="31" spans="1:14" ht="15" customHeight="1" x14ac:dyDescent="0.25">
      <c r="A31" s="263"/>
      <c r="B31" s="262" t="s">
        <v>38</v>
      </c>
      <c r="C31" s="42" t="s">
        <v>2</v>
      </c>
      <c r="D31" s="53" cm="1">
        <f t="array" ref="D31:G31">'Pasajeros total'!B35:E35</f>
        <v>3416435</v>
      </c>
      <c r="E31" s="53">
        <v>3403180</v>
      </c>
      <c r="F31" s="53">
        <v>14066658</v>
      </c>
      <c r="G31" s="53">
        <v>13858599</v>
      </c>
      <c r="H31" s="61">
        <f>G31-F31</f>
        <v>-208059</v>
      </c>
      <c r="I31" s="62">
        <f>((G31*100/F31)-100)</f>
        <v>-1.4790933283513397</v>
      </c>
      <c r="J31" s="13"/>
      <c r="K31" s="13"/>
      <c r="L31" s="13"/>
      <c r="M31" s="13"/>
    </row>
    <row r="32" spans="1:14" ht="15" customHeight="1" x14ac:dyDescent="0.25">
      <c r="A32" s="263"/>
      <c r="B32" s="262"/>
      <c r="C32" s="35" t="s">
        <v>44</v>
      </c>
      <c r="D32" s="63" cm="1">
        <f t="array" ref="D32:G32">'Pasajeros regulares'!B35:E35</f>
        <v>2131851</v>
      </c>
      <c r="E32" s="63">
        <v>2182209</v>
      </c>
      <c r="F32" s="63">
        <v>8909162</v>
      </c>
      <c r="G32" s="63">
        <v>8661995</v>
      </c>
      <c r="H32" s="64">
        <f>G32-F32</f>
        <v>-247167</v>
      </c>
      <c r="I32" s="65">
        <f>((G32*100/F32)-100)</f>
        <v>-2.7743013315954954</v>
      </c>
      <c r="J32" s="13"/>
      <c r="K32" s="13"/>
      <c r="L32" s="13"/>
      <c r="M32" s="13"/>
    </row>
    <row r="33" spans="1:13" ht="15" customHeight="1" x14ac:dyDescent="0.25">
      <c r="A33" s="263"/>
      <c r="B33" s="262"/>
      <c r="C33" s="35" t="s">
        <v>45</v>
      </c>
      <c r="D33" s="63" cm="1">
        <f t="array" ref="D33:G33">'Pasajeros crucero'!B35:E35</f>
        <v>1284584</v>
      </c>
      <c r="E33" s="63">
        <v>1220971</v>
      </c>
      <c r="F33" s="63">
        <v>5157496</v>
      </c>
      <c r="G33" s="63">
        <v>5196604</v>
      </c>
      <c r="H33" s="64">
        <f>G33-F33</f>
        <v>39108</v>
      </c>
      <c r="I33" s="65">
        <f>((G33*100/F33)-100)</f>
        <v>0.75827494582642885</v>
      </c>
      <c r="J33" s="13"/>
      <c r="K33" s="13"/>
      <c r="L33" s="13"/>
      <c r="M33" s="13"/>
    </row>
    <row r="34" spans="1:13" ht="15" customHeight="1" x14ac:dyDescent="0.25">
      <c r="A34" s="263"/>
      <c r="B34" s="262" t="s">
        <v>39</v>
      </c>
      <c r="C34" s="42" t="s">
        <v>46</v>
      </c>
      <c r="D34" s="53" cm="1">
        <f t="array" ref="D34:G34">'Automóviles régimen pasaje'!B35:E35</f>
        <v>560530</v>
      </c>
      <c r="E34" s="53">
        <v>576805</v>
      </c>
      <c r="F34" s="53">
        <v>2449612</v>
      </c>
      <c r="G34" s="53">
        <v>2400888</v>
      </c>
      <c r="H34" s="61">
        <f>G34-F34</f>
        <v>-48724</v>
      </c>
      <c r="I34" s="62">
        <f>((G34*100/F34)-100)</f>
        <v>-1.9890496944005776</v>
      </c>
      <c r="J34" s="13"/>
      <c r="K34" s="13"/>
      <c r="L34" s="13"/>
      <c r="M34" s="13"/>
    </row>
    <row r="35" spans="1:13" ht="15" customHeight="1" x14ac:dyDescent="0.25">
      <c r="A35" s="263"/>
      <c r="B35" s="262"/>
      <c r="C35" s="42" t="s">
        <v>164</v>
      </c>
      <c r="D35" s="53" cm="1">
        <f t="array" ref="D35:G35">'Automóviles régimen mercancía'!B35:E35</f>
        <v>341552</v>
      </c>
      <c r="E35" s="53">
        <v>312966</v>
      </c>
      <c r="F35" s="53">
        <v>1447904</v>
      </c>
      <c r="G35" s="53">
        <v>1442246</v>
      </c>
      <c r="H35" s="61">
        <f>G35-F35</f>
        <v>-5658</v>
      </c>
      <c r="I35" s="62">
        <f>((G35*100/F35)-100)</f>
        <v>-0.39077176387384327</v>
      </c>
      <c r="J35" s="13"/>
      <c r="K35" s="13"/>
      <c r="L35" s="13"/>
      <c r="M35" s="13"/>
    </row>
    <row r="36" spans="1:13" ht="15" customHeight="1" x14ac:dyDescent="0.25">
      <c r="A36" s="73" t="s">
        <v>49</v>
      </c>
      <c r="J36" s="13"/>
      <c r="K36" s="13"/>
      <c r="L36" s="13"/>
      <c r="M36" s="13"/>
    </row>
    <row r="37" spans="1:13" x14ac:dyDescent="0.25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 x14ac:dyDescent="0.25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 x14ac:dyDescent="0.25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B3FA8-A46A-4773-BEE4-EFCB899596C4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5152</v>
      </c>
      <c r="C8" s="189">
        <v>4662</v>
      </c>
      <c r="D8" s="189">
        <v>21456</v>
      </c>
      <c r="E8" s="189">
        <v>27083</v>
      </c>
      <c r="F8" s="190">
        <v>26.225764354958979</v>
      </c>
      <c r="G8" s="6"/>
    </row>
    <row r="9" spans="1:14" ht="15.6" customHeight="1" x14ac:dyDescent="0.25">
      <c r="A9" s="188" t="s">
        <v>8</v>
      </c>
      <c r="B9" s="189">
        <v>8670</v>
      </c>
      <c r="C9" s="189">
        <v>10233</v>
      </c>
      <c r="D9" s="189">
        <v>49795</v>
      </c>
      <c r="E9" s="189">
        <v>50509</v>
      </c>
      <c r="F9" s="190">
        <v>1.4338789035043651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80358</v>
      </c>
      <c r="C11" s="189">
        <v>89547</v>
      </c>
      <c r="D11" s="189">
        <v>401360</v>
      </c>
      <c r="E11" s="189">
        <v>392775</v>
      </c>
      <c r="F11" s="190">
        <v>-2.1389774765796261</v>
      </c>
    </row>
    <row r="12" spans="1:14" ht="15.6" customHeight="1" x14ac:dyDescent="0.25">
      <c r="A12" s="188" t="s">
        <v>6</v>
      </c>
      <c r="B12" s="189">
        <v>2294</v>
      </c>
      <c r="C12" s="189">
        <v>2103</v>
      </c>
      <c r="D12" s="189">
        <v>9381</v>
      </c>
      <c r="E12" s="189">
        <v>9195</v>
      </c>
      <c r="F12" s="190">
        <v>-1.9827310521266379</v>
      </c>
    </row>
    <row r="13" spans="1:14" ht="15.6" customHeight="1" x14ac:dyDescent="0.25">
      <c r="A13" s="188" t="s">
        <v>175</v>
      </c>
      <c r="B13" s="189">
        <v>124920</v>
      </c>
      <c r="C13" s="189">
        <v>124661</v>
      </c>
      <c r="D13" s="189">
        <v>451880</v>
      </c>
      <c r="E13" s="189">
        <v>436040</v>
      </c>
      <c r="F13" s="190">
        <v>-3.5053554040895851</v>
      </c>
    </row>
    <row r="14" spans="1:14" ht="15.6" customHeight="1" x14ac:dyDescent="0.25">
      <c r="A14" s="188" t="s">
        <v>148</v>
      </c>
      <c r="B14" s="189">
        <v>36942</v>
      </c>
      <c r="C14" s="189">
        <v>40361</v>
      </c>
      <c r="D14" s="189">
        <v>147181</v>
      </c>
      <c r="E14" s="189">
        <v>153464</v>
      </c>
      <c r="F14" s="190">
        <v>4.2688934033604937</v>
      </c>
    </row>
    <row r="15" spans="1:14" ht="15.6" customHeight="1" x14ac:dyDescent="0.25">
      <c r="A15" s="188" t="s">
        <v>145</v>
      </c>
      <c r="B15" s="189">
        <v>8291</v>
      </c>
      <c r="C15" s="189">
        <v>8002</v>
      </c>
      <c r="D15" s="189">
        <v>21979</v>
      </c>
      <c r="E15" s="189">
        <v>20697</v>
      </c>
      <c r="F15" s="190">
        <v>-5.8328404386004848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39500</v>
      </c>
      <c r="C18" s="189">
        <v>36110</v>
      </c>
      <c r="D18" s="189">
        <v>186754</v>
      </c>
      <c r="E18" s="189">
        <v>156837</v>
      </c>
      <c r="F18" s="190">
        <v>-16.01946946250148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2608</v>
      </c>
      <c r="C21" s="189">
        <v>2739</v>
      </c>
      <c r="D21" s="189">
        <v>10610</v>
      </c>
      <c r="E21" s="189">
        <v>10424</v>
      </c>
      <c r="F21" s="190">
        <v>-1.7530631479736061</v>
      </c>
    </row>
    <row r="22" spans="1:7" ht="15.6" customHeight="1" x14ac:dyDescent="0.25">
      <c r="A22" s="188" t="s">
        <v>146</v>
      </c>
      <c r="B22" s="189">
        <v>54403</v>
      </c>
      <c r="C22" s="189">
        <v>54944</v>
      </c>
      <c r="D22" s="189">
        <v>245206</v>
      </c>
      <c r="E22" s="189">
        <v>234751</v>
      </c>
      <c r="F22" s="190">
        <v>-4.2637618981591032</v>
      </c>
    </row>
    <row r="23" spans="1:7" ht="15.6" customHeight="1" x14ac:dyDescent="0.25">
      <c r="A23" s="188" t="s">
        <v>165</v>
      </c>
      <c r="B23" s="189">
        <v>4727</v>
      </c>
      <c r="C23" s="189">
        <v>5837</v>
      </c>
      <c r="D23" s="189">
        <v>24885</v>
      </c>
      <c r="E23" s="189">
        <v>27930</v>
      </c>
      <c r="F23" s="190">
        <v>12.23628691983123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8514</v>
      </c>
      <c r="C25" s="189">
        <v>11330</v>
      </c>
      <c r="D25" s="189">
        <v>44742</v>
      </c>
      <c r="E25" s="189">
        <v>55194</v>
      </c>
      <c r="F25" s="190">
        <v>23.36060077779268</v>
      </c>
    </row>
    <row r="26" spans="1:7" ht="15.6" customHeight="1" x14ac:dyDescent="0.25">
      <c r="A26" s="188" t="s">
        <v>152</v>
      </c>
      <c r="B26" s="189">
        <v>1926</v>
      </c>
      <c r="C26" s="189">
        <v>3106</v>
      </c>
      <c r="D26" s="189">
        <v>9405</v>
      </c>
      <c r="E26" s="189">
        <v>13031</v>
      </c>
      <c r="F26" s="190">
        <v>38.553960659223797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153667</v>
      </c>
      <c r="C28" s="189">
        <v>155311</v>
      </c>
      <c r="D28" s="189">
        <v>715952</v>
      </c>
      <c r="E28" s="189">
        <v>700554</v>
      </c>
      <c r="F28" s="190">
        <v>-2.150702840413885</v>
      </c>
    </row>
    <row r="29" spans="1:7" ht="15.6" customHeight="1" x14ac:dyDescent="0.25">
      <c r="A29" s="188" t="s">
        <v>178</v>
      </c>
      <c r="B29" s="189">
        <v>11831</v>
      </c>
      <c r="C29" s="189">
        <v>11531</v>
      </c>
      <c r="D29" s="189">
        <v>30684</v>
      </c>
      <c r="E29" s="189">
        <v>29899</v>
      </c>
      <c r="F29" s="190">
        <v>-2.558336592360845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16727</v>
      </c>
      <c r="C32" s="189">
        <v>16328</v>
      </c>
      <c r="D32" s="189">
        <v>78342</v>
      </c>
      <c r="E32" s="189">
        <v>82505</v>
      </c>
      <c r="F32" s="190">
        <v>5.313880166449664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560530</v>
      </c>
      <c r="C35" s="77">
        <f>SUM(C7:C34)</f>
        <v>576805</v>
      </c>
      <c r="D35" s="178">
        <f>SUM(D7:D34)</f>
        <v>2449612</v>
      </c>
      <c r="E35" s="178">
        <f>SUM(E7:E34)</f>
        <v>2400888</v>
      </c>
      <c r="F35" s="140">
        <f>E35*100/D35-100</f>
        <v>-1.9890496944005776</v>
      </c>
    </row>
    <row r="36" spans="1:6" ht="15.6" customHeight="1" x14ac:dyDescent="0.25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07579-F680-42D1-BA0C-0CB2D9417D17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1116</v>
      </c>
      <c r="C8" s="189">
        <v>4512</v>
      </c>
      <c r="D8" s="189">
        <v>3654</v>
      </c>
      <c r="E8" s="189">
        <v>17619</v>
      </c>
      <c r="F8" s="190">
        <v>382.18390804597698</v>
      </c>
      <c r="G8" s="6"/>
    </row>
    <row r="9" spans="1:14" ht="15.6" customHeight="1" x14ac:dyDescent="0.25">
      <c r="A9" s="188" t="s">
        <v>8</v>
      </c>
      <c r="B9" s="189">
        <v>188</v>
      </c>
      <c r="C9" s="189">
        <v>450</v>
      </c>
      <c r="D9" s="189">
        <v>1913</v>
      </c>
      <c r="E9" s="189">
        <v>2536</v>
      </c>
      <c r="F9" s="190">
        <v>32.566649242028227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717</v>
      </c>
      <c r="C11" s="189">
        <v>591</v>
      </c>
      <c r="D11" s="189">
        <v>2786</v>
      </c>
      <c r="E11" s="189">
        <v>2842</v>
      </c>
      <c r="F11" s="190">
        <v>2.0100502512562879</v>
      </c>
    </row>
    <row r="12" spans="1:14" ht="15.6" customHeight="1" x14ac:dyDescent="0.25">
      <c r="A12" s="188" t="s">
        <v>6</v>
      </c>
      <c r="B12" s="189">
        <v>2072</v>
      </c>
      <c r="C12" s="189">
        <v>2013</v>
      </c>
      <c r="D12" s="189">
        <v>15349</v>
      </c>
      <c r="E12" s="189">
        <v>11027</v>
      </c>
      <c r="F12" s="190">
        <v>-28.15818620105544</v>
      </c>
    </row>
    <row r="13" spans="1:14" ht="15.6" customHeight="1" x14ac:dyDescent="0.25">
      <c r="A13" s="188" t="s">
        <v>175</v>
      </c>
      <c r="B13" s="189">
        <v>28939</v>
      </c>
      <c r="C13" s="189">
        <v>15793</v>
      </c>
      <c r="D13" s="189">
        <v>68972</v>
      </c>
      <c r="E13" s="189">
        <v>56184</v>
      </c>
      <c r="F13" s="190">
        <v>-18.54085715942702</v>
      </c>
    </row>
    <row r="14" spans="1:14" ht="15.6" customHeight="1" x14ac:dyDescent="0.25">
      <c r="A14" s="188" t="s">
        <v>148</v>
      </c>
      <c r="B14" s="189">
        <v>72004</v>
      </c>
      <c r="C14" s="189">
        <v>69856</v>
      </c>
      <c r="D14" s="189">
        <v>300782</v>
      </c>
      <c r="E14" s="189">
        <v>314709</v>
      </c>
      <c r="F14" s="190">
        <v>4.6302637790825258</v>
      </c>
    </row>
    <row r="15" spans="1:14" ht="15.6" customHeight="1" x14ac:dyDescent="0.25">
      <c r="A15" s="188" t="s">
        <v>145</v>
      </c>
      <c r="B15" s="189">
        <v>2922</v>
      </c>
      <c r="C15" s="189">
        <v>2651</v>
      </c>
      <c r="D15" s="189">
        <v>9683</v>
      </c>
      <c r="E15" s="189">
        <v>8484</v>
      </c>
      <c r="F15" s="190">
        <v>-12.38252607662915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288</v>
      </c>
      <c r="E16" s="189">
        <v>158</v>
      </c>
      <c r="F16" s="190">
        <v>-45.138888888888893</v>
      </c>
      <c r="G16" s="1"/>
    </row>
    <row r="17" spans="1:7" ht="15.6" customHeight="1" x14ac:dyDescent="0.35">
      <c r="A17" s="188" t="s">
        <v>150</v>
      </c>
      <c r="B17" s="189">
        <v>1</v>
      </c>
      <c r="C17" s="189">
        <v>4</v>
      </c>
      <c r="D17" s="189">
        <v>55</v>
      </c>
      <c r="E17" s="189">
        <v>13608</v>
      </c>
      <c r="F17" s="190">
        <v>24641.81818181818</v>
      </c>
      <c r="G17" s="2"/>
    </row>
    <row r="18" spans="1:7" ht="15.6" customHeight="1" x14ac:dyDescent="0.25">
      <c r="A18" s="188" t="s">
        <v>147</v>
      </c>
      <c r="B18" s="189">
        <v>138</v>
      </c>
      <c r="C18" s="189">
        <v>142</v>
      </c>
      <c r="D18" s="189">
        <v>634</v>
      </c>
      <c r="E18" s="189">
        <v>1118</v>
      </c>
      <c r="F18" s="190">
        <v>76.34069400630915</v>
      </c>
    </row>
    <row r="19" spans="1:7" ht="15.6" customHeight="1" x14ac:dyDescent="0.25">
      <c r="A19" s="188" t="s">
        <v>143</v>
      </c>
      <c r="B19" s="189">
        <v>0</v>
      </c>
      <c r="C19" s="189">
        <v>2</v>
      </c>
      <c r="D19" s="189">
        <v>3251</v>
      </c>
      <c r="E19" s="189">
        <v>2</v>
      </c>
      <c r="F19" s="190">
        <v>-99.938480467548445</v>
      </c>
    </row>
    <row r="20" spans="1:7" ht="15.6" customHeight="1" x14ac:dyDescent="0.25">
      <c r="A20" s="188" t="s">
        <v>142</v>
      </c>
      <c r="B20" s="189">
        <v>0</v>
      </c>
      <c r="C20" s="189">
        <v>113</v>
      </c>
      <c r="D20" s="189">
        <v>145</v>
      </c>
      <c r="E20" s="189">
        <v>667</v>
      </c>
      <c r="F20" s="190">
        <v>360</v>
      </c>
    </row>
    <row r="21" spans="1:7" ht="15.6" customHeight="1" x14ac:dyDescent="0.25">
      <c r="A21" s="188" t="s">
        <v>149</v>
      </c>
      <c r="B21" s="189">
        <v>3162</v>
      </c>
      <c r="C21" s="189">
        <v>1463</v>
      </c>
      <c r="D21" s="189">
        <v>10554</v>
      </c>
      <c r="E21" s="189">
        <v>25490</v>
      </c>
      <c r="F21" s="190">
        <v>141.51980291832481</v>
      </c>
    </row>
    <row r="22" spans="1:7" ht="15.6" customHeight="1" x14ac:dyDescent="0.25">
      <c r="A22" s="188" t="s">
        <v>146</v>
      </c>
      <c r="B22" s="189">
        <v>23341</v>
      </c>
      <c r="C22" s="189">
        <v>24010</v>
      </c>
      <c r="D22" s="189">
        <v>80698</v>
      </c>
      <c r="E22" s="189">
        <v>75827</v>
      </c>
      <c r="F22" s="190">
        <v>-6.0360851570051324</v>
      </c>
    </row>
    <row r="23" spans="1:7" ht="15.6" customHeight="1" x14ac:dyDescent="0.25">
      <c r="A23" s="188" t="s">
        <v>165</v>
      </c>
      <c r="B23" s="189">
        <v>14393</v>
      </c>
      <c r="C23" s="189">
        <v>4557</v>
      </c>
      <c r="D23" s="189">
        <v>60267</v>
      </c>
      <c r="E23" s="189">
        <v>34280</v>
      </c>
      <c r="F23" s="190">
        <v>-43.119783629515332</v>
      </c>
    </row>
    <row r="24" spans="1:7" ht="15.6" customHeight="1" x14ac:dyDescent="0.25">
      <c r="A24" s="188" t="s">
        <v>141</v>
      </c>
      <c r="B24" s="189">
        <v>67</v>
      </c>
      <c r="C24" s="189">
        <v>0</v>
      </c>
      <c r="D24" s="189">
        <v>275</v>
      </c>
      <c r="E24" s="189">
        <v>417</v>
      </c>
      <c r="F24" s="190">
        <v>51.636363636363633</v>
      </c>
    </row>
    <row r="25" spans="1:7" ht="15.6" customHeight="1" x14ac:dyDescent="0.25">
      <c r="A25" s="188" t="s">
        <v>140</v>
      </c>
      <c r="B25" s="189">
        <v>240</v>
      </c>
      <c r="C25" s="189">
        <v>253</v>
      </c>
      <c r="D25" s="189">
        <v>912</v>
      </c>
      <c r="E25" s="189">
        <v>1013</v>
      </c>
      <c r="F25" s="190">
        <v>11.07456140350877</v>
      </c>
    </row>
    <row r="26" spans="1:7" ht="15.6" customHeight="1" x14ac:dyDescent="0.25">
      <c r="A26" s="188" t="s">
        <v>152</v>
      </c>
      <c r="B26" s="189">
        <v>0</v>
      </c>
      <c r="C26" s="189">
        <v>1</v>
      </c>
      <c r="D26" s="189">
        <v>28</v>
      </c>
      <c r="E26" s="189">
        <v>2997</v>
      </c>
      <c r="F26" s="190">
        <v>10603.571428571429</v>
      </c>
    </row>
    <row r="27" spans="1:7" ht="15.6" customHeight="1" x14ac:dyDescent="0.25">
      <c r="A27" s="188" t="s">
        <v>173</v>
      </c>
      <c r="B27" s="189">
        <v>18174</v>
      </c>
      <c r="C27" s="189">
        <v>18590</v>
      </c>
      <c r="D27" s="189">
        <v>84396</v>
      </c>
      <c r="E27" s="189">
        <v>78088</v>
      </c>
      <c r="F27" s="190">
        <v>-7.4742878809422288</v>
      </c>
    </row>
    <row r="28" spans="1:7" ht="15.6" customHeight="1" x14ac:dyDescent="0.25">
      <c r="A28" s="188" t="s">
        <v>177</v>
      </c>
      <c r="B28" s="189">
        <v>7507</v>
      </c>
      <c r="C28" s="189">
        <v>6333</v>
      </c>
      <c r="D28" s="189">
        <v>36105</v>
      </c>
      <c r="E28" s="189">
        <v>36077</v>
      </c>
      <c r="F28" s="190">
        <v>-7.7551585652955168E-2</v>
      </c>
    </row>
    <row r="29" spans="1:7" ht="15.6" customHeight="1" x14ac:dyDescent="0.25">
      <c r="A29" s="188" t="s">
        <v>178</v>
      </c>
      <c r="B29" s="189">
        <v>33286</v>
      </c>
      <c r="C29" s="189">
        <v>32835</v>
      </c>
      <c r="D29" s="189">
        <v>163418</v>
      </c>
      <c r="E29" s="189">
        <v>161056</v>
      </c>
      <c r="F29" s="190">
        <v>-1.4453732147009499</v>
      </c>
    </row>
    <row r="30" spans="1:7" ht="15.6" customHeight="1" x14ac:dyDescent="0.25">
      <c r="A30" s="188" t="s">
        <v>179</v>
      </c>
      <c r="B30" s="189">
        <v>551</v>
      </c>
      <c r="C30" s="189">
        <v>1243</v>
      </c>
      <c r="D30" s="189">
        <v>7594</v>
      </c>
      <c r="E30" s="189">
        <v>4463</v>
      </c>
      <c r="F30" s="190">
        <v>-41.229918356597317</v>
      </c>
    </row>
    <row r="31" spans="1:7" ht="15.6" customHeight="1" x14ac:dyDescent="0.25">
      <c r="A31" s="188" t="s">
        <v>180</v>
      </c>
      <c r="B31" s="189">
        <v>22514</v>
      </c>
      <c r="C31" s="189">
        <v>20785</v>
      </c>
      <c r="D31" s="189">
        <v>110634</v>
      </c>
      <c r="E31" s="189">
        <v>99029</v>
      </c>
      <c r="F31" s="190">
        <v>-10.48954209375057</v>
      </c>
    </row>
    <row r="32" spans="1:7" ht="15.6" customHeight="1" x14ac:dyDescent="0.25">
      <c r="A32" s="188" t="s">
        <v>181</v>
      </c>
      <c r="B32" s="189">
        <v>46415</v>
      </c>
      <c r="C32" s="189">
        <v>51272</v>
      </c>
      <c r="D32" s="189">
        <v>205029</v>
      </c>
      <c r="E32" s="189">
        <v>225523</v>
      </c>
      <c r="F32" s="190">
        <v>9.9956591506567349</v>
      </c>
    </row>
    <row r="33" spans="1:6" ht="15.6" customHeight="1" x14ac:dyDescent="0.25">
      <c r="A33" s="188" t="s">
        <v>182</v>
      </c>
      <c r="B33" s="189">
        <v>63796</v>
      </c>
      <c r="C33" s="189">
        <v>55344</v>
      </c>
      <c r="D33" s="189">
        <v>280457</v>
      </c>
      <c r="E33" s="189">
        <v>268790</v>
      </c>
      <c r="F33" s="190">
        <v>-4.1599960065179289</v>
      </c>
    </row>
    <row r="34" spans="1:6" ht="15.6" customHeight="1" x14ac:dyDescent="0.25">
      <c r="A34" s="188" t="s">
        <v>183</v>
      </c>
      <c r="B34" s="189">
        <v>9</v>
      </c>
      <c r="C34" s="189">
        <v>153</v>
      </c>
      <c r="D34" s="189">
        <v>25</v>
      </c>
      <c r="E34" s="189">
        <v>242</v>
      </c>
      <c r="F34" s="190">
        <v>868</v>
      </c>
    </row>
    <row r="35" spans="1:6" ht="15.6" customHeight="1" x14ac:dyDescent="0.25">
      <c r="A35" s="156" t="s">
        <v>153</v>
      </c>
      <c r="B35" s="76">
        <f>SUM(B7:B34)</f>
        <v>341552</v>
      </c>
      <c r="C35" s="77">
        <f>SUM(C7:C34)</f>
        <v>312966</v>
      </c>
      <c r="D35" s="76">
        <f>SUM(D7:D34)</f>
        <v>1447904</v>
      </c>
      <c r="E35" s="78">
        <f>SUM(E7:E34)</f>
        <v>1442246</v>
      </c>
      <c r="F35" s="140">
        <f>E35*100/D35-100</f>
        <v>-0.39077176387384327</v>
      </c>
    </row>
    <row r="36" spans="1:6" ht="15.6" customHeight="1" x14ac:dyDescent="0.25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E0659-5E5A-498B-BFBF-4B9B2AA27935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195" customWidth="1"/>
    <col min="2" max="2" width="18.7109375" style="195" customWidth="1"/>
    <col min="3" max="3" width="22.5703125" style="195" customWidth="1"/>
    <col min="4" max="5" width="15.42578125" style="195" customWidth="1"/>
    <col min="6" max="6" width="15.5703125" style="195" customWidth="1"/>
    <col min="7" max="10" width="15.42578125" style="195" customWidth="1"/>
    <col min="11" max="11" width="11.85546875" style="195" customWidth="1"/>
    <col min="12" max="16384" width="11.42578125" style="195"/>
  </cols>
  <sheetData>
    <row r="1" spans="1:11" x14ac:dyDescent="0.25">
      <c r="A1" s="191"/>
      <c r="B1" s="192"/>
      <c r="C1" s="192"/>
      <c r="D1" s="193"/>
      <c r="E1" s="194"/>
      <c r="F1" s="193"/>
      <c r="H1" s="196"/>
      <c r="J1" s="196"/>
      <c r="K1" s="196"/>
    </row>
    <row r="2" spans="1:11" x14ac:dyDescent="0.25">
      <c r="A2" s="197"/>
      <c r="B2" s="193"/>
      <c r="C2" s="198"/>
      <c r="D2" s="193"/>
      <c r="E2" s="197"/>
      <c r="F2" s="193"/>
      <c r="G2" s="199"/>
      <c r="H2" s="193"/>
      <c r="I2" s="199"/>
      <c r="J2" s="193"/>
      <c r="K2" s="193"/>
    </row>
    <row r="3" spans="1:11" x14ac:dyDescent="0.25">
      <c r="A3" s="197"/>
      <c r="B3" s="192"/>
      <c r="C3" s="198"/>
      <c r="D3" s="193"/>
      <c r="E3" s="199"/>
      <c r="F3" s="193"/>
      <c r="G3" s="199"/>
      <c r="H3" s="193"/>
      <c r="I3" s="199"/>
      <c r="J3" s="193"/>
      <c r="K3" s="193"/>
    </row>
    <row r="4" spans="1:11" x14ac:dyDescent="0.25">
      <c r="A4" s="197"/>
      <c r="B4" s="193"/>
      <c r="C4" s="198"/>
      <c r="D4" s="196"/>
      <c r="E4" s="200"/>
      <c r="F4" s="193"/>
      <c r="G4" s="200"/>
      <c r="H4" s="196"/>
      <c r="I4" s="200"/>
      <c r="J4" s="196"/>
      <c r="K4" s="196"/>
    </row>
    <row r="5" spans="1:11" x14ac:dyDescent="0.25">
      <c r="A5" s="197"/>
      <c r="B5" s="193"/>
      <c r="C5" s="201"/>
      <c r="D5" s="193"/>
      <c r="E5" s="199"/>
      <c r="F5" s="193"/>
      <c r="G5" s="199"/>
      <c r="H5" s="193"/>
      <c r="I5" s="199"/>
      <c r="J5" s="193"/>
      <c r="K5" s="193"/>
    </row>
    <row r="6" spans="1:11" x14ac:dyDescent="0.25">
      <c r="A6" s="197"/>
      <c r="B6" s="193"/>
      <c r="C6" s="202"/>
      <c r="D6" s="193"/>
      <c r="E6" s="199"/>
      <c r="F6" s="193"/>
      <c r="G6" s="199"/>
      <c r="H6" s="193"/>
      <c r="I6" s="199"/>
      <c r="J6" s="193"/>
      <c r="K6" s="193"/>
    </row>
    <row r="7" spans="1:11" x14ac:dyDescent="0.25">
      <c r="A7" s="197"/>
      <c r="B7" s="193"/>
      <c r="C7" s="198"/>
      <c r="D7" s="193"/>
      <c r="E7" s="198"/>
      <c r="F7" s="193"/>
      <c r="G7" s="199"/>
      <c r="H7" s="193"/>
      <c r="I7" s="199"/>
      <c r="J7" s="193"/>
      <c r="K7" s="193"/>
    </row>
    <row r="8" spans="1:11" x14ac:dyDescent="0.25">
      <c r="A8" s="197"/>
      <c r="B8" s="193"/>
      <c r="C8" s="198"/>
      <c r="D8" s="196"/>
      <c r="E8" s="203"/>
      <c r="F8" s="193"/>
      <c r="G8" s="200"/>
      <c r="H8" s="196"/>
      <c r="I8" s="200"/>
      <c r="J8" s="196"/>
      <c r="K8" s="196"/>
    </row>
    <row r="9" spans="1:11" x14ac:dyDescent="0.25">
      <c r="A9" s="197"/>
      <c r="B9" s="193"/>
      <c r="C9" s="201"/>
      <c r="D9" s="193"/>
      <c r="E9" s="198"/>
      <c r="F9" s="193"/>
      <c r="G9" s="199"/>
      <c r="H9" s="193"/>
      <c r="I9" s="199"/>
      <c r="J9" s="193"/>
      <c r="K9" s="193"/>
    </row>
    <row r="10" spans="1:11" x14ac:dyDescent="0.25">
      <c r="A10" s="197"/>
      <c r="B10" s="193"/>
      <c r="C10" s="203"/>
      <c r="D10" s="196"/>
      <c r="E10" s="203"/>
      <c r="F10" s="193"/>
      <c r="G10" s="200"/>
      <c r="H10" s="196"/>
      <c r="I10" s="200"/>
      <c r="J10" s="196"/>
      <c r="K10" s="196"/>
    </row>
    <row r="11" spans="1:11" x14ac:dyDescent="0.25">
      <c r="A11" s="193"/>
      <c r="B11" s="193"/>
      <c r="C11" s="198"/>
      <c r="D11" s="193"/>
      <c r="E11" s="198"/>
      <c r="F11" s="193"/>
      <c r="G11" s="197"/>
      <c r="H11" s="193"/>
      <c r="I11" s="199"/>
      <c r="J11" s="193"/>
      <c r="K11" s="193"/>
    </row>
    <row r="12" spans="1:11" x14ac:dyDescent="0.25">
      <c r="A12" s="191"/>
      <c r="B12" s="192"/>
      <c r="C12" s="201"/>
      <c r="D12" s="192"/>
      <c r="E12" s="201"/>
      <c r="F12" s="192"/>
      <c r="G12" s="191"/>
      <c r="H12" s="192"/>
      <c r="I12" s="204"/>
      <c r="J12" s="192"/>
      <c r="K12" s="192"/>
    </row>
    <row r="13" spans="1:11" x14ac:dyDescent="0.25">
      <c r="A13" s="197"/>
      <c r="B13" s="193"/>
      <c r="C13" s="202"/>
      <c r="D13" s="205"/>
      <c r="E13" s="202"/>
      <c r="F13" s="193"/>
      <c r="G13" s="206"/>
      <c r="H13" s="205"/>
      <c r="J13" s="205"/>
      <c r="K13" s="205"/>
    </row>
    <row r="14" spans="1:11" x14ac:dyDescent="0.25">
      <c r="A14" s="197"/>
      <c r="B14" s="193"/>
      <c r="C14" s="198"/>
      <c r="D14" s="196"/>
      <c r="E14" s="203"/>
      <c r="F14" s="193"/>
      <c r="G14" s="194"/>
      <c r="H14" s="196"/>
      <c r="I14" s="200"/>
      <c r="J14" s="196"/>
      <c r="K14" s="196"/>
    </row>
    <row r="15" spans="1:11" x14ac:dyDescent="0.25">
      <c r="A15" s="197"/>
      <c r="B15" s="193"/>
      <c r="C15" s="198"/>
      <c r="D15" s="193"/>
      <c r="E15" s="198"/>
      <c r="F15" s="193"/>
      <c r="G15" s="197"/>
      <c r="H15" s="193"/>
      <c r="I15" s="199"/>
      <c r="J15" s="193"/>
      <c r="K15" s="193"/>
    </row>
    <row r="16" spans="1:11" x14ac:dyDescent="0.25">
      <c r="A16" s="197"/>
      <c r="B16" s="193"/>
      <c r="C16" s="201"/>
      <c r="D16" s="205"/>
      <c r="E16" s="202"/>
      <c r="F16" s="193"/>
      <c r="H16" s="205"/>
      <c r="J16" s="205"/>
      <c r="K16" s="205"/>
    </row>
    <row r="17" spans="1:11" x14ac:dyDescent="0.25">
      <c r="A17" s="197"/>
      <c r="B17" s="193"/>
      <c r="C17" s="198"/>
      <c r="D17" s="196"/>
      <c r="E17" s="203"/>
      <c r="F17" s="193"/>
      <c r="G17" s="200"/>
      <c r="H17" s="196"/>
      <c r="I17" s="200"/>
      <c r="J17" s="196"/>
      <c r="K17" s="196"/>
    </row>
    <row r="18" spans="1:11" x14ac:dyDescent="0.25">
      <c r="A18" s="197"/>
      <c r="B18" s="193"/>
      <c r="C18" s="198"/>
      <c r="D18" s="193"/>
      <c r="E18" s="193"/>
      <c r="F18" s="193"/>
      <c r="G18" s="199"/>
      <c r="H18" s="193"/>
      <c r="I18" s="199"/>
      <c r="J18" s="193"/>
      <c r="K18" s="193"/>
    </row>
    <row r="19" spans="1:11" x14ac:dyDescent="0.25">
      <c r="A19" s="197"/>
      <c r="B19" s="193"/>
      <c r="C19" s="198"/>
      <c r="D19" s="192"/>
      <c r="E19" s="192"/>
      <c r="F19" s="205"/>
      <c r="H19" s="205"/>
      <c r="J19" s="205"/>
      <c r="K19" s="205"/>
    </row>
    <row r="20" spans="1:11" x14ac:dyDescent="0.25">
      <c r="A20" s="197"/>
      <c r="B20" s="193"/>
      <c r="C20" s="198"/>
      <c r="D20" s="193"/>
      <c r="E20" s="198"/>
      <c r="F20" s="193"/>
      <c r="G20" s="199"/>
      <c r="H20" s="193"/>
      <c r="I20" s="199"/>
      <c r="J20" s="193"/>
      <c r="K20" s="193"/>
    </row>
    <row r="21" spans="1:11" x14ac:dyDescent="0.25">
      <c r="A21" s="197"/>
      <c r="B21" s="193"/>
      <c r="C21" s="204"/>
      <c r="D21" s="205"/>
      <c r="E21" s="202"/>
      <c r="F21" s="205"/>
      <c r="H21" s="205"/>
      <c r="J21" s="205"/>
      <c r="K21" s="205"/>
    </row>
    <row r="22" spans="1:11" x14ac:dyDescent="0.25">
      <c r="A22" s="197"/>
      <c r="B22" s="193"/>
      <c r="C22" s="198"/>
      <c r="D22" s="193"/>
      <c r="E22" s="198"/>
      <c r="F22" s="193"/>
      <c r="G22" s="199"/>
      <c r="H22" s="193"/>
      <c r="I22" s="199"/>
      <c r="J22" s="193"/>
      <c r="K22" s="193"/>
    </row>
    <row r="23" spans="1:11" x14ac:dyDescent="0.25">
      <c r="A23" s="197"/>
      <c r="B23" s="193"/>
      <c r="C23" s="198"/>
      <c r="D23" s="205"/>
      <c r="E23" s="202"/>
      <c r="F23" s="205"/>
      <c r="H23" s="205"/>
      <c r="J23" s="205"/>
      <c r="K23" s="205"/>
    </row>
    <row r="24" spans="1:11" x14ac:dyDescent="0.25">
      <c r="A24" s="197"/>
      <c r="B24" s="193"/>
      <c r="C24" s="198"/>
      <c r="D24" s="193"/>
      <c r="E24" s="198"/>
      <c r="F24" s="193"/>
      <c r="G24" s="199"/>
      <c r="H24" s="193"/>
      <c r="I24" s="199"/>
      <c r="J24" s="193"/>
      <c r="K24" s="193"/>
    </row>
    <row r="25" spans="1:11" x14ac:dyDescent="0.25">
      <c r="A25" s="197"/>
      <c r="B25" s="193"/>
      <c r="C25" s="198"/>
      <c r="D25" s="205"/>
      <c r="E25" s="202"/>
      <c r="F25" s="205"/>
      <c r="H25" s="205"/>
      <c r="J25" s="205"/>
      <c r="K25" s="205"/>
    </row>
    <row r="26" spans="1:11" x14ac:dyDescent="0.25">
      <c r="A26" s="197"/>
      <c r="B26" s="193"/>
      <c r="C26" s="204"/>
      <c r="D26" s="196"/>
      <c r="E26" s="203"/>
      <c r="F26" s="196"/>
      <c r="G26" s="200"/>
      <c r="H26" s="196"/>
      <c r="I26" s="200"/>
      <c r="J26" s="196"/>
      <c r="K26" s="196"/>
    </row>
    <row r="27" spans="1:11" x14ac:dyDescent="0.25">
      <c r="A27" s="197"/>
      <c r="B27" s="193"/>
      <c r="C27" s="203"/>
      <c r="D27" s="193"/>
      <c r="E27" s="198"/>
      <c r="F27" s="193"/>
      <c r="G27" s="199"/>
      <c r="H27" s="193"/>
      <c r="I27" s="199"/>
      <c r="J27" s="193"/>
      <c r="K27" s="193"/>
    </row>
    <row r="28" spans="1:11" ht="39" x14ac:dyDescent="0.7">
      <c r="A28" s="207" t="s">
        <v>163</v>
      </c>
      <c r="B28" s="193"/>
      <c r="C28" s="198"/>
      <c r="D28" s="196"/>
      <c r="E28" s="203"/>
      <c r="F28" s="196"/>
      <c r="G28" s="200"/>
      <c r="H28" s="196"/>
      <c r="I28" s="200"/>
      <c r="J28" s="196"/>
      <c r="K28" s="196"/>
    </row>
    <row r="29" spans="1:11" ht="17.25" x14ac:dyDescent="0.35">
      <c r="A29" s="208"/>
      <c r="B29" s="193"/>
      <c r="C29" s="198"/>
      <c r="D29" s="193"/>
      <c r="E29" s="198"/>
      <c r="F29" s="193"/>
      <c r="G29" s="197"/>
      <c r="H29" s="193"/>
      <c r="I29" s="199"/>
      <c r="J29" s="193"/>
      <c r="K29" s="193"/>
    </row>
    <row r="30" spans="1:11" x14ac:dyDescent="0.25">
      <c r="A30" s="197"/>
      <c r="B30" s="193"/>
      <c r="C30" s="201"/>
      <c r="D30" s="192"/>
      <c r="E30" s="201"/>
      <c r="F30" s="192"/>
      <c r="G30" s="191"/>
      <c r="H30" s="192"/>
      <c r="I30" s="204"/>
      <c r="J30" s="192"/>
      <c r="K30" s="192"/>
    </row>
    <row r="31" spans="1:11" x14ac:dyDescent="0.25">
      <c r="A31" s="197"/>
      <c r="B31" s="193"/>
      <c r="C31" s="198"/>
      <c r="D31" s="205"/>
      <c r="E31" s="202"/>
      <c r="F31" s="205"/>
      <c r="G31" s="206"/>
      <c r="H31" s="205"/>
      <c r="J31" s="205"/>
      <c r="K31" s="205"/>
    </row>
    <row r="32" spans="1:11" x14ac:dyDescent="0.25">
      <c r="A32" s="197"/>
      <c r="B32" s="193"/>
      <c r="C32" s="204"/>
      <c r="D32" s="196"/>
      <c r="E32" s="203"/>
      <c r="F32" s="196"/>
      <c r="G32" s="194"/>
      <c r="H32" s="196"/>
      <c r="I32" s="200"/>
      <c r="J32" s="196"/>
      <c r="K32" s="196"/>
    </row>
    <row r="33" spans="1:11" x14ac:dyDescent="0.25">
      <c r="A33" s="197"/>
      <c r="B33" s="193"/>
      <c r="C33" s="203"/>
      <c r="D33" s="193"/>
      <c r="E33" s="198"/>
      <c r="F33" s="193"/>
      <c r="G33" s="197"/>
      <c r="H33" s="193"/>
      <c r="I33" s="199"/>
      <c r="J33" s="193"/>
      <c r="K33" s="193"/>
    </row>
    <row r="34" spans="1:11" x14ac:dyDescent="0.25">
      <c r="A34" s="197"/>
      <c r="B34" s="193"/>
      <c r="C34" s="198"/>
      <c r="D34" s="193"/>
      <c r="E34" s="198"/>
      <c r="F34" s="193"/>
      <c r="G34" s="197"/>
      <c r="H34" s="193"/>
      <c r="I34" s="199"/>
      <c r="J34" s="193"/>
      <c r="K34" s="193"/>
    </row>
    <row r="35" spans="1:11" x14ac:dyDescent="0.25">
      <c r="A35" s="197"/>
      <c r="B35" s="193"/>
      <c r="D35" s="192"/>
      <c r="E35" s="201"/>
      <c r="F35" s="192"/>
      <c r="G35" s="191"/>
      <c r="H35" s="192"/>
      <c r="I35" s="204"/>
      <c r="J35" s="192"/>
      <c r="K35" s="192"/>
    </row>
    <row r="36" spans="1:11" x14ac:dyDescent="0.25">
      <c r="A36" s="197"/>
      <c r="B36" s="193"/>
      <c r="C36" s="198"/>
      <c r="D36" s="192"/>
      <c r="E36" s="201"/>
      <c r="F36" s="193"/>
      <c r="G36" s="197"/>
      <c r="H36" s="193"/>
      <c r="I36" s="197"/>
      <c r="J36" s="193"/>
      <c r="K36" s="193"/>
    </row>
    <row r="37" spans="1:11" x14ac:dyDescent="0.25">
      <c r="A37" s="197"/>
      <c r="B37" s="193"/>
      <c r="C37" s="198"/>
      <c r="D37" s="192"/>
      <c r="E37" s="201"/>
      <c r="F37" s="192"/>
      <c r="G37" s="191"/>
      <c r="H37" s="205"/>
      <c r="I37" s="206"/>
      <c r="J37" s="205"/>
      <c r="K37" s="205"/>
    </row>
    <row r="38" spans="1:11" x14ac:dyDescent="0.25">
      <c r="A38" s="197"/>
      <c r="B38" s="193"/>
      <c r="C38" s="202"/>
      <c r="D38" s="205"/>
      <c r="E38" s="202"/>
      <c r="F38" s="205"/>
      <c r="G38" s="206"/>
      <c r="H38" s="196"/>
      <c r="I38" s="193"/>
      <c r="J38" s="193"/>
      <c r="K38" s="193"/>
    </row>
    <row r="39" spans="1:11" x14ac:dyDescent="0.25">
      <c r="A39" s="197"/>
      <c r="B39" s="193"/>
      <c r="C39" s="193"/>
      <c r="D39" s="196"/>
      <c r="E39" s="193"/>
      <c r="F39" s="193"/>
      <c r="G39" s="197"/>
      <c r="H39" s="193"/>
      <c r="I39" s="204"/>
      <c r="J39" s="192"/>
      <c r="K39" s="192"/>
    </row>
    <row r="40" spans="1:11" x14ac:dyDescent="0.25">
      <c r="A40" s="197"/>
      <c r="B40" s="193"/>
      <c r="C40" s="193"/>
      <c r="D40" s="193"/>
      <c r="E40" s="192"/>
      <c r="F40" s="192"/>
      <c r="G40" s="191"/>
      <c r="H40" s="205"/>
      <c r="J40" s="205"/>
      <c r="K40" s="205"/>
    </row>
    <row r="41" spans="1:11" x14ac:dyDescent="0.25">
      <c r="A41" s="197"/>
      <c r="B41" s="193"/>
      <c r="C41" s="205"/>
      <c r="D41" s="192"/>
      <c r="F41" s="205"/>
      <c r="G41" s="206"/>
      <c r="H41" s="193"/>
      <c r="I41" s="199"/>
      <c r="J41" s="193"/>
      <c r="K41" s="193"/>
    </row>
    <row r="42" spans="1:11" x14ac:dyDescent="0.25">
      <c r="A42" s="197"/>
      <c r="B42" s="193"/>
      <c r="C42" s="193"/>
      <c r="D42" s="193"/>
      <c r="E42" s="198"/>
      <c r="F42" s="193"/>
      <c r="G42" s="197"/>
      <c r="H42" s="193"/>
      <c r="I42" s="199"/>
      <c r="J42" s="193"/>
      <c r="K42" s="193"/>
    </row>
    <row r="43" spans="1:11" x14ac:dyDescent="0.25">
      <c r="A43" s="191"/>
      <c r="B43" s="193"/>
      <c r="C43" s="196"/>
      <c r="D43" s="203"/>
      <c r="E43" s="205"/>
      <c r="F43" s="205"/>
      <c r="G43" s="197"/>
      <c r="H43" s="193"/>
      <c r="I43" s="199"/>
      <c r="J43" s="193"/>
      <c r="K43" s="193"/>
    </row>
    <row r="44" spans="1:11" x14ac:dyDescent="0.25">
      <c r="A44" s="197"/>
      <c r="B44" s="193"/>
      <c r="C44" s="193"/>
      <c r="D44" s="198"/>
      <c r="E44" s="193"/>
      <c r="F44" s="193"/>
      <c r="G44" s="191"/>
      <c r="H44" s="192"/>
      <c r="I44" s="204"/>
      <c r="J44" s="192"/>
      <c r="K44" s="192"/>
    </row>
    <row r="45" spans="1:11" x14ac:dyDescent="0.25">
      <c r="A45" s="197"/>
      <c r="B45" s="193"/>
      <c r="C45" s="192"/>
      <c r="D45" s="201"/>
      <c r="E45" s="192"/>
      <c r="F45" s="192"/>
      <c r="G45" s="191"/>
      <c r="H45" s="193"/>
      <c r="I45" s="193"/>
      <c r="J45" s="193"/>
      <c r="K45" s="193"/>
    </row>
    <row r="46" spans="1:11" x14ac:dyDescent="0.25">
      <c r="A46" s="194"/>
      <c r="B46" s="196"/>
      <c r="C46" s="196"/>
      <c r="D46" s="203"/>
      <c r="E46" s="196"/>
      <c r="F46" s="196"/>
      <c r="G46" s="194"/>
      <c r="H46" s="196"/>
      <c r="I46" s="200"/>
      <c r="J46" s="196"/>
      <c r="K46" s="196"/>
    </row>
    <row r="47" spans="1:11" x14ac:dyDescent="0.25">
      <c r="A47" s="193"/>
      <c r="B47" s="193"/>
      <c r="C47" s="193"/>
      <c r="D47" s="198"/>
      <c r="E47" s="193"/>
      <c r="F47" s="193"/>
      <c r="G47" s="199"/>
      <c r="H47" s="193"/>
      <c r="I47" s="199"/>
      <c r="J47" s="193"/>
      <c r="K47" s="193"/>
    </row>
    <row r="48" spans="1:11" x14ac:dyDescent="0.25">
      <c r="A48" s="209"/>
      <c r="B48" s="210"/>
      <c r="C48" s="210"/>
      <c r="D48" s="203"/>
      <c r="E48" s="196"/>
      <c r="F48" s="196"/>
      <c r="G48" s="210"/>
      <c r="H48" s="210"/>
      <c r="I48" s="210"/>
      <c r="J48" s="210"/>
      <c r="K48" s="210"/>
    </row>
    <row r="51" spans="8:8" x14ac:dyDescent="0.25">
      <c r="H51" s="21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8BAE7-B197-46DC-96CC-B0A42C46A407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 x14ac:dyDescent="0.3"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27" ht="15.6" customHeight="1" x14ac:dyDescent="0.25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27" ht="15.6" customHeight="1" x14ac:dyDescent="0.25">
      <c r="A7" s="213" t="s">
        <v>18</v>
      </c>
      <c r="B7" s="214">
        <v>830580</v>
      </c>
      <c r="C7" s="214">
        <v>775567</v>
      </c>
      <c r="D7" s="214">
        <v>3622541</v>
      </c>
      <c r="E7" s="214">
        <v>3537989</v>
      </c>
      <c r="F7" s="215">
        <v>-2.3340522577936298</v>
      </c>
      <c r="G7" s="6"/>
    </row>
    <row r="8" spans="1:27" s="33" customFormat="1" ht="15.6" customHeight="1" x14ac:dyDescent="0.2">
      <c r="A8" s="213" t="s">
        <v>11</v>
      </c>
      <c r="B8" s="214">
        <v>35483</v>
      </c>
      <c r="C8" s="214">
        <v>103316</v>
      </c>
      <c r="D8" s="214">
        <v>328015</v>
      </c>
      <c r="E8" s="214">
        <v>282515</v>
      </c>
      <c r="F8" s="215">
        <v>-13.87131686050942</v>
      </c>
      <c r="G8" s="216"/>
    </row>
    <row r="9" spans="1:27" ht="15.6" customHeight="1" x14ac:dyDescent="0.25">
      <c r="A9" s="213" t="s">
        <v>8</v>
      </c>
      <c r="B9" s="214">
        <v>89277</v>
      </c>
      <c r="C9" s="214">
        <v>88387</v>
      </c>
      <c r="D9" s="214">
        <v>399017</v>
      </c>
      <c r="E9" s="214">
        <v>349599</v>
      </c>
      <c r="F9" s="215">
        <v>-12.38493598017128</v>
      </c>
      <c r="G9" s="6"/>
    </row>
    <row r="10" spans="1:27" ht="15.6" customHeight="1" x14ac:dyDescent="0.25">
      <c r="A10" s="213" t="s">
        <v>10</v>
      </c>
      <c r="B10" s="214">
        <v>158523</v>
      </c>
      <c r="C10" s="214">
        <v>286660</v>
      </c>
      <c r="D10" s="214">
        <v>735909</v>
      </c>
      <c r="E10" s="214">
        <v>963016</v>
      </c>
      <c r="F10" s="215">
        <v>30.86074501059235</v>
      </c>
    </row>
    <row r="11" spans="1:27" ht="15.6" customHeight="1" x14ac:dyDescent="0.25">
      <c r="A11" s="213" t="s">
        <v>9</v>
      </c>
      <c r="B11" s="214">
        <v>1451973</v>
      </c>
      <c r="C11" s="214">
        <v>1813251</v>
      </c>
      <c r="D11" s="214">
        <v>7341993</v>
      </c>
      <c r="E11" s="214">
        <v>7598422</v>
      </c>
      <c r="F11" s="215">
        <v>3.4926347655193841</v>
      </c>
    </row>
    <row r="12" spans="1:27" ht="15.6" customHeight="1" x14ac:dyDescent="0.25">
      <c r="A12" s="213" t="s">
        <v>6</v>
      </c>
      <c r="B12" s="214">
        <v>32194</v>
      </c>
      <c r="C12" s="214">
        <v>158403</v>
      </c>
      <c r="D12" s="214">
        <v>391791</v>
      </c>
      <c r="E12" s="214">
        <v>573997</v>
      </c>
      <c r="F12" s="215">
        <v>46.505917695914412</v>
      </c>
    </row>
    <row r="13" spans="1:27" ht="15.6" customHeight="1" x14ac:dyDescent="0.25">
      <c r="A13" s="213" t="s">
        <v>175</v>
      </c>
      <c r="B13" s="214">
        <v>58343</v>
      </c>
      <c r="C13" s="214">
        <v>47490</v>
      </c>
      <c r="D13" s="214">
        <v>118783</v>
      </c>
      <c r="E13" s="214">
        <v>133889</v>
      </c>
      <c r="F13" s="215">
        <v>12.717308032294181</v>
      </c>
    </row>
    <row r="14" spans="1:27" ht="15.6" customHeight="1" x14ac:dyDescent="0.25">
      <c r="A14" s="213" t="s">
        <v>148</v>
      </c>
      <c r="B14" s="214">
        <v>1630772</v>
      </c>
      <c r="C14" s="214">
        <v>1457018</v>
      </c>
      <c r="D14" s="214">
        <v>7545973</v>
      </c>
      <c r="E14" s="214">
        <v>7881880</v>
      </c>
      <c r="F14" s="215">
        <v>4.4514736535632977</v>
      </c>
    </row>
    <row r="15" spans="1:27" ht="15.6" customHeight="1" x14ac:dyDescent="0.25">
      <c r="A15" s="213" t="s">
        <v>145</v>
      </c>
      <c r="B15" s="214">
        <v>1436709</v>
      </c>
      <c r="C15" s="214">
        <v>2125578</v>
      </c>
      <c r="D15" s="214">
        <v>8739078</v>
      </c>
      <c r="E15" s="214">
        <v>9696212</v>
      </c>
      <c r="F15" s="215">
        <v>10.952345316061949</v>
      </c>
    </row>
    <row r="16" spans="1:27" ht="15.6" customHeight="1" x14ac:dyDescent="0.5">
      <c r="A16" s="213" t="s">
        <v>144</v>
      </c>
      <c r="B16" s="214">
        <v>1958551</v>
      </c>
      <c r="C16" s="214">
        <v>1961669</v>
      </c>
      <c r="D16" s="214">
        <v>9997725</v>
      </c>
      <c r="E16" s="214">
        <v>9683998</v>
      </c>
      <c r="F16" s="215">
        <v>-3.1379838913352809</v>
      </c>
      <c r="G16" s="1"/>
    </row>
    <row r="17" spans="1:7" ht="15.6" customHeight="1" x14ac:dyDescent="0.35">
      <c r="A17" s="213" t="s">
        <v>150</v>
      </c>
      <c r="B17" s="214">
        <v>1059062</v>
      </c>
      <c r="C17" s="214">
        <v>1366944</v>
      </c>
      <c r="D17" s="214">
        <v>5269268</v>
      </c>
      <c r="E17" s="214">
        <v>5687688</v>
      </c>
      <c r="F17" s="215">
        <v>7.9407614112624438</v>
      </c>
      <c r="G17" s="2"/>
    </row>
    <row r="18" spans="1:7" ht="15.6" customHeight="1" x14ac:dyDescent="0.25">
      <c r="A18" s="213" t="s">
        <v>147</v>
      </c>
      <c r="B18" s="214">
        <v>62883</v>
      </c>
      <c r="C18" s="214">
        <v>65434</v>
      </c>
      <c r="D18" s="214">
        <v>189095</v>
      </c>
      <c r="E18" s="214">
        <v>303836</v>
      </c>
      <c r="F18" s="215">
        <v>60.679023771120349</v>
      </c>
    </row>
    <row r="19" spans="1:7" ht="15.6" customHeight="1" x14ac:dyDescent="0.25">
      <c r="A19" s="213" t="s">
        <v>143</v>
      </c>
      <c r="B19" s="214">
        <v>464923</v>
      </c>
      <c r="C19" s="214">
        <v>382647</v>
      </c>
      <c r="D19" s="214">
        <v>1880529</v>
      </c>
      <c r="E19" s="214">
        <v>2190630</v>
      </c>
      <c r="F19" s="215">
        <v>16.490094010781011</v>
      </c>
    </row>
    <row r="20" spans="1:7" ht="15.6" customHeight="1" x14ac:dyDescent="0.25">
      <c r="A20" s="213" t="s">
        <v>142</v>
      </c>
      <c r="B20" s="214">
        <v>1048034</v>
      </c>
      <c r="C20" s="214">
        <v>550598</v>
      </c>
      <c r="D20" s="214">
        <v>5006927</v>
      </c>
      <c r="E20" s="214">
        <v>3191613</v>
      </c>
      <c r="F20" s="215">
        <v>-36.256050867128678</v>
      </c>
    </row>
    <row r="21" spans="1:7" ht="15.6" customHeight="1" x14ac:dyDescent="0.25">
      <c r="A21" s="213" t="s">
        <v>149</v>
      </c>
      <c r="B21" s="214">
        <v>1198592</v>
      </c>
      <c r="C21" s="214">
        <v>979625</v>
      </c>
      <c r="D21" s="214">
        <v>6207139</v>
      </c>
      <c r="E21" s="214">
        <v>6074032</v>
      </c>
      <c r="F21" s="215">
        <v>-2.1444179033206718</v>
      </c>
    </row>
    <row r="22" spans="1:7" ht="15.6" customHeight="1" x14ac:dyDescent="0.25">
      <c r="A22" s="213" t="s">
        <v>146</v>
      </c>
      <c r="B22" s="214">
        <v>167691</v>
      </c>
      <c r="C22" s="214">
        <v>418355</v>
      </c>
      <c r="D22" s="214">
        <v>796804</v>
      </c>
      <c r="E22" s="214">
        <v>1149452</v>
      </c>
      <c r="F22" s="215">
        <v>44.257809950753263</v>
      </c>
    </row>
    <row r="23" spans="1:7" ht="15.6" customHeight="1" x14ac:dyDescent="0.25">
      <c r="A23" s="213" t="s">
        <v>165</v>
      </c>
      <c r="B23" s="214">
        <v>43984</v>
      </c>
      <c r="C23" s="214">
        <v>31833</v>
      </c>
      <c r="D23" s="214">
        <v>359617</v>
      </c>
      <c r="E23" s="214">
        <v>378042</v>
      </c>
      <c r="F23" s="215">
        <v>5.1235063970835597</v>
      </c>
    </row>
    <row r="24" spans="1:7" ht="15.6" customHeight="1" x14ac:dyDescent="0.25">
      <c r="A24" s="213" t="s">
        <v>141</v>
      </c>
      <c r="B24" s="214">
        <v>147781</v>
      </c>
      <c r="C24" s="214">
        <v>234667</v>
      </c>
      <c r="D24" s="214">
        <v>670281</v>
      </c>
      <c r="E24" s="214">
        <v>608713</v>
      </c>
      <c r="F24" s="215">
        <v>-9.1854013465994058</v>
      </c>
    </row>
    <row r="25" spans="1:7" ht="15.6" customHeight="1" x14ac:dyDescent="0.25">
      <c r="A25" s="213" t="s">
        <v>140</v>
      </c>
      <c r="B25" s="214">
        <v>92</v>
      </c>
      <c r="C25" s="214">
        <v>0</v>
      </c>
      <c r="D25" s="214">
        <v>180</v>
      </c>
      <c r="E25" s="214">
        <v>0</v>
      </c>
      <c r="F25" s="215">
        <v>-100</v>
      </c>
    </row>
    <row r="26" spans="1:7" ht="15.6" customHeight="1" x14ac:dyDescent="0.25">
      <c r="A26" s="213" t="s">
        <v>152</v>
      </c>
      <c r="B26" s="214">
        <v>185971</v>
      </c>
      <c r="C26" s="214">
        <v>92078</v>
      </c>
      <c r="D26" s="214">
        <v>559977</v>
      </c>
      <c r="E26" s="214">
        <v>355090</v>
      </c>
      <c r="F26" s="215">
        <v>-36.588467026324302</v>
      </c>
    </row>
    <row r="27" spans="1:7" ht="15.6" customHeight="1" x14ac:dyDescent="0.25">
      <c r="A27" s="213" t="s">
        <v>173</v>
      </c>
      <c r="B27" s="214">
        <v>198462</v>
      </c>
      <c r="C27" s="214">
        <v>200943</v>
      </c>
      <c r="D27" s="214">
        <v>939717</v>
      </c>
      <c r="E27" s="214">
        <v>990201</v>
      </c>
      <c r="F27" s="215">
        <v>5.3722556897448897</v>
      </c>
    </row>
    <row r="28" spans="1:7" ht="15.6" customHeight="1" x14ac:dyDescent="0.25">
      <c r="A28" s="213" t="s">
        <v>177</v>
      </c>
      <c r="B28" s="214">
        <v>131707</v>
      </c>
      <c r="C28" s="214">
        <v>151683</v>
      </c>
      <c r="D28" s="214">
        <v>527941</v>
      </c>
      <c r="E28" s="214">
        <v>616787</v>
      </c>
      <c r="F28" s="215">
        <v>16.828774427445499</v>
      </c>
    </row>
    <row r="29" spans="1:7" ht="15.6" customHeight="1" x14ac:dyDescent="0.25">
      <c r="A29" s="213" t="s">
        <v>178</v>
      </c>
      <c r="B29" s="214">
        <v>169907</v>
      </c>
      <c r="C29" s="214">
        <v>164893</v>
      </c>
      <c r="D29" s="214">
        <v>1133756</v>
      </c>
      <c r="E29" s="214">
        <v>1136648</v>
      </c>
      <c r="F29" s="215">
        <v>0.25508134025309909</v>
      </c>
    </row>
    <row r="30" spans="1:7" ht="15.6" customHeight="1" x14ac:dyDescent="0.25">
      <c r="A30" s="213" t="s">
        <v>179</v>
      </c>
      <c r="B30" s="214">
        <v>203111</v>
      </c>
      <c r="C30" s="214">
        <v>158863</v>
      </c>
      <c r="D30" s="214">
        <v>902014</v>
      </c>
      <c r="E30" s="214">
        <v>800411</v>
      </c>
      <c r="F30" s="215">
        <v>-11.264015857846999</v>
      </c>
    </row>
    <row r="31" spans="1:7" ht="15.6" customHeight="1" x14ac:dyDescent="0.25">
      <c r="A31" s="213" t="s">
        <v>180</v>
      </c>
      <c r="B31" s="214">
        <v>1482226</v>
      </c>
      <c r="C31" s="214">
        <v>1818515</v>
      </c>
      <c r="D31" s="214">
        <v>8610862</v>
      </c>
      <c r="E31" s="214">
        <v>9010655</v>
      </c>
      <c r="F31" s="215">
        <v>4.6428917337195799</v>
      </c>
    </row>
    <row r="32" spans="1:7" ht="15.6" customHeight="1" x14ac:dyDescent="0.25">
      <c r="A32" s="213" t="s">
        <v>181</v>
      </c>
      <c r="B32" s="214">
        <v>1546323</v>
      </c>
      <c r="C32" s="214">
        <v>1738849</v>
      </c>
      <c r="D32" s="214">
        <v>7174309</v>
      </c>
      <c r="E32" s="214">
        <v>7723311</v>
      </c>
      <c r="F32" s="215">
        <v>7.6523327891229664</v>
      </c>
    </row>
    <row r="33" spans="1:6" ht="15.6" customHeight="1" x14ac:dyDescent="0.25">
      <c r="A33" s="213" t="s">
        <v>182</v>
      </c>
      <c r="B33" s="214">
        <v>177449</v>
      </c>
      <c r="C33" s="214">
        <v>184908</v>
      </c>
      <c r="D33" s="214">
        <v>745162</v>
      </c>
      <c r="E33" s="214">
        <v>778036</v>
      </c>
      <c r="F33" s="215">
        <v>4.4116581360831617</v>
      </c>
    </row>
    <row r="34" spans="1:6" ht="15.6" customHeight="1" x14ac:dyDescent="0.25">
      <c r="A34" s="213" t="s">
        <v>183</v>
      </c>
      <c r="B34" s="214">
        <v>59637</v>
      </c>
      <c r="C34" s="214">
        <v>68468</v>
      </c>
      <c r="D34" s="214">
        <v>323582</v>
      </c>
      <c r="E34" s="214">
        <v>327476</v>
      </c>
      <c r="F34" s="215">
        <v>1.2034043920860851</v>
      </c>
    </row>
    <row r="35" spans="1:6" ht="15.6" customHeight="1" x14ac:dyDescent="0.25">
      <c r="A35" s="217" t="s">
        <v>153</v>
      </c>
      <c r="B35" s="218">
        <f>SUM(B7:B34)</f>
        <v>16030240</v>
      </c>
      <c r="C35" s="218">
        <f>SUM(C7:C34)</f>
        <v>17426642</v>
      </c>
      <c r="D35" s="218">
        <f>SUM(D7:D34)</f>
        <v>80517985</v>
      </c>
      <c r="E35" s="218">
        <f>SUM(E7:E34)</f>
        <v>82024138</v>
      </c>
      <c r="F35" s="219">
        <f>E35*100/D35-100</f>
        <v>1.8705795978376756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816BF-89DE-4F3B-A70A-4FB8D16DCA33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 x14ac:dyDescent="0.25">
      <c r="A7" s="213" t="s">
        <v>18</v>
      </c>
      <c r="B7" s="214">
        <v>604860</v>
      </c>
      <c r="C7" s="214">
        <v>443485</v>
      </c>
      <c r="D7" s="214">
        <v>2412567</v>
      </c>
      <c r="E7" s="214">
        <v>2295417</v>
      </c>
      <c r="F7" s="215">
        <v>-4.8558236931865508</v>
      </c>
      <c r="G7" s="6"/>
    </row>
    <row r="8" spans="1:14" s="33" customFormat="1" ht="15.6" customHeight="1" x14ac:dyDescent="0.2">
      <c r="A8" s="213" t="s">
        <v>11</v>
      </c>
      <c r="B8" s="214">
        <v>0</v>
      </c>
      <c r="C8" s="214">
        <v>2000</v>
      </c>
      <c r="D8" s="214">
        <v>2000</v>
      </c>
      <c r="E8" s="214">
        <v>6200</v>
      </c>
      <c r="F8" s="215">
        <v>210</v>
      </c>
    </row>
    <row r="9" spans="1:14" ht="15.6" customHeight="1" x14ac:dyDescent="0.25">
      <c r="A9" s="213" t="s">
        <v>8</v>
      </c>
      <c r="B9" s="214">
        <v>5400</v>
      </c>
      <c r="C9" s="214">
        <v>6293</v>
      </c>
      <c r="D9" s="214">
        <v>17432</v>
      </c>
      <c r="E9" s="214">
        <v>29207</v>
      </c>
      <c r="F9" s="215">
        <v>67.548187241854066</v>
      </c>
      <c r="G9" s="6"/>
    </row>
    <row r="10" spans="1:14" ht="15.6" customHeight="1" x14ac:dyDescent="0.25">
      <c r="A10" s="213" t="s">
        <v>10</v>
      </c>
      <c r="B10" s="214">
        <v>16656</v>
      </c>
      <c r="C10" s="214">
        <v>29971</v>
      </c>
      <c r="D10" s="214">
        <v>115845</v>
      </c>
      <c r="E10" s="214">
        <v>84479</v>
      </c>
      <c r="F10" s="215">
        <v>-27.07583408865294</v>
      </c>
    </row>
    <row r="11" spans="1:14" ht="15.6" customHeight="1" x14ac:dyDescent="0.25">
      <c r="A11" s="213" t="s">
        <v>9</v>
      </c>
      <c r="B11" s="214">
        <v>900129</v>
      </c>
      <c r="C11" s="214">
        <v>1218929</v>
      </c>
      <c r="D11" s="214">
        <v>4739676</v>
      </c>
      <c r="E11" s="214">
        <v>4958822</v>
      </c>
      <c r="F11" s="215">
        <v>4.6236493802529992</v>
      </c>
    </row>
    <row r="12" spans="1:14" ht="15.6" customHeight="1" x14ac:dyDescent="0.25">
      <c r="A12" s="213" t="s">
        <v>6</v>
      </c>
      <c r="B12" s="214">
        <v>7574</v>
      </c>
      <c r="C12" s="214">
        <v>0</v>
      </c>
      <c r="D12" s="214">
        <v>28076</v>
      </c>
      <c r="E12" s="214">
        <v>4697</v>
      </c>
      <c r="F12" s="215">
        <v>-83.270408890155295</v>
      </c>
    </row>
    <row r="13" spans="1:14" ht="15.6" customHeight="1" x14ac:dyDescent="0.25">
      <c r="A13" s="213" t="s">
        <v>175</v>
      </c>
      <c r="B13" s="214">
        <v>51348</v>
      </c>
      <c r="C13" s="214">
        <v>37121</v>
      </c>
      <c r="D13" s="214">
        <v>82340</v>
      </c>
      <c r="E13" s="214">
        <v>91360</v>
      </c>
      <c r="F13" s="215">
        <v>10.95457857663347</v>
      </c>
    </row>
    <row r="14" spans="1:14" ht="15.6" customHeight="1" x14ac:dyDescent="0.25">
      <c r="A14" s="213" t="s">
        <v>148</v>
      </c>
      <c r="B14" s="214">
        <v>755392</v>
      </c>
      <c r="C14" s="214">
        <v>381991</v>
      </c>
      <c r="D14" s="214">
        <v>3112173</v>
      </c>
      <c r="E14" s="214">
        <v>3352419</v>
      </c>
      <c r="F14" s="215">
        <v>7.7195580065761078</v>
      </c>
    </row>
    <row r="15" spans="1:14" ht="15.6" customHeight="1" x14ac:dyDescent="0.25">
      <c r="A15" s="213" t="s">
        <v>145</v>
      </c>
      <c r="B15" s="214">
        <v>879066</v>
      </c>
      <c r="C15" s="214">
        <v>1643168</v>
      </c>
      <c r="D15" s="214">
        <v>6313711</v>
      </c>
      <c r="E15" s="214">
        <v>7166619</v>
      </c>
      <c r="F15" s="215">
        <v>13.508822307514549</v>
      </c>
    </row>
    <row r="16" spans="1:14" ht="15.6" customHeight="1" x14ac:dyDescent="0.5">
      <c r="A16" s="213" t="s">
        <v>144</v>
      </c>
      <c r="B16" s="214">
        <v>1606740</v>
      </c>
      <c r="C16" s="214">
        <v>1534333</v>
      </c>
      <c r="D16" s="214">
        <v>7934056</v>
      </c>
      <c r="E16" s="214">
        <v>7545623</v>
      </c>
      <c r="F16" s="215">
        <v>-4.8957683182473062</v>
      </c>
      <c r="G16" s="1"/>
    </row>
    <row r="17" spans="1:7" ht="15.6" customHeight="1" x14ac:dyDescent="0.35">
      <c r="A17" s="213" t="s">
        <v>150</v>
      </c>
      <c r="B17" s="214">
        <v>606467</v>
      </c>
      <c r="C17" s="214">
        <v>576307</v>
      </c>
      <c r="D17" s="214">
        <v>2660989</v>
      </c>
      <c r="E17" s="214">
        <v>2652201</v>
      </c>
      <c r="F17" s="215">
        <v>-0.3302531502385051</v>
      </c>
      <c r="G17" s="2"/>
    </row>
    <row r="18" spans="1:7" ht="15.6" customHeight="1" x14ac:dyDescent="0.25">
      <c r="A18" s="213" t="s">
        <v>147</v>
      </c>
      <c r="B18" s="214">
        <v>62659</v>
      </c>
      <c r="C18" s="214">
        <v>65403</v>
      </c>
      <c r="D18" s="214">
        <v>188426</v>
      </c>
      <c r="E18" s="214">
        <v>303297</v>
      </c>
      <c r="F18" s="215">
        <v>60.963455149501669</v>
      </c>
    </row>
    <row r="19" spans="1:7" ht="15.6" customHeight="1" x14ac:dyDescent="0.25">
      <c r="A19" s="213" t="s">
        <v>143</v>
      </c>
      <c r="B19" s="214">
        <v>231730</v>
      </c>
      <c r="C19" s="214">
        <v>238104</v>
      </c>
      <c r="D19" s="214">
        <v>936125</v>
      </c>
      <c r="E19" s="214">
        <v>1094710</v>
      </c>
      <c r="F19" s="215">
        <v>16.940579516624378</v>
      </c>
    </row>
    <row r="20" spans="1:7" ht="15.6" customHeight="1" x14ac:dyDescent="0.25">
      <c r="A20" s="213" t="s">
        <v>142</v>
      </c>
      <c r="B20" s="214">
        <v>92335</v>
      </c>
      <c r="C20" s="214">
        <v>71687</v>
      </c>
      <c r="D20" s="214">
        <v>465641</v>
      </c>
      <c r="E20" s="214">
        <v>448484</v>
      </c>
      <c r="F20" s="215">
        <v>-3.6845982205175289</v>
      </c>
    </row>
    <row r="21" spans="1:7" ht="15.6" customHeight="1" x14ac:dyDescent="0.25">
      <c r="A21" s="213" t="s">
        <v>149</v>
      </c>
      <c r="B21" s="214">
        <v>1002948</v>
      </c>
      <c r="C21" s="214">
        <v>783077</v>
      </c>
      <c r="D21" s="214">
        <v>5015948</v>
      </c>
      <c r="E21" s="214">
        <v>4946369</v>
      </c>
      <c r="F21" s="215">
        <v>-1.3871555287255719</v>
      </c>
    </row>
    <row r="22" spans="1:7" ht="15.6" customHeight="1" x14ac:dyDescent="0.25">
      <c r="A22" s="213" t="s">
        <v>146</v>
      </c>
      <c r="B22" s="214">
        <v>102641</v>
      </c>
      <c r="C22" s="214">
        <v>91424</v>
      </c>
      <c r="D22" s="214">
        <v>472699</v>
      </c>
      <c r="E22" s="214">
        <v>526724</v>
      </c>
      <c r="F22" s="215">
        <v>11.42904892965714</v>
      </c>
    </row>
    <row r="23" spans="1:7" ht="15.6" customHeight="1" x14ac:dyDescent="0.25">
      <c r="A23" s="213" t="s">
        <v>165</v>
      </c>
      <c r="B23" s="214">
        <v>0</v>
      </c>
      <c r="C23" s="214">
        <v>7880</v>
      </c>
      <c r="D23" s="214">
        <v>12659</v>
      </c>
      <c r="E23" s="214">
        <v>35005</v>
      </c>
      <c r="F23" s="215">
        <v>176.52263211944069</v>
      </c>
    </row>
    <row r="24" spans="1:7" ht="15.6" customHeight="1" x14ac:dyDescent="0.25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 x14ac:dyDescent="0.25">
      <c r="A26" s="213" t="s">
        <v>152</v>
      </c>
      <c r="B26" s="214">
        <v>131712</v>
      </c>
      <c r="C26" s="214">
        <v>63657</v>
      </c>
      <c r="D26" s="214">
        <v>336264</v>
      </c>
      <c r="E26" s="214">
        <v>242174</v>
      </c>
      <c r="F26" s="215">
        <v>-27.980991126020029</v>
      </c>
    </row>
    <row r="27" spans="1:7" ht="15.6" customHeight="1" x14ac:dyDescent="0.25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7" ht="15.6" customHeight="1" x14ac:dyDescent="0.25">
      <c r="A28" s="213" t="s">
        <v>177</v>
      </c>
      <c r="B28" s="214">
        <v>93006</v>
      </c>
      <c r="C28" s="214">
        <v>112373</v>
      </c>
      <c r="D28" s="214">
        <v>327310</v>
      </c>
      <c r="E28" s="214">
        <v>404369</v>
      </c>
      <c r="F28" s="215">
        <v>23.543124255293151</v>
      </c>
    </row>
    <row r="29" spans="1:7" ht="15.6" customHeight="1" x14ac:dyDescent="0.25">
      <c r="A29" s="213" t="s">
        <v>178</v>
      </c>
      <c r="B29" s="214">
        <v>3021</v>
      </c>
      <c r="C29" s="214">
        <v>11441</v>
      </c>
      <c r="D29" s="214">
        <v>59933</v>
      </c>
      <c r="E29" s="214">
        <v>70784</v>
      </c>
      <c r="F29" s="215">
        <v>18.105217492867041</v>
      </c>
    </row>
    <row r="30" spans="1:7" ht="15.6" customHeight="1" x14ac:dyDescent="0.25">
      <c r="A30" s="213" t="s">
        <v>179</v>
      </c>
      <c r="B30" s="214">
        <v>53838</v>
      </c>
      <c r="C30" s="214">
        <v>50724</v>
      </c>
      <c r="D30" s="214">
        <v>178351</v>
      </c>
      <c r="E30" s="214">
        <v>259852</v>
      </c>
      <c r="F30" s="215">
        <v>45.696968337716072</v>
      </c>
    </row>
    <row r="31" spans="1:7" ht="15.6" customHeight="1" x14ac:dyDescent="0.25">
      <c r="A31" s="213" t="s">
        <v>180</v>
      </c>
      <c r="B31" s="214">
        <v>1008347</v>
      </c>
      <c r="C31" s="214">
        <v>1216434</v>
      </c>
      <c r="D31" s="214">
        <v>5624785</v>
      </c>
      <c r="E31" s="214">
        <v>5944161</v>
      </c>
      <c r="F31" s="215">
        <v>5.6780125818142437</v>
      </c>
    </row>
    <row r="32" spans="1:7" ht="15.6" customHeight="1" x14ac:dyDescent="0.25">
      <c r="A32" s="213" t="s">
        <v>181</v>
      </c>
      <c r="B32" s="214">
        <v>319282</v>
      </c>
      <c r="C32" s="214">
        <v>310928</v>
      </c>
      <c r="D32" s="214">
        <v>1238250</v>
      </c>
      <c r="E32" s="214">
        <v>1361349</v>
      </c>
      <c r="F32" s="215">
        <v>9.9413688673531198</v>
      </c>
    </row>
    <row r="33" spans="1:6" ht="15.6" customHeight="1" x14ac:dyDescent="0.25">
      <c r="A33" s="213" t="s">
        <v>182</v>
      </c>
      <c r="B33" s="214">
        <v>0</v>
      </c>
      <c r="C33" s="214">
        <v>8711</v>
      </c>
      <c r="D33" s="214">
        <v>6435</v>
      </c>
      <c r="E33" s="214">
        <v>19477</v>
      </c>
      <c r="F33" s="215">
        <v>202.67288267288271</v>
      </c>
    </row>
    <row r="34" spans="1:6" ht="15.6" customHeight="1" x14ac:dyDescent="0.25">
      <c r="A34" s="213" t="s">
        <v>183</v>
      </c>
      <c r="B34" s="214">
        <v>28118</v>
      </c>
      <c r="C34" s="214">
        <v>18764</v>
      </c>
      <c r="D34" s="214">
        <v>139638</v>
      </c>
      <c r="E34" s="214">
        <v>105553</v>
      </c>
      <c r="F34" s="215">
        <v>-24.40954467981496</v>
      </c>
    </row>
    <row r="35" spans="1:6" ht="15.6" customHeight="1" x14ac:dyDescent="0.25">
      <c r="A35" s="217" t="s">
        <v>153</v>
      </c>
      <c r="B35" s="218">
        <f>SUM(B7:B34)</f>
        <v>8563269</v>
      </c>
      <c r="C35" s="218">
        <f>SUM(C7:C34)</f>
        <v>8924205</v>
      </c>
      <c r="D35" s="218">
        <f>SUM(D7:D34)</f>
        <v>42421329</v>
      </c>
      <c r="E35" s="218">
        <f>SUM(E7:E34)</f>
        <v>43949352</v>
      </c>
      <c r="F35" s="219">
        <f>E35*100/D35-100</f>
        <v>3.6020158632936727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9A178-E89D-4737-A1F0-EF05B5F7CE1B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 x14ac:dyDescent="0.25">
      <c r="A7" s="213" t="s">
        <v>18</v>
      </c>
      <c r="B7" s="214">
        <v>204720</v>
      </c>
      <c r="C7" s="214">
        <v>284737</v>
      </c>
      <c r="D7" s="214">
        <v>1097407</v>
      </c>
      <c r="E7" s="214">
        <v>1049118</v>
      </c>
      <c r="F7" s="215">
        <v>-4.4002817550826592</v>
      </c>
      <c r="G7" s="6"/>
    </row>
    <row r="8" spans="1:14" ht="15.6" customHeight="1" x14ac:dyDescent="0.25">
      <c r="A8" s="213" t="s">
        <v>11</v>
      </c>
      <c r="B8" s="214">
        <v>20157</v>
      </c>
      <c r="C8" s="214">
        <v>79961</v>
      </c>
      <c r="D8" s="214">
        <v>237791</v>
      </c>
      <c r="E8" s="214">
        <v>190132</v>
      </c>
      <c r="F8" s="215">
        <v>-20.042390166154309</v>
      </c>
    </row>
    <row r="9" spans="1:14" ht="15.6" customHeight="1" x14ac:dyDescent="0.25">
      <c r="A9" s="213" t="s">
        <v>8</v>
      </c>
      <c r="B9" s="214">
        <v>16917</v>
      </c>
      <c r="C9" s="214">
        <v>32522</v>
      </c>
      <c r="D9" s="214">
        <v>102589</v>
      </c>
      <c r="E9" s="214">
        <v>82184</v>
      </c>
      <c r="F9" s="215">
        <v>-19.890046691165718</v>
      </c>
    </row>
    <row r="10" spans="1:14" ht="15.6" customHeight="1" x14ac:dyDescent="0.25">
      <c r="A10" s="213" t="s">
        <v>10</v>
      </c>
      <c r="B10" s="214">
        <v>130371</v>
      </c>
      <c r="C10" s="214">
        <v>156645</v>
      </c>
      <c r="D10" s="214">
        <v>586213</v>
      </c>
      <c r="E10" s="214">
        <v>536753</v>
      </c>
      <c r="F10" s="215">
        <v>-8.4372062714405871</v>
      </c>
    </row>
    <row r="11" spans="1:14" ht="15.6" customHeight="1" x14ac:dyDescent="0.25">
      <c r="A11" s="213" t="s">
        <v>9</v>
      </c>
      <c r="B11" s="214">
        <v>24828</v>
      </c>
      <c r="C11" s="214">
        <v>34431</v>
      </c>
      <c r="D11" s="214">
        <v>91047</v>
      </c>
      <c r="E11" s="214">
        <v>83590</v>
      </c>
      <c r="F11" s="215">
        <v>-8.1902753522905698</v>
      </c>
    </row>
    <row r="12" spans="1:14" ht="15.6" customHeight="1" x14ac:dyDescent="0.25">
      <c r="A12" s="213" t="s">
        <v>6</v>
      </c>
      <c r="B12" s="214">
        <v>17671</v>
      </c>
      <c r="C12" s="214">
        <v>151923</v>
      </c>
      <c r="D12" s="214">
        <v>336494</v>
      </c>
      <c r="E12" s="214">
        <v>531968</v>
      </c>
      <c r="F12" s="215">
        <v>58.091377557995088</v>
      </c>
    </row>
    <row r="13" spans="1:14" ht="15.6" customHeight="1" x14ac:dyDescent="0.25">
      <c r="A13" s="213" t="s">
        <v>175</v>
      </c>
      <c r="B13" s="214">
        <v>4900</v>
      </c>
      <c r="C13" s="214">
        <v>8170</v>
      </c>
      <c r="D13" s="214">
        <v>31140</v>
      </c>
      <c r="E13" s="214">
        <v>33969</v>
      </c>
      <c r="F13" s="215">
        <v>9.084778420038532</v>
      </c>
    </row>
    <row r="14" spans="1:14" ht="15.6" customHeight="1" x14ac:dyDescent="0.25">
      <c r="A14" s="213" t="s">
        <v>148</v>
      </c>
      <c r="B14" s="214">
        <v>126584</v>
      </c>
      <c r="C14" s="214">
        <v>289732</v>
      </c>
      <c r="D14" s="214">
        <v>933647</v>
      </c>
      <c r="E14" s="214">
        <v>988480</v>
      </c>
      <c r="F14" s="215">
        <v>5.872990541393051</v>
      </c>
    </row>
    <row r="15" spans="1:14" ht="15.6" customHeight="1" x14ac:dyDescent="0.25">
      <c r="A15" s="213" t="s">
        <v>145</v>
      </c>
      <c r="B15" s="214">
        <v>194894</v>
      </c>
      <c r="C15" s="214">
        <v>172925</v>
      </c>
      <c r="D15" s="214">
        <v>874600</v>
      </c>
      <c r="E15" s="214">
        <v>889396</v>
      </c>
      <c r="F15" s="215">
        <v>1.6917447976217661</v>
      </c>
    </row>
    <row r="16" spans="1:14" ht="15.6" customHeight="1" x14ac:dyDescent="0.5">
      <c r="A16" s="213" t="s">
        <v>144</v>
      </c>
      <c r="B16" s="214">
        <v>297057</v>
      </c>
      <c r="C16" s="214">
        <v>395289</v>
      </c>
      <c r="D16" s="214">
        <v>1852368</v>
      </c>
      <c r="E16" s="214">
        <v>1956209</v>
      </c>
      <c r="F16" s="215">
        <v>5.6058515370595927</v>
      </c>
      <c r="G16" s="1"/>
    </row>
    <row r="17" spans="1:7" ht="15.6" customHeight="1" x14ac:dyDescent="0.35">
      <c r="A17" s="213" t="s">
        <v>150</v>
      </c>
      <c r="B17" s="214">
        <v>443314</v>
      </c>
      <c r="C17" s="214">
        <v>766083</v>
      </c>
      <c r="D17" s="214">
        <v>2564520</v>
      </c>
      <c r="E17" s="214">
        <v>2964027</v>
      </c>
      <c r="F17" s="215">
        <v>15.5782368630387</v>
      </c>
      <c r="G17" s="2"/>
    </row>
    <row r="18" spans="1:7" ht="15.6" customHeight="1" x14ac:dyDescent="0.25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 x14ac:dyDescent="0.25">
      <c r="A19" s="213" t="s">
        <v>143</v>
      </c>
      <c r="B19" s="214">
        <v>220783</v>
      </c>
      <c r="C19" s="214">
        <v>133418</v>
      </c>
      <c r="D19" s="214">
        <v>907121</v>
      </c>
      <c r="E19" s="214">
        <v>1036151</v>
      </c>
      <c r="F19" s="215">
        <v>14.224122250504619</v>
      </c>
    </row>
    <row r="20" spans="1:7" ht="15.6" customHeight="1" x14ac:dyDescent="0.25">
      <c r="A20" s="213" t="s">
        <v>142</v>
      </c>
      <c r="B20" s="214">
        <v>879225</v>
      </c>
      <c r="C20" s="214">
        <v>395321</v>
      </c>
      <c r="D20" s="214">
        <v>4283790</v>
      </c>
      <c r="E20" s="214">
        <v>2347573</v>
      </c>
      <c r="F20" s="215">
        <v>-45.198690878871282</v>
      </c>
    </row>
    <row r="21" spans="1:7" ht="15.6" customHeight="1" x14ac:dyDescent="0.25">
      <c r="A21" s="213" t="s">
        <v>149</v>
      </c>
      <c r="B21" s="214">
        <v>184771</v>
      </c>
      <c r="C21" s="214">
        <v>169036</v>
      </c>
      <c r="D21" s="214">
        <v>1149383</v>
      </c>
      <c r="E21" s="214">
        <v>1015982</v>
      </c>
      <c r="F21" s="215">
        <v>-11.60631399629192</v>
      </c>
    </row>
    <row r="22" spans="1:7" ht="15.6" customHeight="1" x14ac:dyDescent="0.25">
      <c r="A22" s="213" t="s">
        <v>146</v>
      </c>
      <c r="B22" s="214">
        <v>23911</v>
      </c>
      <c r="C22" s="214">
        <v>279301</v>
      </c>
      <c r="D22" s="214">
        <v>140383</v>
      </c>
      <c r="E22" s="214">
        <v>387334</v>
      </c>
      <c r="F22" s="215">
        <v>175.91232556648589</v>
      </c>
    </row>
    <row r="23" spans="1:7" ht="15.6" customHeight="1" x14ac:dyDescent="0.25">
      <c r="A23" s="213" t="s">
        <v>165</v>
      </c>
      <c r="B23" s="214">
        <v>20006</v>
      </c>
      <c r="C23" s="214">
        <v>0</v>
      </c>
      <c r="D23" s="214">
        <v>272410</v>
      </c>
      <c r="E23" s="214">
        <v>241141</v>
      </c>
      <c r="F23" s="215">
        <v>-11.478653500238609</v>
      </c>
    </row>
    <row r="24" spans="1:7" ht="15.6" customHeight="1" x14ac:dyDescent="0.25">
      <c r="A24" s="213" t="s">
        <v>141</v>
      </c>
      <c r="B24" s="214">
        <v>106217</v>
      </c>
      <c r="C24" s="214">
        <v>186764</v>
      </c>
      <c r="D24" s="214">
        <v>484528</v>
      </c>
      <c r="E24" s="214">
        <v>392183</v>
      </c>
      <c r="F24" s="215">
        <v>-19.058754086451149</v>
      </c>
    </row>
    <row r="25" spans="1:7" ht="15.6" customHeight="1" x14ac:dyDescent="0.25">
      <c r="A25" s="213" t="s">
        <v>140</v>
      </c>
      <c r="B25" s="214">
        <v>92</v>
      </c>
      <c r="C25" s="214">
        <v>0</v>
      </c>
      <c r="D25" s="214">
        <v>180</v>
      </c>
      <c r="E25" s="214">
        <v>0</v>
      </c>
      <c r="F25" s="215">
        <v>-100</v>
      </c>
    </row>
    <row r="26" spans="1:7" ht="15.6" customHeight="1" x14ac:dyDescent="0.25">
      <c r="A26" s="213" t="s">
        <v>152</v>
      </c>
      <c r="B26" s="214">
        <v>23950</v>
      </c>
      <c r="C26" s="214">
        <v>28108</v>
      </c>
      <c r="D26" s="214">
        <v>74030</v>
      </c>
      <c r="E26" s="214">
        <v>83038</v>
      </c>
      <c r="F26" s="215">
        <v>12.168039983790351</v>
      </c>
    </row>
    <row r="27" spans="1:7" ht="15.6" customHeight="1" x14ac:dyDescent="0.25">
      <c r="A27" s="213" t="s">
        <v>173</v>
      </c>
      <c r="B27" s="214">
        <v>73868</v>
      </c>
      <c r="C27" s="214">
        <v>58149</v>
      </c>
      <c r="D27" s="214">
        <v>377075</v>
      </c>
      <c r="E27" s="214">
        <v>288877</v>
      </c>
      <c r="F27" s="215">
        <v>-23.39004176887887</v>
      </c>
    </row>
    <row r="28" spans="1:7" ht="15.6" customHeight="1" x14ac:dyDescent="0.25">
      <c r="A28" s="213" t="s">
        <v>177</v>
      </c>
      <c r="B28" s="214">
        <v>13283</v>
      </c>
      <c r="C28" s="214">
        <v>10310</v>
      </c>
      <c r="D28" s="214">
        <v>67519</v>
      </c>
      <c r="E28" s="214">
        <v>67174</v>
      </c>
      <c r="F28" s="215">
        <v>-0.51096728328322172</v>
      </c>
    </row>
    <row r="29" spans="1:7" ht="15.6" customHeight="1" x14ac:dyDescent="0.25">
      <c r="A29" s="213" t="s">
        <v>178</v>
      </c>
      <c r="B29" s="214">
        <v>86927</v>
      </c>
      <c r="C29" s="214">
        <v>65714</v>
      </c>
      <c r="D29" s="214">
        <v>698726</v>
      </c>
      <c r="E29" s="214">
        <v>701965</v>
      </c>
      <c r="F29" s="215">
        <v>0.46355796120367643</v>
      </c>
    </row>
    <row r="30" spans="1:7" ht="15.6" customHeight="1" x14ac:dyDescent="0.25">
      <c r="A30" s="213" t="s">
        <v>179</v>
      </c>
      <c r="B30" s="214">
        <v>122689</v>
      </c>
      <c r="C30" s="214">
        <v>104418</v>
      </c>
      <c r="D30" s="214">
        <v>654781</v>
      </c>
      <c r="E30" s="214">
        <v>508539</v>
      </c>
      <c r="F30" s="215">
        <v>-22.334490463223592</v>
      </c>
    </row>
    <row r="31" spans="1:7" ht="15.6" customHeight="1" x14ac:dyDescent="0.25">
      <c r="A31" s="213" t="s">
        <v>180</v>
      </c>
      <c r="B31" s="214">
        <v>363225</v>
      </c>
      <c r="C31" s="214">
        <v>500003</v>
      </c>
      <c r="D31" s="214">
        <v>2546138</v>
      </c>
      <c r="E31" s="214">
        <v>2575064</v>
      </c>
      <c r="F31" s="215">
        <v>1.1360735356842471</v>
      </c>
    </row>
    <row r="32" spans="1:7" ht="15.6" customHeight="1" x14ac:dyDescent="0.25">
      <c r="A32" s="213" t="s">
        <v>181</v>
      </c>
      <c r="B32" s="214">
        <v>192204</v>
      </c>
      <c r="C32" s="214">
        <v>212738</v>
      </c>
      <c r="D32" s="214">
        <v>824408</v>
      </c>
      <c r="E32" s="214">
        <v>814585</v>
      </c>
      <c r="F32" s="215">
        <v>-1.191521673734371</v>
      </c>
    </row>
    <row r="33" spans="1:7" ht="15.6" customHeight="1" x14ac:dyDescent="0.25">
      <c r="A33" s="213" t="s">
        <v>182</v>
      </c>
      <c r="B33" s="214">
        <v>8557</v>
      </c>
      <c r="C33" s="214">
        <v>8200</v>
      </c>
      <c r="D33" s="214">
        <v>26019</v>
      </c>
      <c r="E33" s="214">
        <v>24749</v>
      </c>
      <c r="F33" s="215">
        <v>-4.8810484645835714</v>
      </c>
    </row>
    <row r="34" spans="1:7" ht="15.6" customHeight="1" x14ac:dyDescent="0.25">
      <c r="A34" s="213" t="s">
        <v>183</v>
      </c>
      <c r="B34" s="214">
        <v>10972</v>
      </c>
      <c r="C34" s="214">
        <v>27785</v>
      </c>
      <c r="D34" s="214">
        <v>67525</v>
      </c>
      <c r="E34" s="214">
        <v>104293</v>
      </c>
      <c r="F34" s="215">
        <v>54.450944094779707</v>
      </c>
    </row>
    <row r="35" spans="1:7" s="33" customFormat="1" ht="15.6" customHeight="1" x14ac:dyDescent="0.2">
      <c r="A35" s="217" t="s">
        <v>153</v>
      </c>
      <c r="B35" s="218">
        <f>SUM(B7:B34)</f>
        <v>3812093</v>
      </c>
      <c r="C35" s="218">
        <f>SUM(C7:C34)</f>
        <v>4551683</v>
      </c>
      <c r="D35" s="218">
        <f>SUM(D7:D34)</f>
        <v>21281832</v>
      </c>
      <c r="E35" s="218">
        <f>SUM(E7:E34)</f>
        <v>19894474</v>
      </c>
      <c r="F35" s="219">
        <f>E35*100/D35-100</f>
        <v>-6.5189782533759342</v>
      </c>
      <c r="G35" s="216"/>
    </row>
    <row r="36" spans="1:7" ht="15.6" customHeight="1" x14ac:dyDescent="0.25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0E500-A2EC-4209-BA0A-6472082AF721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 x14ac:dyDescent="0.25">
      <c r="A7" s="213" t="s">
        <v>18</v>
      </c>
      <c r="B7" s="214">
        <v>21000</v>
      </c>
      <c r="C7" s="214">
        <v>47345</v>
      </c>
      <c r="D7" s="214">
        <v>112567</v>
      </c>
      <c r="E7" s="214">
        <v>193454</v>
      </c>
      <c r="F7" s="215">
        <v>71.856760862419719</v>
      </c>
      <c r="G7" s="6"/>
    </row>
    <row r="8" spans="1:14" s="33" customFormat="1" ht="15.6" customHeight="1" x14ac:dyDescent="0.2">
      <c r="A8" s="213" t="s">
        <v>11</v>
      </c>
      <c r="B8" s="214">
        <v>15326</v>
      </c>
      <c r="C8" s="214">
        <v>21355</v>
      </c>
      <c r="D8" s="214">
        <v>88224</v>
      </c>
      <c r="E8" s="214">
        <v>86183</v>
      </c>
      <c r="F8" s="215">
        <v>-2.3134294523032248</v>
      </c>
      <c r="G8" s="216"/>
    </row>
    <row r="9" spans="1:14" ht="15.6" customHeight="1" x14ac:dyDescent="0.25">
      <c r="A9" s="213" t="s">
        <v>8</v>
      </c>
      <c r="B9" s="214">
        <v>66960</v>
      </c>
      <c r="C9" s="214">
        <v>49572</v>
      </c>
      <c r="D9" s="214">
        <v>278996</v>
      </c>
      <c r="E9" s="214">
        <v>238208</v>
      </c>
      <c r="F9" s="215">
        <v>-14.619564438199831</v>
      </c>
      <c r="G9" s="220"/>
    </row>
    <row r="10" spans="1:14" ht="15.6" customHeight="1" x14ac:dyDescent="0.25">
      <c r="A10" s="213" t="s">
        <v>10</v>
      </c>
      <c r="B10" s="214">
        <v>11496</v>
      </c>
      <c r="C10" s="214">
        <v>100044</v>
      </c>
      <c r="D10" s="214">
        <v>33851</v>
      </c>
      <c r="E10" s="214">
        <v>341784</v>
      </c>
      <c r="F10" s="215">
        <v>909.67179699270332</v>
      </c>
      <c r="G10" s="221"/>
    </row>
    <row r="11" spans="1:14" ht="15.6" customHeight="1" x14ac:dyDescent="0.25">
      <c r="A11" s="213" t="s">
        <v>9</v>
      </c>
      <c r="B11" s="214">
        <v>527016</v>
      </c>
      <c r="C11" s="214">
        <v>559891</v>
      </c>
      <c r="D11" s="214">
        <v>2511270</v>
      </c>
      <c r="E11" s="214">
        <v>2556010</v>
      </c>
      <c r="F11" s="215">
        <v>1.7815686883529049</v>
      </c>
    </row>
    <row r="12" spans="1:14" ht="15.6" customHeight="1" x14ac:dyDescent="0.25">
      <c r="A12" s="213" t="s">
        <v>6</v>
      </c>
      <c r="B12" s="214">
        <v>6949</v>
      </c>
      <c r="C12" s="214">
        <v>6480</v>
      </c>
      <c r="D12" s="214">
        <v>27221</v>
      </c>
      <c r="E12" s="214">
        <v>37332</v>
      </c>
      <c r="F12" s="215">
        <v>37.144116674626218</v>
      </c>
    </row>
    <row r="13" spans="1:14" ht="15.6" customHeight="1" x14ac:dyDescent="0.25">
      <c r="A13" s="213" t="s">
        <v>175</v>
      </c>
      <c r="B13" s="214">
        <v>2095</v>
      </c>
      <c r="C13" s="214">
        <v>2199</v>
      </c>
      <c r="D13" s="214">
        <v>5303</v>
      </c>
      <c r="E13" s="214">
        <v>8560</v>
      </c>
      <c r="F13" s="215">
        <v>61.418065246087103</v>
      </c>
    </row>
    <row r="14" spans="1:14" ht="15.6" customHeight="1" x14ac:dyDescent="0.25">
      <c r="A14" s="213" t="s">
        <v>148</v>
      </c>
      <c r="B14" s="214">
        <v>748796</v>
      </c>
      <c r="C14" s="214">
        <v>785295</v>
      </c>
      <c r="D14" s="214">
        <v>3500153</v>
      </c>
      <c r="E14" s="214">
        <v>3540981</v>
      </c>
      <c r="F14" s="215">
        <v>1.1664632946045539</v>
      </c>
    </row>
    <row r="15" spans="1:14" ht="15.6" customHeight="1" x14ac:dyDescent="0.25">
      <c r="A15" s="213" t="s">
        <v>145</v>
      </c>
      <c r="B15" s="214">
        <v>362749</v>
      </c>
      <c r="C15" s="214">
        <v>309485</v>
      </c>
      <c r="D15" s="214">
        <v>1550767</v>
      </c>
      <c r="E15" s="214">
        <v>1640197</v>
      </c>
      <c r="F15" s="215">
        <v>5.7668237717207091</v>
      </c>
    </row>
    <row r="16" spans="1:14" ht="15.6" customHeight="1" x14ac:dyDescent="0.5">
      <c r="A16" s="213" t="s">
        <v>144</v>
      </c>
      <c r="B16" s="214">
        <v>54754</v>
      </c>
      <c r="C16" s="214">
        <v>32047</v>
      </c>
      <c r="D16" s="214">
        <v>211301</v>
      </c>
      <c r="E16" s="214">
        <v>182166</v>
      </c>
      <c r="F16" s="215">
        <v>-13.78838718226605</v>
      </c>
      <c r="G16" s="1"/>
    </row>
    <row r="17" spans="1:7" ht="15.6" customHeight="1" x14ac:dyDescent="0.35">
      <c r="A17" s="213" t="s">
        <v>150</v>
      </c>
      <c r="B17" s="214">
        <v>9281</v>
      </c>
      <c r="C17" s="214">
        <v>24554</v>
      </c>
      <c r="D17" s="214">
        <v>43759</v>
      </c>
      <c r="E17" s="214">
        <v>71460</v>
      </c>
      <c r="F17" s="215">
        <v>63.303548984208959</v>
      </c>
      <c r="G17" s="2"/>
    </row>
    <row r="18" spans="1:7" ht="15.6" customHeight="1" x14ac:dyDescent="0.25">
      <c r="A18" s="213" t="s">
        <v>147</v>
      </c>
      <c r="B18" s="214">
        <v>224</v>
      </c>
      <c r="C18" s="214">
        <v>31</v>
      </c>
      <c r="D18" s="214">
        <v>669</v>
      </c>
      <c r="E18" s="214">
        <v>539</v>
      </c>
      <c r="F18" s="215">
        <v>-19.431988041853511</v>
      </c>
    </row>
    <row r="19" spans="1:7" ht="15.6" customHeight="1" x14ac:dyDescent="0.25">
      <c r="A19" s="213" t="s">
        <v>143</v>
      </c>
      <c r="B19" s="214">
        <v>12410</v>
      </c>
      <c r="C19" s="214">
        <v>11125</v>
      </c>
      <c r="D19" s="214">
        <v>37283</v>
      </c>
      <c r="E19" s="214">
        <v>59769</v>
      </c>
      <c r="F19" s="215">
        <v>60.311670198213669</v>
      </c>
    </row>
    <row r="20" spans="1:7" ht="15.6" customHeight="1" x14ac:dyDescent="0.25">
      <c r="A20" s="213" t="s">
        <v>142</v>
      </c>
      <c r="B20" s="214">
        <v>76474</v>
      </c>
      <c r="C20" s="214">
        <v>83590</v>
      </c>
      <c r="D20" s="214">
        <v>257496</v>
      </c>
      <c r="E20" s="214">
        <v>395556</v>
      </c>
      <c r="F20" s="215">
        <v>53.616366856184193</v>
      </c>
    </row>
    <row r="21" spans="1:7" ht="15.6" customHeight="1" x14ac:dyDescent="0.25">
      <c r="A21" s="213" t="s">
        <v>149</v>
      </c>
      <c r="B21" s="214">
        <v>10873</v>
      </c>
      <c r="C21" s="214">
        <v>27512</v>
      </c>
      <c r="D21" s="214">
        <v>41808</v>
      </c>
      <c r="E21" s="214">
        <v>111681</v>
      </c>
      <c r="F21" s="215">
        <v>167.12830080367399</v>
      </c>
    </row>
    <row r="22" spans="1:7" ht="15.6" customHeight="1" x14ac:dyDescent="0.25">
      <c r="A22" s="213" t="s">
        <v>146</v>
      </c>
      <c r="B22" s="214">
        <v>41139</v>
      </c>
      <c r="C22" s="214">
        <v>47630</v>
      </c>
      <c r="D22" s="214">
        <v>183722</v>
      </c>
      <c r="E22" s="214">
        <v>235394</v>
      </c>
      <c r="F22" s="215">
        <v>28.12510205636778</v>
      </c>
    </row>
    <row r="23" spans="1:7" ht="15.6" customHeight="1" x14ac:dyDescent="0.25">
      <c r="A23" s="213" t="s">
        <v>165</v>
      </c>
      <c r="B23" s="214">
        <v>23978</v>
      </c>
      <c r="C23" s="214">
        <v>23953</v>
      </c>
      <c r="D23" s="214">
        <v>74548</v>
      </c>
      <c r="E23" s="214">
        <v>101896</v>
      </c>
      <c r="F23" s="215">
        <v>36.685088801845779</v>
      </c>
    </row>
    <row r="24" spans="1:7" ht="15.6" customHeight="1" x14ac:dyDescent="0.25">
      <c r="A24" s="213" t="s">
        <v>141</v>
      </c>
      <c r="B24" s="214">
        <v>41564</v>
      </c>
      <c r="C24" s="214">
        <v>47903</v>
      </c>
      <c r="D24" s="214">
        <v>185753</v>
      </c>
      <c r="E24" s="214">
        <v>216530</v>
      </c>
      <c r="F24" s="215">
        <v>16.568776816525169</v>
      </c>
    </row>
    <row r="25" spans="1:7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 t="s">
        <v>191</v>
      </c>
    </row>
    <row r="26" spans="1:7" ht="15.6" customHeight="1" x14ac:dyDescent="0.25">
      <c r="A26" s="213" t="s">
        <v>152</v>
      </c>
      <c r="B26" s="214">
        <v>30309</v>
      </c>
      <c r="C26" s="214">
        <v>313</v>
      </c>
      <c r="D26" s="214">
        <v>149683</v>
      </c>
      <c r="E26" s="214">
        <v>29878</v>
      </c>
      <c r="F26" s="215">
        <v>-80.039149402403751</v>
      </c>
    </row>
    <row r="27" spans="1:7" ht="15.6" customHeight="1" x14ac:dyDescent="0.25">
      <c r="A27" s="213" t="s">
        <v>173</v>
      </c>
      <c r="B27" s="214">
        <v>124594</v>
      </c>
      <c r="C27" s="214">
        <v>142794</v>
      </c>
      <c r="D27" s="214">
        <v>562642</v>
      </c>
      <c r="E27" s="214">
        <v>701324</v>
      </c>
      <c r="F27" s="215">
        <v>24.648355437382921</v>
      </c>
    </row>
    <row r="28" spans="1:7" ht="15.6" customHeight="1" x14ac:dyDescent="0.25">
      <c r="A28" s="213" t="s">
        <v>177</v>
      </c>
      <c r="B28" s="214">
        <v>25418</v>
      </c>
      <c r="C28" s="214">
        <v>29000</v>
      </c>
      <c r="D28" s="214">
        <v>133112</v>
      </c>
      <c r="E28" s="214">
        <v>145244</v>
      </c>
      <c r="F28" s="215">
        <v>9.1141294548951208</v>
      </c>
    </row>
    <row r="29" spans="1:7" ht="15.6" customHeight="1" x14ac:dyDescent="0.25">
      <c r="A29" s="213" t="s">
        <v>178</v>
      </c>
      <c r="B29" s="214">
        <v>79959</v>
      </c>
      <c r="C29" s="214">
        <v>87738</v>
      </c>
      <c r="D29" s="214">
        <v>375097</v>
      </c>
      <c r="E29" s="214">
        <v>363899</v>
      </c>
      <c r="F29" s="215">
        <v>-2.9853611199236521</v>
      </c>
    </row>
    <row r="30" spans="1:7" ht="15.6" customHeight="1" x14ac:dyDescent="0.25">
      <c r="A30" s="213" t="s">
        <v>179</v>
      </c>
      <c r="B30" s="214">
        <v>26584</v>
      </c>
      <c r="C30" s="214">
        <v>3721</v>
      </c>
      <c r="D30" s="214">
        <v>68882</v>
      </c>
      <c r="E30" s="214">
        <v>32020</v>
      </c>
      <c r="F30" s="215">
        <v>-53.51470630934061</v>
      </c>
    </row>
    <row r="31" spans="1:7" ht="15.6" customHeight="1" x14ac:dyDescent="0.25">
      <c r="A31" s="213" t="s">
        <v>180</v>
      </c>
      <c r="B31" s="214">
        <v>110654</v>
      </c>
      <c r="C31" s="214">
        <v>102078</v>
      </c>
      <c r="D31" s="214">
        <v>439939</v>
      </c>
      <c r="E31" s="214">
        <v>491430</v>
      </c>
      <c r="F31" s="215">
        <v>11.70412261699917</v>
      </c>
    </row>
    <row r="32" spans="1:7" ht="15.6" customHeight="1" x14ac:dyDescent="0.25">
      <c r="A32" s="213" t="s">
        <v>181</v>
      </c>
      <c r="B32" s="214">
        <v>1034837</v>
      </c>
      <c r="C32" s="214">
        <v>1215183</v>
      </c>
      <c r="D32" s="214">
        <v>5111651</v>
      </c>
      <c r="E32" s="214">
        <v>5547377</v>
      </c>
      <c r="F32" s="215">
        <v>8.5241735008904129</v>
      </c>
    </row>
    <row r="33" spans="1:6" ht="15.6" customHeight="1" x14ac:dyDescent="0.25">
      <c r="A33" s="213" t="s">
        <v>182</v>
      </c>
      <c r="B33" s="214">
        <v>168892</v>
      </c>
      <c r="C33" s="214">
        <v>167997</v>
      </c>
      <c r="D33" s="214">
        <v>712708</v>
      </c>
      <c r="E33" s="214">
        <v>733810</v>
      </c>
      <c r="F33" s="215">
        <v>2.960819858904344</v>
      </c>
    </row>
    <row r="34" spans="1:6" ht="15.6" customHeight="1" x14ac:dyDescent="0.25">
      <c r="A34" s="213" t="s">
        <v>183</v>
      </c>
      <c r="B34" s="214">
        <v>20547</v>
      </c>
      <c r="C34" s="214">
        <v>21919</v>
      </c>
      <c r="D34" s="214">
        <v>116419</v>
      </c>
      <c r="E34" s="214">
        <v>117630</v>
      </c>
      <c r="F34" s="215">
        <v>1.040208213435946</v>
      </c>
    </row>
    <row r="35" spans="1:6" ht="15.6" customHeight="1" x14ac:dyDescent="0.25">
      <c r="A35" s="217" t="s">
        <v>153</v>
      </c>
      <c r="B35" s="218">
        <f>SUM(B7:B34)</f>
        <v>3654878</v>
      </c>
      <c r="C35" s="218">
        <f>SUM(C7:C34)</f>
        <v>3950754</v>
      </c>
      <c r="D35" s="218">
        <f>SUM(D7:D34)</f>
        <v>16814824</v>
      </c>
      <c r="E35" s="218">
        <f>SUM(E7:E34)</f>
        <v>18180312</v>
      </c>
      <c r="F35" s="219">
        <f>E35*100/D35-100</f>
        <v>8.1207391763363148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B1F2C-26A1-4E60-8CD5-6C6F9D952488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 x14ac:dyDescent="0.25">
      <c r="A7" s="213" t="s">
        <v>18</v>
      </c>
      <c r="B7" s="214">
        <v>238606</v>
      </c>
      <c r="C7" s="214">
        <v>119506</v>
      </c>
      <c r="D7" s="214">
        <v>993155</v>
      </c>
      <c r="E7" s="214">
        <v>799037</v>
      </c>
      <c r="F7" s="215">
        <v>-19.545589560541909</v>
      </c>
      <c r="G7" s="6"/>
    </row>
    <row r="8" spans="1:14" s="33" customFormat="1" ht="15.6" customHeight="1" x14ac:dyDescent="0.2">
      <c r="A8" s="213" t="s">
        <v>11</v>
      </c>
      <c r="B8" s="214">
        <v>98042</v>
      </c>
      <c r="C8" s="214">
        <v>74692</v>
      </c>
      <c r="D8" s="214">
        <v>231725</v>
      </c>
      <c r="E8" s="214">
        <v>379236</v>
      </c>
      <c r="F8" s="215">
        <v>63.657784011220201</v>
      </c>
      <c r="G8" s="216"/>
    </row>
    <row r="9" spans="1:14" ht="15.6" customHeight="1" x14ac:dyDescent="0.25">
      <c r="A9" s="213" t="s">
        <v>8</v>
      </c>
      <c r="B9" s="214">
        <v>463159</v>
      </c>
      <c r="C9" s="214">
        <v>361752</v>
      </c>
      <c r="D9" s="214">
        <v>1635471</v>
      </c>
      <c r="E9" s="214">
        <v>1655500</v>
      </c>
      <c r="F9" s="215">
        <v>1.224662497837016</v>
      </c>
      <c r="G9" s="6"/>
    </row>
    <row r="10" spans="1:14" ht="15.6" customHeight="1" x14ac:dyDescent="0.25">
      <c r="A10" s="213" t="s">
        <v>10</v>
      </c>
      <c r="B10" s="214">
        <v>203382</v>
      </c>
      <c r="C10" s="214">
        <v>157455</v>
      </c>
      <c r="D10" s="214">
        <v>993874</v>
      </c>
      <c r="E10" s="214">
        <v>638027</v>
      </c>
      <c r="F10" s="215">
        <v>-35.804035521605357</v>
      </c>
    </row>
    <row r="11" spans="1:14" ht="15.6" customHeight="1" x14ac:dyDescent="0.25">
      <c r="A11" s="213" t="s">
        <v>9</v>
      </c>
      <c r="B11" s="214">
        <v>729402</v>
      </c>
      <c r="C11" s="214">
        <v>688853</v>
      </c>
      <c r="D11" s="214">
        <v>3623329</v>
      </c>
      <c r="E11" s="214">
        <v>3568318</v>
      </c>
      <c r="F11" s="215">
        <v>-1.5182446860331991</v>
      </c>
    </row>
    <row r="12" spans="1:14" ht="15.6" customHeight="1" x14ac:dyDescent="0.25">
      <c r="A12" s="213" t="s">
        <v>6</v>
      </c>
      <c r="B12" s="214">
        <v>37710</v>
      </c>
      <c r="C12" s="214">
        <v>100016</v>
      </c>
      <c r="D12" s="214">
        <v>351106</v>
      </c>
      <c r="E12" s="214">
        <v>362879</v>
      </c>
      <c r="F12" s="215">
        <v>3.3531184314708331</v>
      </c>
    </row>
    <row r="13" spans="1:14" ht="15.6" customHeight="1" x14ac:dyDescent="0.25">
      <c r="A13" s="213" t="s">
        <v>175</v>
      </c>
      <c r="B13" s="214">
        <v>730</v>
      </c>
      <c r="C13" s="214">
        <v>349</v>
      </c>
      <c r="D13" s="214">
        <v>2483</v>
      </c>
      <c r="E13" s="214">
        <v>941</v>
      </c>
      <c r="F13" s="215">
        <v>-62.102295610149021</v>
      </c>
    </row>
    <row r="14" spans="1:14" ht="15.6" customHeight="1" x14ac:dyDescent="0.25">
      <c r="A14" s="213" t="s">
        <v>148</v>
      </c>
      <c r="B14" s="214">
        <v>970112</v>
      </c>
      <c r="C14" s="214">
        <v>992405</v>
      </c>
      <c r="D14" s="214">
        <v>4802902</v>
      </c>
      <c r="E14" s="214">
        <v>4665470</v>
      </c>
      <c r="F14" s="215">
        <v>-2.8614366897346599</v>
      </c>
    </row>
    <row r="15" spans="1:14" ht="15.6" customHeight="1" x14ac:dyDescent="0.25">
      <c r="A15" s="213" t="s">
        <v>145</v>
      </c>
      <c r="B15" s="214">
        <v>698052</v>
      </c>
      <c r="C15" s="214">
        <v>636297</v>
      </c>
      <c r="D15" s="214">
        <v>3373680</v>
      </c>
      <c r="E15" s="214">
        <v>2986161</v>
      </c>
      <c r="F15" s="215">
        <v>-11.486536956676391</v>
      </c>
    </row>
    <row r="16" spans="1:14" ht="15.6" customHeight="1" x14ac:dyDescent="0.5">
      <c r="A16" s="213" t="s">
        <v>144</v>
      </c>
      <c r="B16" s="214">
        <v>431963</v>
      </c>
      <c r="C16" s="214">
        <v>594483</v>
      </c>
      <c r="D16" s="214">
        <v>2734265</v>
      </c>
      <c r="E16" s="214">
        <v>3092284</v>
      </c>
      <c r="F16" s="215">
        <v>13.09379303030248</v>
      </c>
      <c r="G16" s="1"/>
    </row>
    <row r="17" spans="1:7" ht="15.6" customHeight="1" x14ac:dyDescent="0.35">
      <c r="A17" s="213" t="s">
        <v>150</v>
      </c>
      <c r="B17" s="214">
        <v>218618</v>
      </c>
      <c r="C17" s="214">
        <v>230485</v>
      </c>
      <c r="D17" s="214">
        <v>1180797</v>
      </c>
      <c r="E17" s="214">
        <v>1365900</v>
      </c>
      <c r="F17" s="215">
        <v>15.676106900678111</v>
      </c>
      <c r="G17" s="2"/>
    </row>
    <row r="18" spans="1:7" ht="15.6" customHeight="1" x14ac:dyDescent="0.25">
      <c r="A18" s="213" t="s">
        <v>147</v>
      </c>
      <c r="B18" s="214">
        <v>0</v>
      </c>
      <c r="C18" s="214">
        <v>0</v>
      </c>
      <c r="D18" s="214">
        <v>4537</v>
      </c>
      <c r="E18" s="214">
        <v>10608</v>
      </c>
      <c r="F18" s="215">
        <v>133.810888252149</v>
      </c>
    </row>
    <row r="19" spans="1:7" ht="15.6" customHeight="1" x14ac:dyDescent="0.25">
      <c r="A19" s="213" t="s">
        <v>143</v>
      </c>
      <c r="B19" s="214">
        <v>145242</v>
      </c>
      <c r="C19" s="214">
        <v>138063</v>
      </c>
      <c r="D19" s="214">
        <v>678609</v>
      </c>
      <c r="E19" s="214">
        <v>749530</v>
      </c>
      <c r="F19" s="215">
        <v>10.45093713758585</v>
      </c>
    </row>
    <row r="20" spans="1:7" ht="15.6" customHeight="1" x14ac:dyDescent="0.25">
      <c r="A20" s="213" t="s">
        <v>142</v>
      </c>
      <c r="B20" s="214">
        <v>265877</v>
      </c>
      <c r="C20" s="214">
        <v>294495</v>
      </c>
      <c r="D20" s="214">
        <v>1450988</v>
      </c>
      <c r="E20" s="214">
        <v>1323265</v>
      </c>
      <c r="F20" s="215">
        <v>-8.8024849275114576</v>
      </c>
    </row>
    <row r="21" spans="1:7" ht="15.6" customHeight="1" x14ac:dyDescent="0.25">
      <c r="A21" s="213" t="s">
        <v>149</v>
      </c>
      <c r="B21" s="214">
        <v>479676</v>
      </c>
      <c r="C21" s="214">
        <v>505118</v>
      </c>
      <c r="D21" s="214">
        <v>2210213</v>
      </c>
      <c r="E21" s="214">
        <v>1890664</v>
      </c>
      <c r="F21" s="215">
        <v>-14.457837321561319</v>
      </c>
    </row>
    <row r="22" spans="1:7" ht="15.6" customHeight="1" x14ac:dyDescent="0.25">
      <c r="A22" s="213" t="s">
        <v>146</v>
      </c>
      <c r="B22" s="214">
        <v>34032</v>
      </c>
      <c r="C22" s="214">
        <v>32880</v>
      </c>
      <c r="D22" s="214">
        <v>161718</v>
      </c>
      <c r="E22" s="214">
        <v>203217</v>
      </c>
      <c r="F22" s="215">
        <v>25.6613364004007</v>
      </c>
    </row>
    <row r="23" spans="1:7" ht="15.6" customHeight="1" x14ac:dyDescent="0.25">
      <c r="A23" s="213" t="s">
        <v>165</v>
      </c>
      <c r="B23" s="214">
        <v>46810</v>
      </c>
      <c r="C23" s="214">
        <v>60619</v>
      </c>
      <c r="D23" s="214">
        <v>204322</v>
      </c>
      <c r="E23" s="214">
        <v>308431</v>
      </c>
      <c r="F23" s="215">
        <v>50.953397088908673</v>
      </c>
    </row>
    <row r="24" spans="1:7" ht="15.6" customHeight="1" x14ac:dyDescent="0.25">
      <c r="A24" s="213" t="s">
        <v>141</v>
      </c>
      <c r="B24" s="214">
        <v>68470</v>
      </c>
      <c r="C24" s="214">
        <v>58465</v>
      </c>
      <c r="D24" s="214">
        <v>258292</v>
      </c>
      <c r="E24" s="214">
        <v>253962</v>
      </c>
      <c r="F24" s="215">
        <v>-1.6763972558189979</v>
      </c>
    </row>
    <row r="25" spans="1:7" ht="15.6" customHeight="1" x14ac:dyDescent="0.25">
      <c r="A25" s="213" t="s">
        <v>140</v>
      </c>
      <c r="B25" s="214">
        <v>65</v>
      </c>
      <c r="C25" s="214">
        <v>0</v>
      </c>
      <c r="D25" s="214">
        <v>65</v>
      </c>
      <c r="E25" s="214">
        <v>15</v>
      </c>
      <c r="F25" s="215">
        <v>-76.92307692307692</v>
      </c>
    </row>
    <row r="26" spans="1:7" ht="15.6" customHeight="1" x14ac:dyDescent="0.25">
      <c r="A26" s="213" t="s">
        <v>152</v>
      </c>
      <c r="B26" s="214">
        <v>28162</v>
      </c>
      <c r="C26" s="214">
        <v>85586</v>
      </c>
      <c r="D26" s="214">
        <v>258218</v>
      </c>
      <c r="E26" s="214">
        <v>303802</v>
      </c>
      <c r="F26" s="215">
        <v>17.65330069940903</v>
      </c>
    </row>
    <row r="27" spans="1:7" ht="15.6" customHeight="1" x14ac:dyDescent="0.25">
      <c r="A27" s="213" t="s">
        <v>173</v>
      </c>
      <c r="B27" s="214">
        <v>84965</v>
      </c>
      <c r="C27" s="214">
        <v>87470</v>
      </c>
      <c r="D27" s="214">
        <v>436294</v>
      </c>
      <c r="E27" s="214">
        <v>441500</v>
      </c>
      <c r="F27" s="215">
        <v>1.1932320866204831</v>
      </c>
    </row>
    <row r="28" spans="1:7" ht="15.6" customHeight="1" x14ac:dyDescent="0.25">
      <c r="A28" s="213" t="s">
        <v>177</v>
      </c>
      <c r="B28" s="214">
        <v>10360</v>
      </c>
      <c r="C28" s="214">
        <v>19155</v>
      </c>
      <c r="D28" s="214">
        <v>94329</v>
      </c>
      <c r="E28" s="214">
        <v>76141</v>
      </c>
      <c r="F28" s="215">
        <v>-19.281451091392899</v>
      </c>
    </row>
    <row r="29" spans="1:7" ht="15.6" customHeight="1" x14ac:dyDescent="0.25">
      <c r="A29" s="213" t="s">
        <v>178</v>
      </c>
      <c r="B29" s="214">
        <v>337498</v>
      </c>
      <c r="C29" s="214">
        <v>229998</v>
      </c>
      <c r="D29" s="214">
        <v>1244814</v>
      </c>
      <c r="E29" s="214">
        <v>1145204</v>
      </c>
      <c r="F29" s="215">
        <v>-8.001998692174098</v>
      </c>
    </row>
    <row r="30" spans="1:7" ht="15.6" customHeight="1" x14ac:dyDescent="0.25">
      <c r="A30" s="213" t="s">
        <v>179</v>
      </c>
      <c r="B30" s="214">
        <v>35481</v>
      </c>
      <c r="C30" s="214">
        <v>50647</v>
      </c>
      <c r="D30" s="214">
        <v>303135</v>
      </c>
      <c r="E30" s="214">
        <v>265204</v>
      </c>
      <c r="F30" s="215">
        <v>-12.512906790703809</v>
      </c>
    </row>
    <row r="31" spans="1:7" ht="15.6" customHeight="1" x14ac:dyDescent="0.25">
      <c r="A31" s="213" t="s">
        <v>180</v>
      </c>
      <c r="B31" s="214">
        <v>200590</v>
      </c>
      <c r="C31" s="214">
        <v>302642</v>
      </c>
      <c r="D31" s="214">
        <v>1415122</v>
      </c>
      <c r="E31" s="214">
        <v>1314724</v>
      </c>
      <c r="F31" s="215">
        <v>-7.0946533231763738</v>
      </c>
    </row>
    <row r="32" spans="1:7" ht="15.6" customHeight="1" x14ac:dyDescent="0.25">
      <c r="A32" s="213" t="s">
        <v>181</v>
      </c>
      <c r="B32" s="214">
        <v>1345626</v>
      </c>
      <c r="C32" s="214">
        <v>1292161</v>
      </c>
      <c r="D32" s="214">
        <v>6268159</v>
      </c>
      <c r="E32" s="214">
        <v>5765881</v>
      </c>
      <c r="F32" s="215">
        <v>-8.0131662263193988</v>
      </c>
    </row>
    <row r="33" spans="1:6" ht="15.6" customHeight="1" x14ac:dyDescent="0.25">
      <c r="A33" s="213" t="s">
        <v>182</v>
      </c>
      <c r="B33" s="214">
        <v>181445</v>
      </c>
      <c r="C33" s="214">
        <v>171626</v>
      </c>
      <c r="D33" s="214">
        <v>802516</v>
      </c>
      <c r="E33" s="214">
        <v>784892</v>
      </c>
      <c r="F33" s="215">
        <v>-2.1960932866136029</v>
      </c>
    </row>
    <row r="34" spans="1:6" ht="15.6" customHeight="1" x14ac:dyDescent="0.25">
      <c r="A34" s="213" t="s">
        <v>183</v>
      </c>
      <c r="B34" s="214">
        <v>31154</v>
      </c>
      <c r="C34" s="214">
        <v>20663</v>
      </c>
      <c r="D34" s="214">
        <v>132966</v>
      </c>
      <c r="E34" s="214">
        <v>159400</v>
      </c>
      <c r="F34" s="215">
        <v>19.880270144247401</v>
      </c>
    </row>
    <row r="35" spans="1:6" ht="15.6" customHeight="1" x14ac:dyDescent="0.25">
      <c r="A35" s="217" t="s">
        <v>153</v>
      </c>
      <c r="B35" s="218">
        <f>SUM(B7:B34)</f>
        <v>7385229</v>
      </c>
      <c r="C35" s="218">
        <f>SUM(C7:C34)</f>
        <v>7305881</v>
      </c>
      <c r="D35" s="218">
        <f>SUM(D7:D34)</f>
        <v>35847084</v>
      </c>
      <c r="E35" s="218">
        <f>SUM(E7:E34)</f>
        <v>34510193</v>
      </c>
      <c r="F35" s="219">
        <f>E35*100/D35-100</f>
        <v>-3.7294274758861832</v>
      </c>
    </row>
    <row r="36" spans="1:6" ht="15.6" customHeight="1" x14ac:dyDescent="0.25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1004A-E082-43F5-A800-DAECA8FF296B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 x14ac:dyDescent="0.25">
      <c r="A7" s="213" t="s">
        <v>18</v>
      </c>
      <c r="B7" s="214">
        <v>189049</v>
      </c>
      <c r="C7" s="214">
        <v>87480</v>
      </c>
      <c r="D7" s="214">
        <v>694904</v>
      </c>
      <c r="E7" s="214">
        <v>536427</v>
      </c>
      <c r="F7" s="215">
        <v>-22.805596168679411</v>
      </c>
      <c r="G7" s="6"/>
    </row>
    <row r="8" spans="1:14" s="33" customFormat="1" ht="15.6" customHeight="1" x14ac:dyDescent="0.2">
      <c r="A8" s="213" t="s">
        <v>11</v>
      </c>
      <c r="B8" s="214">
        <v>2</v>
      </c>
      <c r="C8" s="214">
        <v>63</v>
      </c>
      <c r="D8" s="214">
        <v>6</v>
      </c>
      <c r="E8" s="214">
        <v>368</v>
      </c>
      <c r="F8" s="215">
        <v>6033.3333333333321</v>
      </c>
      <c r="G8" s="222"/>
    </row>
    <row r="9" spans="1:14" ht="15.6" customHeight="1" x14ac:dyDescent="0.25">
      <c r="A9" s="213" t="s">
        <v>8</v>
      </c>
      <c r="B9" s="214">
        <v>0</v>
      </c>
      <c r="C9" s="214">
        <v>9000</v>
      </c>
      <c r="D9" s="214">
        <v>14231</v>
      </c>
      <c r="E9" s="214">
        <v>40011</v>
      </c>
      <c r="F9" s="215">
        <v>181.15381912725741</v>
      </c>
      <c r="G9" s="223"/>
    </row>
    <row r="10" spans="1:14" ht="15.6" customHeight="1" x14ac:dyDescent="0.25">
      <c r="A10" s="213" t="s">
        <v>10</v>
      </c>
      <c r="B10" s="214">
        <v>27586</v>
      </c>
      <c r="C10" s="214">
        <v>32027</v>
      </c>
      <c r="D10" s="214">
        <v>98656</v>
      </c>
      <c r="E10" s="214">
        <v>106821</v>
      </c>
      <c r="F10" s="215">
        <v>8.2762325656827755</v>
      </c>
    </row>
    <row r="11" spans="1:14" ht="15.6" customHeight="1" x14ac:dyDescent="0.25">
      <c r="A11" s="213" t="s">
        <v>9</v>
      </c>
      <c r="B11" s="214">
        <v>230179</v>
      </c>
      <c r="C11" s="214">
        <v>191726</v>
      </c>
      <c r="D11" s="214">
        <v>1224942</v>
      </c>
      <c r="E11" s="214">
        <v>1257913</v>
      </c>
      <c r="F11" s="215">
        <v>2.691637644884409</v>
      </c>
    </row>
    <row r="12" spans="1:14" ht="15.6" customHeight="1" x14ac:dyDescent="0.25">
      <c r="A12" s="213" t="s">
        <v>6</v>
      </c>
      <c r="B12" s="214">
        <v>0</v>
      </c>
      <c r="C12" s="214">
        <v>0</v>
      </c>
      <c r="D12" s="214">
        <v>4009</v>
      </c>
      <c r="E12" s="214">
        <v>428</v>
      </c>
      <c r="F12" s="215">
        <v>-89.324020952856074</v>
      </c>
    </row>
    <row r="13" spans="1:14" ht="15.6" customHeight="1" x14ac:dyDescent="0.25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 x14ac:dyDescent="0.25">
      <c r="A14" s="213" t="s">
        <v>148</v>
      </c>
      <c r="B14" s="214">
        <v>54051</v>
      </c>
      <c r="C14" s="214">
        <v>54675</v>
      </c>
      <c r="D14" s="214">
        <v>148674</v>
      </c>
      <c r="E14" s="214">
        <v>282629</v>
      </c>
      <c r="F14" s="215">
        <v>90.09981570415809</v>
      </c>
    </row>
    <row r="15" spans="1:14" ht="15.6" customHeight="1" x14ac:dyDescent="0.25">
      <c r="A15" s="213" t="s">
        <v>145</v>
      </c>
      <c r="B15" s="214">
        <v>193437</v>
      </c>
      <c r="C15" s="214">
        <v>240718</v>
      </c>
      <c r="D15" s="214">
        <v>1151660</v>
      </c>
      <c r="E15" s="214">
        <v>1112799</v>
      </c>
      <c r="F15" s="215">
        <v>-3.3743465953493228</v>
      </c>
    </row>
    <row r="16" spans="1:14" ht="15.6" customHeight="1" x14ac:dyDescent="0.5">
      <c r="A16" s="213" t="s">
        <v>144</v>
      </c>
      <c r="B16" s="214">
        <v>306520</v>
      </c>
      <c r="C16" s="214">
        <v>328785</v>
      </c>
      <c r="D16" s="214">
        <v>1796646</v>
      </c>
      <c r="E16" s="214">
        <v>1774600</v>
      </c>
      <c r="F16" s="215">
        <v>-1.2270642074175979</v>
      </c>
      <c r="G16" s="1"/>
    </row>
    <row r="17" spans="1:10" ht="15.6" customHeight="1" x14ac:dyDescent="0.35">
      <c r="A17" s="213" t="s">
        <v>150</v>
      </c>
      <c r="B17" s="214">
        <v>78365</v>
      </c>
      <c r="C17" s="214">
        <v>115868</v>
      </c>
      <c r="D17" s="214">
        <v>450507</v>
      </c>
      <c r="E17" s="214">
        <v>661175</v>
      </c>
      <c r="F17" s="215">
        <v>46.762425445109614</v>
      </c>
      <c r="G17" s="2"/>
    </row>
    <row r="18" spans="1:10" ht="15.6" customHeight="1" x14ac:dyDescent="0.25">
      <c r="A18" s="213" t="s">
        <v>147</v>
      </c>
      <c r="B18" s="214">
        <v>0</v>
      </c>
      <c r="C18" s="214">
        <v>0</v>
      </c>
      <c r="D18" s="214">
        <v>4537</v>
      </c>
      <c r="E18" s="214">
        <v>10608</v>
      </c>
      <c r="F18" s="215">
        <v>133.810888252149</v>
      </c>
    </row>
    <row r="19" spans="1:10" ht="15.6" customHeight="1" x14ac:dyDescent="0.25">
      <c r="A19" s="213" t="s">
        <v>143</v>
      </c>
      <c r="B19" s="214">
        <v>9324</v>
      </c>
      <c r="C19" s="214">
        <v>45464</v>
      </c>
      <c r="D19" s="214">
        <v>48243</v>
      </c>
      <c r="E19" s="214">
        <v>237623</v>
      </c>
      <c r="F19" s="215">
        <v>392.5543602180627</v>
      </c>
    </row>
    <row r="20" spans="1:10" ht="15.6" customHeight="1" x14ac:dyDescent="0.25">
      <c r="A20" s="213" t="s">
        <v>142</v>
      </c>
      <c r="B20" s="214">
        <v>3405</v>
      </c>
      <c r="C20" s="214">
        <v>11937</v>
      </c>
      <c r="D20" s="214">
        <v>24540</v>
      </c>
      <c r="E20" s="214">
        <v>41366</v>
      </c>
      <c r="F20" s="215">
        <v>68.565607171964132</v>
      </c>
      <c r="J20" s="224"/>
    </row>
    <row r="21" spans="1:10" ht="15.6" customHeight="1" x14ac:dyDescent="0.25">
      <c r="A21" s="213" t="s">
        <v>149</v>
      </c>
      <c r="B21" s="214">
        <v>270020</v>
      </c>
      <c r="C21" s="214">
        <v>327996</v>
      </c>
      <c r="D21" s="214">
        <v>1370122</v>
      </c>
      <c r="E21" s="214">
        <v>1197475</v>
      </c>
      <c r="F21" s="215">
        <v>-12.600848683547889</v>
      </c>
    </row>
    <row r="22" spans="1:10" ht="15.6" customHeight="1" x14ac:dyDescent="0.25">
      <c r="A22" s="213" t="s">
        <v>146</v>
      </c>
      <c r="B22" s="214">
        <v>15615</v>
      </c>
      <c r="C22" s="214">
        <v>11419</v>
      </c>
      <c r="D22" s="214">
        <v>81515</v>
      </c>
      <c r="E22" s="214">
        <v>90653</v>
      </c>
      <c r="F22" s="215">
        <v>11.21020671042139</v>
      </c>
    </row>
    <row r="23" spans="1:10" ht="15.6" customHeight="1" x14ac:dyDescent="0.25">
      <c r="A23" s="213" t="s">
        <v>165</v>
      </c>
      <c r="B23" s="214">
        <v>2320</v>
      </c>
      <c r="C23" s="214">
        <v>2152</v>
      </c>
      <c r="D23" s="214">
        <v>15120</v>
      </c>
      <c r="E23" s="214">
        <v>12288</v>
      </c>
      <c r="F23" s="215">
        <v>-18.730158730158731</v>
      </c>
    </row>
    <row r="24" spans="1:10" ht="15.6" customHeight="1" x14ac:dyDescent="0.25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10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10" ht="15.6" customHeight="1" x14ac:dyDescent="0.25">
      <c r="A26" s="213" t="s">
        <v>152</v>
      </c>
      <c r="B26" s="214">
        <v>0</v>
      </c>
      <c r="C26" s="214">
        <v>0</v>
      </c>
      <c r="D26" s="214">
        <v>3577</v>
      </c>
      <c r="E26" s="214">
        <v>0</v>
      </c>
      <c r="F26" s="215">
        <v>-100</v>
      </c>
    </row>
    <row r="27" spans="1:10" ht="15.6" customHeight="1" x14ac:dyDescent="0.25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10" ht="15.6" customHeight="1" x14ac:dyDescent="0.25">
      <c r="A28" s="213" t="s">
        <v>177</v>
      </c>
      <c r="B28" s="214">
        <v>59</v>
      </c>
      <c r="C28" s="214">
        <v>14033</v>
      </c>
      <c r="D28" s="214">
        <v>60869</v>
      </c>
      <c r="E28" s="214">
        <v>48980</v>
      </c>
      <c r="F28" s="215">
        <v>-19.532109941020881</v>
      </c>
    </row>
    <row r="29" spans="1:10" ht="15.6" customHeight="1" x14ac:dyDescent="0.25">
      <c r="A29" s="213" t="s">
        <v>178</v>
      </c>
      <c r="B29" s="214">
        <v>0</v>
      </c>
      <c r="C29" s="214">
        <v>0</v>
      </c>
      <c r="D29" s="214">
        <v>7012</v>
      </c>
      <c r="E29" s="214">
        <v>0</v>
      </c>
      <c r="F29" s="215">
        <v>-100</v>
      </c>
    </row>
    <row r="30" spans="1:10" ht="15.6" customHeight="1" x14ac:dyDescent="0.25">
      <c r="A30" s="213" t="s">
        <v>179</v>
      </c>
      <c r="B30" s="214">
        <v>0</v>
      </c>
      <c r="C30" s="214">
        <v>0</v>
      </c>
      <c r="D30" s="214">
        <v>0</v>
      </c>
      <c r="E30" s="214">
        <v>3142</v>
      </c>
      <c r="F30" s="215"/>
    </row>
    <row r="31" spans="1:10" ht="15.6" customHeight="1" x14ac:dyDescent="0.25">
      <c r="A31" s="213" t="s">
        <v>180</v>
      </c>
      <c r="B31" s="214">
        <v>151779</v>
      </c>
      <c r="C31" s="214">
        <v>226473</v>
      </c>
      <c r="D31" s="214">
        <v>1103444</v>
      </c>
      <c r="E31" s="214">
        <v>966938</v>
      </c>
      <c r="F31" s="215">
        <v>-12.37090418725373</v>
      </c>
    </row>
    <row r="32" spans="1:10" ht="15.6" customHeight="1" x14ac:dyDescent="0.25">
      <c r="A32" s="213" t="s">
        <v>181</v>
      </c>
      <c r="B32" s="214">
        <v>22896</v>
      </c>
      <c r="C32" s="214">
        <v>12262</v>
      </c>
      <c r="D32" s="214">
        <v>89134</v>
      </c>
      <c r="E32" s="214">
        <v>104069</v>
      </c>
      <c r="F32" s="215">
        <v>16.755671236565181</v>
      </c>
    </row>
    <row r="33" spans="1:6" ht="15.6" customHeight="1" x14ac:dyDescent="0.25">
      <c r="A33" s="213" t="s">
        <v>182</v>
      </c>
      <c r="B33" s="214">
        <v>4</v>
      </c>
      <c r="C33" s="214">
        <v>0</v>
      </c>
      <c r="D33" s="214">
        <v>23</v>
      </c>
      <c r="E33" s="214">
        <v>3</v>
      </c>
      <c r="F33" s="215">
        <v>-86.956521739130437</v>
      </c>
    </row>
    <row r="34" spans="1:6" ht="15.6" customHeight="1" x14ac:dyDescent="0.25">
      <c r="A34" s="213" t="s">
        <v>183</v>
      </c>
      <c r="B34" s="214">
        <v>0</v>
      </c>
      <c r="C34" s="214">
        <v>39</v>
      </c>
      <c r="D34" s="214">
        <v>0</v>
      </c>
      <c r="E34" s="214">
        <v>39</v>
      </c>
    </row>
    <row r="35" spans="1:6" ht="15.6" customHeight="1" x14ac:dyDescent="0.25">
      <c r="A35" s="217" t="s">
        <v>153</v>
      </c>
      <c r="B35" s="218">
        <f>SUM(B7:B34)</f>
        <v>1554611</v>
      </c>
      <c r="C35" s="218">
        <f>SUM(C7:C34)</f>
        <v>1712117</v>
      </c>
      <c r="D35" s="218">
        <f>SUM(D7:D34)</f>
        <v>8392371</v>
      </c>
      <c r="E35" s="218">
        <f>SUM(E7:E34)</f>
        <v>8486355</v>
      </c>
      <c r="F35" s="219">
        <f>E35*100/D35-100</f>
        <v>1.1198742286297829</v>
      </c>
    </row>
    <row r="36" spans="1:6" ht="15.6" customHeight="1" x14ac:dyDescent="0.25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41824-6D10-41C3-B5DD-2FE527FEF0A9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 x14ac:dyDescent="0.25">
      <c r="A7" s="213" t="s">
        <v>18</v>
      </c>
      <c r="B7" s="214">
        <v>40209</v>
      </c>
      <c r="C7" s="214">
        <v>28904</v>
      </c>
      <c r="D7" s="214">
        <v>261156</v>
      </c>
      <c r="E7" s="214">
        <v>214943</v>
      </c>
      <c r="F7" s="215">
        <v>-17.695553615463549</v>
      </c>
      <c r="G7" s="6"/>
    </row>
    <row r="8" spans="1:14" s="33" customFormat="1" ht="15.6" customHeight="1" x14ac:dyDescent="0.2">
      <c r="A8" s="213" t="s">
        <v>11</v>
      </c>
      <c r="B8" s="214">
        <v>86371</v>
      </c>
      <c r="C8" s="214">
        <v>61778</v>
      </c>
      <c r="D8" s="214">
        <v>184643</v>
      </c>
      <c r="E8" s="214">
        <v>328007</v>
      </c>
      <c r="F8" s="215">
        <v>77.643885768753762</v>
      </c>
      <c r="G8" s="216"/>
    </row>
    <row r="9" spans="1:14" ht="15.6" customHeight="1" x14ac:dyDescent="0.25">
      <c r="A9" s="213" t="s">
        <v>8</v>
      </c>
      <c r="B9" s="214">
        <v>418987</v>
      </c>
      <c r="C9" s="214">
        <v>312607</v>
      </c>
      <c r="D9" s="214">
        <v>1419190</v>
      </c>
      <c r="E9" s="214">
        <v>1450305</v>
      </c>
      <c r="F9" s="215">
        <v>2.1924478047336891</v>
      </c>
      <c r="G9" s="6"/>
    </row>
    <row r="10" spans="1:14" ht="15.6" customHeight="1" x14ac:dyDescent="0.25">
      <c r="A10" s="213" t="s">
        <v>10</v>
      </c>
      <c r="B10" s="214">
        <v>79459</v>
      </c>
      <c r="C10" s="214">
        <v>81825</v>
      </c>
      <c r="D10" s="214">
        <v>396901</v>
      </c>
      <c r="E10" s="214">
        <v>359355</v>
      </c>
      <c r="F10" s="215">
        <v>-9.4597897208623749</v>
      </c>
    </row>
    <row r="11" spans="1:14" ht="15.6" customHeight="1" x14ac:dyDescent="0.25">
      <c r="A11" s="213" t="s">
        <v>9</v>
      </c>
      <c r="B11" s="214">
        <v>0</v>
      </c>
      <c r="C11" s="214">
        <v>7</v>
      </c>
      <c r="D11" s="214">
        <v>5140</v>
      </c>
      <c r="E11" s="214">
        <v>13</v>
      </c>
      <c r="F11" s="215">
        <v>-99.747081712062254</v>
      </c>
    </row>
    <row r="12" spans="1:14" ht="15.6" customHeight="1" x14ac:dyDescent="0.25">
      <c r="A12" s="213" t="s">
        <v>6</v>
      </c>
      <c r="B12" s="214">
        <v>16600</v>
      </c>
      <c r="C12" s="214">
        <v>60855</v>
      </c>
      <c r="D12" s="214">
        <v>210971</v>
      </c>
      <c r="E12" s="214">
        <v>255906</v>
      </c>
      <c r="F12" s="215">
        <v>21.299135900194809</v>
      </c>
    </row>
    <row r="13" spans="1:14" ht="15.6" customHeight="1" x14ac:dyDescent="0.25">
      <c r="A13" s="213" t="s">
        <v>175</v>
      </c>
      <c r="B13" s="214">
        <v>27</v>
      </c>
      <c r="C13" s="214">
        <v>22</v>
      </c>
      <c r="D13" s="214">
        <v>60</v>
      </c>
      <c r="E13" s="214">
        <v>47</v>
      </c>
      <c r="F13" s="215">
        <v>-21.666666666666671</v>
      </c>
    </row>
    <row r="14" spans="1:14" ht="15.6" customHeight="1" x14ac:dyDescent="0.25">
      <c r="A14" s="213" t="s">
        <v>148</v>
      </c>
      <c r="B14" s="214">
        <v>119691</v>
      </c>
      <c r="C14" s="214">
        <v>121930</v>
      </c>
      <c r="D14" s="214">
        <v>511528</v>
      </c>
      <c r="E14" s="214">
        <v>557699</v>
      </c>
      <c r="F14" s="215">
        <v>9.0260943682457224</v>
      </c>
    </row>
    <row r="15" spans="1:14" ht="15.6" customHeight="1" x14ac:dyDescent="0.25">
      <c r="A15" s="213" t="s">
        <v>145</v>
      </c>
      <c r="B15" s="214">
        <v>216620</v>
      </c>
      <c r="C15" s="214">
        <v>131568</v>
      </c>
      <c r="D15" s="214">
        <v>940301</v>
      </c>
      <c r="E15" s="214">
        <v>672501</v>
      </c>
      <c r="F15" s="215">
        <v>-28.480241965072889</v>
      </c>
    </row>
    <row r="16" spans="1:14" ht="15.6" customHeight="1" x14ac:dyDescent="0.5">
      <c r="A16" s="213" t="s">
        <v>144</v>
      </c>
      <c r="B16" s="214">
        <v>90362</v>
      </c>
      <c r="C16" s="214">
        <v>240942</v>
      </c>
      <c r="D16" s="214">
        <v>789546</v>
      </c>
      <c r="E16" s="214">
        <v>1214137</v>
      </c>
      <c r="F16" s="215">
        <v>53.776600730039803</v>
      </c>
      <c r="G16" s="1"/>
    </row>
    <row r="17" spans="1:7" ht="15.6" customHeight="1" x14ac:dyDescent="0.35">
      <c r="A17" s="213" t="s">
        <v>150</v>
      </c>
      <c r="B17" s="214">
        <v>74826</v>
      </c>
      <c r="C17" s="214">
        <v>43298</v>
      </c>
      <c r="D17" s="214">
        <v>401836</v>
      </c>
      <c r="E17" s="214">
        <v>378162</v>
      </c>
      <c r="F17" s="215">
        <v>-5.8914582068306487</v>
      </c>
      <c r="G17" s="2"/>
    </row>
    <row r="18" spans="1:7" ht="15.6" customHeight="1" x14ac:dyDescent="0.25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 x14ac:dyDescent="0.25">
      <c r="A19" s="213" t="s">
        <v>143</v>
      </c>
      <c r="B19" s="214">
        <v>66794</v>
      </c>
      <c r="C19" s="214">
        <v>16093</v>
      </c>
      <c r="D19" s="214">
        <v>366442</v>
      </c>
      <c r="E19" s="214">
        <v>232463</v>
      </c>
      <c r="F19" s="215">
        <v>-36.562129886857953</v>
      </c>
    </row>
    <row r="20" spans="1:7" ht="15.6" customHeight="1" x14ac:dyDescent="0.25">
      <c r="A20" s="213" t="s">
        <v>142</v>
      </c>
      <c r="B20" s="214">
        <v>172326</v>
      </c>
      <c r="C20" s="214">
        <v>196639</v>
      </c>
      <c r="D20" s="214">
        <v>1052847</v>
      </c>
      <c r="E20" s="214">
        <v>920774</v>
      </c>
      <c r="F20" s="215">
        <v>-12.54436779513073</v>
      </c>
    </row>
    <row r="21" spans="1:7" ht="15.6" customHeight="1" x14ac:dyDescent="0.25">
      <c r="A21" s="213" t="s">
        <v>149</v>
      </c>
      <c r="B21" s="214">
        <v>186900</v>
      </c>
      <c r="C21" s="214">
        <v>170221</v>
      </c>
      <c r="D21" s="214">
        <v>743075</v>
      </c>
      <c r="E21" s="214">
        <v>656835</v>
      </c>
      <c r="F21" s="215">
        <v>-11.60582713723379</v>
      </c>
    </row>
    <row r="22" spans="1:7" ht="15.6" customHeight="1" x14ac:dyDescent="0.25">
      <c r="A22" s="213" t="s">
        <v>146</v>
      </c>
      <c r="B22" s="214">
        <v>3</v>
      </c>
      <c r="C22" s="214">
        <v>3</v>
      </c>
      <c r="D22" s="214">
        <v>17</v>
      </c>
      <c r="E22" s="214">
        <v>2504</v>
      </c>
      <c r="F22" s="215">
        <v>14629.411764705879</v>
      </c>
    </row>
    <row r="23" spans="1:7" ht="15.6" customHeight="1" x14ac:dyDescent="0.25">
      <c r="A23" s="213" t="s">
        <v>165</v>
      </c>
      <c r="B23" s="214">
        <v>33069</v>
      </c>
      <c r="C23" s="214">
        <v>19767</v>
      </c>
      <c r="D23" s="214">
        <v>132161</v>
      </c>
      <c r="E23" s="214">
        <v>110047</v>
      </c>
      <c r="F23" s="215">
        <v>-16.732621575199939</v>
      </c>
    </row>
    <row r="24" spans="1:7" ht="15.6" customHeight="1" x14ac:dyDescent="0.25">
      <c r="A24" s="213" t="s">
        <v>141</v>
      </c>
      <c r="B24" s="214">
        <v>2440</v>
      </c>
      <c r="C24" s="214">
        <v>0</v>
      </c>
      <c r="D24" s="214">
        <v>5036</v>
      </c>
      <c r="E24" s="214">
        <v>0</v>
      </c>
      <c r="F24" s="215">
        <v>-100</v>
      </c>
    </row>
    <row r="25" spans="1:7" ht="15.6" customHeight="1" x14ac:dyDescent="0.25">
      <c r="A25" s="213" t="s">
        <v>140</v>
      </c>
      <c r="B25" s="214">
        <v>65</v>
      </c>
      <c r="C25" s="214">
        <v>0</v>
      </c>
      <c r="D25" s="214">
        <v>65</v>
      </c>
      <c r="E25" s="214">
        <v>15</v>
      </c>
      <c r="F25" s="215">
        <v>-76.92307692307692</v>
      </c>
    </row>
    <row r="26" spans="1:7" ht="15.6" customHeight="1" x14ac:dyDescent="0.25">
      <c r="A26" s="213" t="s">
        <v>152</v>
      </c>
      <c r="B26" s="214">
        <v>18801</v>
      </c>
      <c r="C26" s="214">
        <v>82362</v>
      </c>
      <c r="D26" s="214">
        <v>215965</v>
      </c>
      <c r="E26" s="214">
        <v>296098</v>
      </c>
      <c r="F26" s="215">
        <v>37.104623434352789</v>
      </c>
    </row>
    <row r="27" spans="1:7" ht="15.6" customHeight="1" x14ac:dyDescent="0.25">
      <c r="A27" s="213" t="s">
        <v>173</v>
      </c>
      <c r="B27" s="214">
        <v>8982</v>
      </c>
      <c r="C27" s="214">
        <v>0</v>
      </c>
      <c r="D27" s="214">
        <v>48620</v>
      </c>
      <c r="E27" s="214">
        <v>43193</v>
      </c>
      <c r="F27" s="215">
        <v>-11.16207322089674</v>
      </c>
    </row>
    <row r="28" spans="1:7" ht="15.6" customHeight="1" x14ac:dyDescent="0.25">
      <c r="A28" s="213" t="s">
        <v>177</v>
      </c>
      <c r="B28" s="214">
        <v>0</v>
      </c>
      <c r="C28" s="214">
        <v>0</v>
      </c>
      <c r="D28" s="214">
        <v>1981</v>
      </c>
      <c r="E28" s="214">
        <v>0</v>
      </c>
      <c r="F28" s="215">
        <v>-100</v>
      </c>
    </row>
    <row r="29" spans="1:7" ht="15.6" customHeight="1" x14ac:dyDescent="0.25">
      <c r="A29" s="213" t="s">
        <v>178</v>
      </c>
      <c r="B29" s="214">
        <v>176167</v>
      </c>
      <c r="C29" s="214">
        <v>74192</v>
      </c>
      <c r="D29" s="214">
        <v>529561</v>
      </c>
      <c r="E29" s="214">
        <v>469620</v>
      </c>
      <c r="F29" s="215">
        <v>-11.31899818906604</v>
      </c>
    </row>
    <row r="30" spans="1:7" ht="15.6" customHeight="1" x14ac:dyDescent="0.25">
      <c r="A30" s="213" t="s">
        <v>179</v>
      </c>
      <c r="B30" s="214">
        <v>18565</v>
      </c>
      <c r="C30" s="214">
        <v>28865</v>
      </c>
      <c r="D30" s="214">
        <v>190831</v>
      </c>
      <c r="E30" s="214">
        <v>116321</v>
      </c>
      <c r="F30" s="215">
        <v>-39.045018891060678</v>
      </c>
    </row>
    <row r="31" spans="1:7" ht="15.6" customHeight="1" x14ac:dyDescent="0.25">
      <c r="A31" s="213" t="s">
        <v>180</v>
      </c>
      <c r="B31" s="214">
        <v>2632</v>
      </c>
      <c r="C31" s="214">
        <v>14709</v>
      </c>
      <c r="D31" s="214">
        <v>20774</v>
      </c>
      <c r="E31" s="214">
        <v>126426</v>
      </c>
      <c r="F31" s="215">
        <v>508.57803023009541</v>
      </c>
    </row>
    <row r="32" spans="1:7" ht="15.6" customHeight="1" x14ac:dyDescent="0.25">
      <c r="A32" s="213" t="s">
        <v>181</v>
      </c>
      <c r="B32" s="214">
        <v>94854</v>
      </c>
      <c r="C32" s="214">
        <v>54514</v>
      </c>
      <c r="D32" s="214">
        <v>281922</v>
      </c>
      <c r="E32" s="214">
        <v>197046</v>
      </c>
      <c r="F32" s="215">
        <v>-30.10619958711985</v>
      </c>
    </row>
    <row r="33" spans="1:6" ht="15.6" customHeight="1" x14ac:dyDescent="0.25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  <c r="F33" s="215"/>
    </row>
    <row r="34" spans="1:6" ht="15.6" customHeight="1" x14ac:dyDescent="0.25">
      <c r="A34" s="213" t="s">
        <v>183</v>
      </c>
      <c r="B34" s="214">
        <v>6307</v>
      </c>
      <c r="C34" s="214">
        <v>0</v>
      </c>
      <c r="D34" s="214">
        <v>20929</v>
      </c>
      <c r="E34" s="214">
        <v>37450</v>
      </c>
      <c r="F34" s="215">
        <v>78.938315256342861</v>
      </c>
    </row>
    <row r="35" spans="1:6" ht="15.6" customHeight="1" x14ac:dyDescent="0.25">
      <c r="A35" s="217" t="s">
        <v>153</v>
      </c>
      <c r="B35" s="218">
        <f>SUM(B7:B34)</f>
        <v>1931057</v>
      </c>
      <c r="C35" s="218">
        <f>SUM(C7:C34)</f>
        <v>1741101</v>
      </c>
      <c r="D35" s="218">
        <f>SUM(D7:D34)</f>
        <v>8731498</v>
      </c>
      <c r="E35" s="218">
        <f>SUM(E7:E34)</f>
        <v>8639867</v>
      </c>
      <c r="F35" s="219">
        <f>E35*100/D35-100</f>
        <v>-1.0494304642800074</v>
      </c>
    </row>
    <row r="36" spans="1:6" ht="15.6" customHeight="1" x14ac:dyDescent="0.25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7CB9C-2927-4CE0-A026-B491CD247AC0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 x14ac:dyDescent="0.25">
      <c r="A2" s="79"/>
      <c r="B2" s="79"/>
      <c r="C2" s="82"/>
    </row>
    <row r="3" spans="1:15" ht="20.25" x14ac:dyDescent="0.25">
      <c r="A3" s="82"/>
      <c r="B3" s="82"/>
      <c r="C3" s="82"/>
    </row>
    <row r="4" spans="1:15" x14ac:dyDescent="0.25">
      <c r="A4" s="83" t="s">
        <v>51</v>
      </c>
      <c r="B4" s="31"/>
      <c r="N4" s="113" t="s">
        <v>172</v>
      </c>
    </row>
    <row r="5" spans="1:15" x14ac:dyDescent="0.25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 x14ac:dyDescent="0.25">
      <c r="A6" s="273" t="s">
        <v>88</v>
      </c>
      <c r="B6" s="273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 x14ac:dyDescent="0.25">
      <c r="A7" s="273"/>
      <c r="B7" s="273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 x14ac:dyDescent="0.25">
      <c r="A8" s="274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 x14ac:dyDescent="0.25">
      <c r="A9" s="274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 x14ac:dyDescent="0.25">
      <c r="A10" s="274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 x14ac:dyDescent="0.25">
      <c r="A11" s="274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 x14ac:dyDescent="0.25">
      <c r="A12" s="274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 x14ac:dyDescent="0.25">
      <c r="A13" s="274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 x14ac:dyDescent="0.25">
      <c r="A14" s="274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 x14ac:dyDescent="0.25">
      <c r="A15" s="274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 x14ac:dyDescent="0.25">
      <c r="A16" s="274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 x14ac:dyDescent="0.25">
      <c r="A17" s="270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 x14ac:dyDescent="0.25">
      <c r="A18" s="270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 x14ac:dyDescent="0.25">
      <c r="A19" s="270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 x14ac:dyDescent="0.25">
      <c r="A20" s="270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 x14ac:dyDescent="0.25">
      <c r="A21" s="270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 x14ac:dyDescent="0.25">
      <c r="A22" s="270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 x14ac:dyDescent="0.25">
      <c r="A23" s="270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 x14ac:dyDescent="0.25">
      <c r="A24" s="270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 x14ac:dyDescent="0.25">
      <c r="A25" s="270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 x14ac:dyDescent="0.25">
      <c r="A26" s="270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 x14ac:dyDescent="0.2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 x14ac:dyDescent="0.25">
      <c r="A28" s="270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 x14ac:dyDescent="0.25">
      <c r="A29" s="270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 x14ac:dyDescent="0.25">
      <c r="A30" s="270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 x14ac:dyDescent="0.25">
      <c r="A31" s="270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 x14ac:dyDescent="0.25">
      <c r="A32" s="270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 x14ac:dyDescent="0.25">
      <c r="A33" s="270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 x14ac:dyDescent="0.25">
      <c r="A34" s="270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 x14ac:dyDescent="0.25">
      <c r="A35" s="270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 x14ac:dyDescent="0.25">
      <c r="A36" s="270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 x14ac:dyDescent="0.25">
      <c r="A37" s="270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 x14ac:dyDescent="0.25">
      <c r="A38" s="270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 x14ac:dyDescent="0.25">
      <c r="A39" s="270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 x14ac:dyDescent="0.25">
      <c r="A40" s="270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 x14ac:dyDescent="0.25">
      <c r="A41" s="270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 x14ac:dyDescent="0.25">
      <c r="A42" s="270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 x14ac:dyDescent="0.25">
      <c r="A43" s="270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 x14ac:dyDescent="0.25">
      <c r="A44" s="270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 x14ac:dyDescent="0.25">
      <c r="A45" s="271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 x14ac:dyDescent="0.25">
      <c r="A46" s="271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 x14ac:dyDescent="0.25">
      <c r="A47" s="271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 x14ac:dyDescent="0.25">
      <c r="A48" s="272" t="s">
        <v>139</v>
      </c>
      <c r="B48" s="272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5E679-F53C-4244-ADD1-59F298C29949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 x14ac:dyDescent="0.25">
      <c r="A7" s="213" t="s">
        <v>18</v>
      </c>
      <c r="B7" s="214">
        <v>9348</v>
      </c>
      <c r="C7" s="214">
        <v>3122</v>
      </c>
      <c r="D7" s="214">
        <v>37095</v>
      </c>
      <c r="E7" s="214">
        <v>47667</v>
      </c>
      <c r="F7" s="215">
        <v>28.499797816417299</v>
      </c>
      <c r="G7" s="6"/>
    </row>
    <row r="8" spans="1:14" s="33" customFormat="1" ht="15.6" customHeight="1" x14ac:dyDescent="0.2">
      <c r="A8" s="213" t="s">
        <v>11</v>
      </c>
      <c r="B8" s="214">
        <v>11669</v>
      </c>
      <c r="C8" s="214">
        <v>12851</v>
      </c>
      <c r="D8" s="214">
        <v>47076</v>
      </c>
      <c r="E8" s="214">
        <v>50861</v>
      </c>
      <c r="F8" s="215">
        <v>8.0401903305293558</v>
      </c>
    </row>
    <row r="9" spans="1:14" ht="15.6" customHeight="1" x14ac:dyDescent="0.25">
      <c r="A9" s="213" t="s">
        <v>8</v>
      </c>
      <c r="B9" s="214">
        <v>44172</v>
      </c>
      <c r="C9" s="214">
        <v>40145</v>
      </c>
      <c r="D9" s="214">
        <v>202050</v>
      </c>
      <c r="E9" s="214">
        <v>165184</v>
      </c>
      <c r="F9" s="215">
        <v>-18.245978718139071</v>
      </c>
      <c r="G9" s="6"/>
    </row>
    <row r="10" spans="1:14" ht="15.6" customHeight="1" x14ac:dyDescent="0.25">
      <c r="A10" s="213" t="s">
        <v>10</v>
      </c>
      <c r="B10" s="214">
        <v>96337</v>
      </c>
      <c r="C10" s="214">
        <v>43603</v>
      </c>
      <c r="D10" s="214">
        <v>498317</v>
      </c>
      <c r="E10" s="214">
        <v>171851</v>
      </c>
      <c r="F10" s="215">
        <v>-65.513719178755693</v>
      </c>
    </row>
    <row r="11" spans="1:14" ht="15.6" customHeight="1" x14ac:dyDescent="0.25">
      <c r="A11" s="213" t="s">
        <v>9</v>
      </c>
      <c r="B11" s="214">
        <v>499223</v>
      </c>
      <c r="C11" s="214">
        <v>497120</v>
      </c>
      <c r="D11" s="214">
        <v>2393247</v>
      </c>
      <c r="E11" s="214">
        <v>2310392</v>
      </c>
      <c r="F11" s="215">
        <v>-3.4620329619132519</v>
      </c>
    </row>
    <row r="12" spans="1:14" ht="15.6" customHeight="1" x14ac:dyDescent="0.25">
      <c r="A12" s="213" t="s">
        <v>6</v>
      </c>
      <c r="B12" s="214">
        <v>21110</v>
      </c>
      <c r="C12" s="214">
        <v>39161</v>
      </c>
      <c r="D12" s="214">
        <v>136126</v>
      </c>
      <c r="E12" s="214">
        <v>106545</v>
      </c>
      <c r="F12" s="215">
        <v>-21.730602530008969</v>
      </c>
    </row>
    <row r="13" spans="1:14" ht="15.6" customHeight="1" x14ac:dyDescent="0.25">
      <c r="A13" s="213" t="s">
        <v>175</v>
      </c>
      <c r="B13" s="214">
        <v>703</v>
      </c>
      <c r="C13" s="214">
        <v>327</v>
      </c>
      <c r="D13" s="214">
        <v>2423</v>
      </c>
      <c r="E13" s="214">
        <v>894</v>
      </c>
      <c r="F13" s="215">
        <v>-63.103590590177483</v>
      </c>
    </row>
    <row r="14" spans="1:14" ht="15.6" customHeight="1" x14ac:dyDescent="0.25">
      <c r="A14" s="213" t="s">
        <v>148</v>
      </c>
      <c r="B14" s="214">
        <v>796370</v>
      </c>
      <c r="C14" s="214">
        <v>815800</v>
      </c>
      <c r="D14" s="214">
        <v>4142700</v>
      </c>
      <c r="E14" s="214">
        <v>3825142</v>
      </c>
      <c r="F14" s="215">
        <v>-7.6654838631810236</v>
      </c>
    </row>
    <row r="15" spans="1:14" ht="15.6" customHeight="1" x14ac:dyDescent="0.25">
      <c r="A15" s="213" t="s">
        <v>145</v>
      </c>
      <c r="B15" s="214">
        <v>287995</v>
      </c>
      <c r="C15" s="214">
        <v>264011</v>
      </c>
      <c r="D15" s="214">
        <v>1281719</v>
      </c>
      <c r="E15" s="214">
        <v>1200861</v>
      </c>
      <c r="F15" s="215">
        <v>-6.3085590523351831</v>
      </c>
    </row>
    <row r="16" spans="1:14" ht="15.6" customHeight="1" x14ac:dyDescent="0.5">
      <c r="A16" s="213" t="s">
        <v>144</v>
      </c>
      <c r="B16" s="214">
        <v>35081</v>
      </c>
      <c r="C16" s="214">
        <v>24756</v>
      </c>
      <c r="D16" s="214">
        <v>148073</v>
      </c>
      <c r="E16" s="214">
        <v>103547</v>
      </c>
      <c r="F16" s="215">
        <v>-30.070303161278559</v>
      </c>
      <c r="G16" s="1"/>
    </row>
    <row r="17" spans="1:8" ht="15.6" customHeight="1" x14ac:dyDescent="0.35">
      <c r="A17" s="213" t="s">
        <v>150</v>
      </c>
      <c r="B17" s="214">
        <v>65427</v>
      </c>
      <c r="C17" s="214">
        <v>71319</v>
      </c>
      <c r="D17" s="214">
        <v>328454</v>
      </c>
      <c r="E17" s="214">
        <v>326563</v>
      </c>
      <c r="F17" s="215">
        <v>-0.5757274991322987</v>
      </c>
      <c r="G17" s="2"/>
    </row>
    <row r="18" spans="1:8" ht="15.6" customHeight="1" x14ac:dyDescent="0.25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8" ht="15.6" customHeight="1" x14ac:dyDescent="0.25">
      <c r="A19" s="213" t="s">
        <v>143</v>
      </c>
      <c r="B19" s="214">
        <v>69124</v>
      </c>
      <c r="C19" s="214">
        <v>76506</v>
      </c>
      <c r="D19" s="214">
        <v>263924</v>
      </c>
      <c r="E19" s="214">
        <v>279444</v>
      </c>
      <c r="F19" s="215">
        <v>5.8804807444567331</v>
      </c>
      <c r="H19" s="225"/>
    </row>
    <row r="20" spans="1:8" ht="15.6" customHeight="1" x14ac:dyDescent="0.25">
      <c r="A20" s="213" t="s">
        <v>142</v>
      </c>
      <c r="B20" s="214">
        <v>90146</v>
      </c>
      <c r="C20" s="214">
        <v>85919</v>
      </c>
      <c r="D20" s="214">
        <v>373601</v>
      </c>
      <c r="E20" s="214">
        <v>361125</v>
      </c>
      <c r="F20" s="215">
        <v>-3.3393914898514798</v>
      </c>
    </row>
    <row r="21" spans="1:8" ht="15.6" customHeight="1" x14ac:dyDescent="0.25">
      <c r="A21" s="213" t="s">
        <v>149</v>
      </c>
      <c r="B21" s="214">
        <v>22756</v>
      </c>
      <c r="C21" s="214">
        <v>6901</v>
      </c>
      <c r="D21" s="214">
        <v>97016</v>
      </c>
      <c r="E21" s="214">
        <v>36354</v>
      </c>
      <c r="F21" s="215">
        <v>-62.527830460954902</v>
      </c>
    </row>
    <row r="22" spans="1:8" ht="15.6" customHeight="1" x14ac:dyDescent="0.25">
      <c r="A22" s="213" t="s">
        <v>146</v>
      </c>
      <c r="B22" s="214">
        <v>18414</v>
      </c>
      <c r="C22" s="214">
        <v>21458</v>
      </c>
      <c r="D22" s="214">
        <v>80186</v>
      </c>
      <c r="E22" s="214">
        <v>110060</v>
      </c>
      <c r="F22" s="215">
        <v>37.255880078816737</v>
      </c>
    </row>
    <row r="23" spans="1:8" ht="15.6" customHeight="1" x14ac:dyDescent="0.25">
      <c r="A23" s="213" t="s">
        <v>165</v>
      </c>
      <c r="B23" s="214">
        <v>11421</v>
      </c>
      <c r="C23" s="214">
        <v>38700</v>
      </c>
      <c r="D23" s="214">
        <v>57041</v>
      </c>
      <c r="E23" s="214">
        <v>186096</v>
      </c>
      <c r="F23" s="215">
        <v>226.2495398047019</v>
      </c>
    </row>
    <row r="24" spans="1:8" ht="15.6" customHeight="1" x14ac:dyDescent="0.25">
      <c r="A24" s="213" t="s">
        <v>141</v>
      </c>
      <c r="B24" s="214">
        <v>66030</v>
      </c>
      <c r="C24" s="214">
        <v>58465</v>
      </c>
      <c r="D24" s="214">
        <v>253256</v>
      </c>
      <c r="E24" s="214">
        <v>253962</v>
      </c>
      <c r="F24" s="215">
        <v>0.2787693085257672</v>
      </c>
    </row>
    <row r="25" spans="1:8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8" ht="15.6" customHeight="1" x14ac:dyDescent="0.25">
      <c r="A26" s="213" t="s">
        <v>152</v>
      </c>
      <c r="B26" s="214">
        <v>9361</v>
      </c>
      <c r="C26" s="214">
        <v>3224</v>
      </c>
      <c r="D26" s="214">
        <v>38676</v>
      </c>
      <c r="E26" s="214">
        <v>7704</v>
      </c>
      <c r="F26" s="215">
        <v>-80.080670183059254</v>
      </c>
    </row>
    <row r="27" spans="1:8" ht="15.6" customHeight="1" x14ac:dyDescent="0.25">
      <c r="A27" s="213" t="s">
        <v>173</v>
      </c>
      <c r="B27" s="214">
        <v>75983</v>
      </c>
      <c r="C27" s="214">
        <v>87470</v>
      </c>
      <c r="D27" s="214">
        <v>387674</v>
      </c>
      <c r="E27" s="214">
        <v>398307</v>
      </c>
      <c r="F27" s="215">
        <v>2.742768408508184</v>
      </c>
    </row>
    <row r="28" spans="1:8" ht="15.6" customHeight="1" x14ac:dyDescent="0.25">
      <c r="A28" s="213" t="s">
        <v>177</v>
      </c>
      <c r="B28" s="214">
        <v>10301</v>
      </c>
      <c r="C28" s="214">
        <v>5122</v>
      </c>
      <c r="D28" s="214">
        <v>31479</v>
      </c>
      <c r="E28" s="214">
        <v>27161</v>
      </c>
      <c r="F28" s="215">
        <v>-13.717081228755671</v>
      </c>
    </row>
    <row r="29" spans="1:8" ht="15.6" customHeight="1" x14ac:dyDescent="0.25">
      <c r="A29" s="213" t="s">
        <v>178</v>
      </c>
      <c r="B29" s="214">
        <v>161331</v>
      </c>
      <c r="C29" s="214">
        <v>155806</v>
      </c>
      <c r="D29" s="214">
        <v>708241</v>
      </c>
      <c r="E29" s="214">
        <v>675584</v>
      </c>
      <c r="F29" s="215">
        <v>-4.6110010575496148</v>
      </c>
    </row>
    <row r="30" spans="1:8" ht="15.6" customHeight="1" x14ac:dyDescent="0.25">
      <c r="A30" s="213" t="s">
        <v>179</v>
      </c>
      <c r="B30" s="214">
        <v>16916</v>
      </c>
      <c r="C30" s="214">
        <v>21782</v>
      </c>
      <c r="D30" s="214">
        <v>112304</v>
      </c>
      <c r="E30" s="214">
        <v>145741</v>
      </c>
      <c r="F30" s="215">
        <v>29.773650092605781</v>
      </c>
    </row>
    <row r="31" spans="1:8" ht="15.6" customHeight="1" x14ac:dyDescent="0.25">
      <c r="A31" s="213" t="s">
        <v>180</v>
      </c>
      <c r="B31" s="214">
        <v>46179</v>
      </c>
      <c r="C31" s="214">
        <v>61460</v>
      </c>
      <c r="D31" s="214">
        <v>290904</v>
      </c>
      <c r="E31" s="214">
        <v>221360</v>
      </c>
      <c r="F31" s="215">
        <v>-23.906168357946271</v>
      </c>
    </row>
    <row r="32" spans="1:8" ht="15.6" customHeight="1" x14ac:dyDescent="0.25">
      <c r="A32" s="213" t="s">
        <v>181</v>
      </c>
      <c r="B32" s="214">
        <v>1227876</v>
      </c>
      <c r="C32" s="214">
        <v>1225385</v>
      </c>
      <c r="D32" s="214">
        <v>5897103</v>
      </c>
      <c r="E32" s="214">
        <v>5464766</v>
      </c>
      <c r="F32" s="215">
        <v>-7.3313455776505796</v>
      </c>
    </row>
    <row r="33" spans="1:6" ht="15.6" customHeight="1" x14ac:dyDescent="0.25">
      <c r="A33" s="213" t="s">
        <v>182</v>
      </c>
      <c r="B33" s="214">
        <v>181441</v>
      </c>
      <c r="C33" s="214">
        <v>171626</v>
      </c>
      <c r="D33" s="214">
        <v>802493</v>
      </c>
      <c r="E33" s="214">
        <v>784889</v>
      </c>
      <c r="F33" s="215">
        <v>-2.193663994576895</v>
      </c>
    </row>
    <row r="34" spans="1:6" ht="15.6" customHeight="1" x14ac:dyDescent="0.25">
      <c r="A34" s="213" t="s">
        <v>183</v>
      </c>
      <c r="B34" s="214">
        <v>24847</v>
      </c>
      <c r="C34" s="214">
        <v>20624</v>
      </c>
      <c r="D34" s="214">
        <v>112037</v>
      </c>
      <c r="E34" s="214">
        <v>121911</v>
      </c>
      <c r="F34" s="215">
        <v>8.8131599382346906</v>
      </c>
    </row>
    <row r="35" spans="1:6" ht="15.6" customHeight="1" x14ac:dyDescent="0.25">
      <c r="A35" s="217" t="s">
        <v>153</v>
      </c>
      <c r="B35" s="218">
        <f>SUM(B7:B34)</f>
        <v>3899561</v>
      </c>
      <c r="C35" s="218">
        <f>SUM(C7:C34)</f>
        <v>3852663</v>
      </c>
      <c r="D35" s="218">
        <f>SUM(D7:D34)</f>
        <v>18723215</v>
      </c>
      <c r="E35" s="218">
        <f>SUM(E7:E34)</f>
        <v>17383971</v>
      </c>
      <c r="F35" s="219">
        <f>E35*100/D35-100</f>
        <v>-7.152852755255978</v>
      </c>
    </row>
    <row r="36" spans="1:6" ht="15.6" customHeight="1" x14ac:dyDescent="0.25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E0469-6C76-4AAF-9557-11DB2C33F9E6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226"/>
      <c r="B48" s="227"/>
      <c r="C48" s="227"/>
      <c r="D48" s="25"/>
      <c r="E48" s="19"/>
      <c r="F48" s="19"/>
      <c r="G48" s="227"/>
      <c r="H48" s="227"/>
      <c r="I48" s="227"/>
      <c r="J48" s="227"/>
      <c r="K48" s="227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2B03A-631F-4A0B-9C42-35D5D5A2632B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30"/>
    <col min="26" max="45" width="12.85546875" style="230" customWidth="1"/>
    <col min="46" max="63" width="12.85546875" style="151" customWidth="1"/>
    <col min="64" max="16384" width="11.42578125" style="151"/>
  </cols>
  <sheetData>
    <row r="1" spans="1:42" ht="26.25" x14ac:dyDescent="0.25">
      <c r="B1" s="228" t="s">
        <v>197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198</v>
      </c>
      <c r="AB1" s="39"/>
      <c r="AC1" s="231"/>
      <c r="AD1" s="39"/>
      <c r="AE1" s="39"/>
      <c r="AF1" s="231"/>
      <c r="AG1" s="39"/>
      <c r="AH1" s="39"/>
      <c r="AI1" s="231"/>
      <c r="AJ1" s="39"/>
      <c r="AK1" s="39"/>
      <c r="AL1" s="39"/>
      <c r="AM1" s="39"/>
      <c r="AN1" s="39"/>
      <c r="AO1" s="39"/>
    </row>
    <row r="2" spans="1:42" ht="15" customHeight="1" x14ac:dyDescent="0.3">
      <c r="A2" s="232"/>
      <c r="B2" s="229"/>
      <c r="C2" s="229"/>
      <c r="D2" s="229"/>
      <c r="E2" s="229"/>
      <c r="F2" s="229"/>
      <c r="G2" s="229"/>
      <c r="H2" s="229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29"/>
      <c r="U2" s="229"/>
      <c r="V2" s="229"/>
      <c r="W2" s="229"/>
      <c r="X2" s="229"/>
      <c r="Z2" s="230" t="s">
        <v>199</v>
      </c>
    </row>
    <row r="3" spans="1:42" ht="15" customHeight="1" x14ac:dyDescent="0.2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200</v>
      </c>
    </row>
    <row r="4" spans="1:42" ht="15" customHeight="1" x14ac:dyDescent="0.2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</row>
    <row r="5" spans="1:42" ht="15" customHeight="1" x14ac:dyDescent="0.2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42" ht="15" customHeight="1" x14ac:dyDescent="0.25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201</v>
      </c>
      <c r="Z6" s="234" t="s">
        <v>202</v>
      </c>
      <c r="AA6" s="234"/>
      <c r="AF6" s="234" t="s">
        <v>203</v>
      </c>
      <c r="AG6" s="234"/>
      <c r="AL6" s="234" t="s">
        <v>204</v>
      </c>
      <c r="AM6" s="234"/>
    </row>
    <row r="7" spans="1:42" ht="15" customHeight="1" x14ac:dyDescent="0.25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35">
        <v>2020</v>
      </c>
      <c r="AC7" s="235">
        <v>2021</v>
      </c>
      <c r="AD7" s="235">
        <v>2022</v>
      </c>
      <c r="AG7" s="235">
        <v>2019</v>
      </c>
      <c r="AH7" s="235">
        <v>2020</v>
      </c>
      <c r="AI7" s="235">
        <v>2021</v>
      </c>
      <c r="AJ7" s="235">
        <v>2022</v>
      </c>
      <c r="AM7" s="235">
        <v>2019</v>
      </c>
      <c r="AN7" s="235">
        <v>2020</v>
      </c>
      <c r="AO7" s="235">
        <v>2021</v>
      </c>
      <c r="AP7" s="235">
        <v>2022</v>
      </c>
    </row>
    <row r="8" spans="1:42" ht="15" customHeight="1" x14ac:dyDescent="0.2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205</v>
      </c>
      <c r="AA8" s="236">
        <v>46820440</v>
      </c>
      <c r="AB8" s="236">
        <v>45800165</v>
      </c>
      <c r="AC8" s="236">
        <v>42493337</v>
      </c>
      <c r="AD8" s="236">
        <v>46756593</v>
      </c>
      <c r="AF8" s="230" t="s">
        <v>205</v>
      </c>
      <c r="AG8" s="236">
        <v>15006507</v>
      </c>
      <c r="AH8" s="236">
        <v>16073289</v>
      </c>
      <c r="AI8" s="236">
        <v>13213428</v>
      </c>
      <c r="AJ8" s="236">
        <v>15176514</v>
      </c>
      <c r="AL8" s="230" t="s">
        <v>205</v>
      </c>
      <c r="AM8" s="236">
        <v>9115628</v>
      </c>
      <c r="AN8" s="236">
        <v>7108259</v>
      </c>
      <c r="AO8" s="236">
        <v>6476535</v>
      </c>
      <c r="AP8" s="236">
        <v>8185760</v>
      </c>
    </row>
    <row r="9" spans="1:42" ht="15" customHeight="1" x14ac:dyDescent="0.2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206</v>
      </c>
      <c r="AA9" s="236">
        <v>44583561</v>
      </c>
      <c r="AB9" s="236">
        <v>43109659</v>
      </c>
      <c r="AC9" s="236">
        <v>40489010</v>
      </c>
      <c r="AD9" s="236">
        <v>43967035</v>
      </c>
      <c r="AF9" s="230" t="s">
        <v>206</v>
      </c>
      <c r="AG9" s="236">
        <v>14348549</v>
      </c>
      <c r="AH9" s="236">
        <v>14002412</v>
      </c>
      <c r="AI9" s="236">
        <v>12145827</v>
      </c>
      <c r="AJ9" s="236">
        <v>13961403</v>
      </c>
      <c r="AL9" s="230" t="s">
        <v>206</v>
      </c>
      <c r="AM9" s="236">
        <v>7843248</v>
      </c>
      <c r="AN9" s="236">
        <v>6425079</v>
      </c>
      <c r="AO9" s="236">
        <v>6094779</v>
      </c>
      <c r="AP9" s="236">
        <v>7406116</v>
      </c>
    </row>
    <row r="10" spans="1:42" ht="15" customHeight="1" x14ac:dyDescent="0.2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207</v>
      </c>
      <c r="AA10" s="236">
        <v>48353601</v>
      </c>
      <c r="AB10" s="236">
        <v>44303648</v>
      </c>
      <c r="AC10" s="236">
        <v>46455313</v>
      </c>
      <c r="AD10" s="236">
        <v>45981761</v>
      </c>
      <c r="AF10" s="230" t="s">
        <v>207</v>
      </c>
      <c r="AG10" s="236">
        <v>15951378</v>
      </c>
      <c r="AH10" s="236">
        <v>14965286</v>
      </c>
      <c r="AI10" s="236">
        <v>14413642</v>
      </c>
      <c r="AJ10" s="236">
        <v>15107748</v>
      </c>
      <c r="AL10" s="230" t="s">
        <v>207</v>
      </c>
      <c r="AM10" s="236">
        <v>7398685</v>
      </c>
      <c r="AN10" s="236">
        <v>6499455</v>
      </c>
      <c r="AO10" s="236">
        <v>7109023</v>
      </c>
      <c r="AP10" s="236">
        <v>6819146</v>
      </c>
    </row>
    <row r="11" spans="1:42" ht="15" customHeight="1" x14ac:dyDescent="0.2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208</v>
      </c>
      <c r="AA11" s="236">
        <v>46400443</v>
      </c>
      <c r="AB11" s="236">
        <v>41795682</v>
      </c>
      <c r="AC11" s="236">
        <v>45471169</v>
      </c>
      <c r="AD11" s="236">
        <v>48522626</v>
      </c>
      <c r="AF11" s="230" t="s">
        <v>208</v>
      </c>
      <c r="AG11" s="236">
        <v>14553222</v>
      </c>
      <c r="AH11" s="236">
        <v>15115366</v>
      </c>
      <c r="AI11" s="236">
        <v>13408185</v>
      </c>
      <c r="AJ11" s="236">
        <v>15751949</v>
      </c>
      <c r="AL11" s="230" t="s">
        <v>208</v>
      </c>
      <c r="AM11" s="236">
        <v>6775183</v>
      </c>
      <c r="AN11" s="236">
        <v>6003312</v>
      </c>
      <c r="AO11" s="236">
        <v>7240918</v>
      </c>
      <c r="AP11" s="236">
        <v>7881967</v>
      </c>
    </row>
    <row r="12" spans="1:42" ht="15" customHeight="1" x14ac:dyDescent="0.2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209</v>
      </c>
      <c r="AA12" s="236">
        <v>51071331</v>
      </c>
      <c r="AB12" s="236">
        <v>38167109</v>
      </c>
      <c r="AC12" s="236">
        <v>45495539</v>
      </c>
      <c r="AD12" s="236">
        <v>51334993</v>
      </c>
      <c r="AF12" s="230" t="s">
        <v>209</v>
      </c>
      <c r="AG12" s="236">
        <v>17078651</v>
      </c>
      <c r="AH12" s="236">
        <v>13043138</v>
      </c>
      <c r="AI12" s="236">
        <v>14380272</v>
      </c>
      <c r="AJ12" s="236">
        <v>16007624</v>
      </c>
      <c r="AL12" s="230" t="s">
        <v>209</v>
      </c>
      <c r="AM12" s="236">
        <v>7434110</v>
      </c>
      <c r="AN12" s="236">
        <v>4900444</v>
      </c>
      <c r="AO12" s="236">
        <v>6778350</v>
      </c>
      <c r="AP12" s="236">
        <v>8087600</v>
      </c>
    </row>
    <row r="13" spans="1:42" ht="15" customHeight="1" x14ac:dyDescent="0.2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210</v>
      </c>
      <c r="AA13" s="236">
        <v>47139627</v>
      </c>
      <c r="AB13" s="236">
        <v>40233166</v>
      </c>
      <c r="AC13" s="236">
        <v>44903502</v>
      </c>
      <c r="AD13" s="236">
        <v>48228965</v>
      </c>
      <c r="AF13" s="230" t="s">
        <v>210</v>
      </c>
      <c r="AG13" s="236">
        <v>16093379</v>
      </c>
      <c r="AH13" s="236">
        <v>13043509</v>
      </c>
      <c r="AI13" s="236">
        <v>13541010</v>
      </c>
      <c r="AJ13" s="236">
        <v>15221080</v>
      </c>
      <c r="AL13" s="230" t="s">
        <v>210</v>
      </c>
      <c r="AM13" s="236">
        <v>6893378</v>
      </c>
      <c r="AN13" s="236">
        <v>5893666</v>
      </c>
      <c r="AO13" s="236">
        <v>6990004</v>
      </c>
      <c r="AP13" s="236">
        <v>7884812</v>
      </c>
    </row>
    <row r="14" spans="1:42" ht="15" customHeight="1" x14ac:dyDescent="0.2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211</v>
      </c>
      <c r="AA14" s="236">
        <v>48818378</v>
      </c>
      <c r="AB14" s="236">
        <v>42217915</v>
      </c>
      <c r="AC14" s="236">
        <v>46051657</v>
      </c>
      <c r="AD14" s="236">
        <v>48153701</v>
      </c>
      <c r="AF14" s="230" t="s">
        <v>211</v>
      </c>
      <c r="AG14" s="236">
        <v>16173719</v>
      </c>
      <c r="AH14" s="236">
        <v>13620638</v>
      </c>
      <c r="AI14" s="236">
        <v>14490452</v>
      </c>
      <c r="AJ14" s="236">
        <v>16239218</v>
      </c>
      <c r="AL14" s="230" t="s">
        <v>211</v>
      </c>
      <c r="AM14" s="236">
        <v>7261076</v>
      </c>
      <c r="AN14" s="236">
        <v>5583770</v>
      </c>
      <c r="AO14" s="236">
        <v>6913445</v>
      </c>
      <c r="AP14" s="236">
        <v>7117785</v>
      </c>
    </row>
    <row r="15" spans="1:42" ht="15" customHeight="1" x14ac:dyDescent="0.2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212</v>
      </c>
      <c r="AA15" s="236">
        <v>48198107</v>
      </c>
      <c r="AB15" s="236">
        <v>42978437</v>
      </c>
      <c r="AC15" s="236">
        <v>48800280</v>
      </c>
      <c r="AD15" s="236"/>
      <c r="AF15" s="230" t="s">
        <v>212</v>
      </c>
      <c r="AG15" s="236">
        <v>17632595</v>
      </c>
      <c r="AH15" s="236">
        <v>14001773</v>
      </c>
      <c r="AI15" s="236">
        <v>16512152</v>
      </c>
      <c r="AJ15" s="236"/>
      <c r="AL15" s="230" t="s">
        <v>212</v>
      </c>
      <c r="AM15" s="236">
        <v>7612537</v>
      </c>
      <c r="AN15" s="236">
        <v>6338903</v>
      </c>
      <c r="AO15" s="236">
        <v>8077202</v>
      </c>
      <c r="AP15" s="236"/>
    </row>
    <row r="16" spans="1:42" ht="15" customHeight="1" x14ac:dyDescent="0.2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213</v>
      </c>
      <c r="AA16" s="236">
        <v>46635887</v>
      </c>
      <c r="AB16" s="236">
        <v>43349327</v>
      </c>
      <c r="AC16" s="236">
        <v>45052533</v>
      </c>
      <c r="AD16" s="236"/>
      <c r="AF16" s="230" t="s">
        <v>213</v>
      </c>
      <c r="AG16" s="236">
        <v>15419568</v>
      </c>
      <c r="AH16" s="236">
        <v>13231512</v>
      </c>
      <c r="AI16" s="236">
        <v>14197332</v>
      </c>
      <c r="AJ16" s="236"/>
      <c r="AL16" s="230" t="s">
        <v>213</v>
      </c>
      <c r="AM16" s="236">
        <v>8176343</v>
      </c>
      <c r="AN16" s="236">
        <v>7349376</v>
      </c>
      <c r="AO16" s="236">
        <v>7429205</v>
      </c>
      <c r="AP16" s="236"/>
    </row>
    <row r="17" spans="1:42" ht="15" customHeight="1" x14ac:dyDescent="0.2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214</v>
      </c>
      <c r="AA17" s="236">
        <v>48624088</v>
      </c>
      <c r="AB17" s="236">
        <v>45985008</v>
      </c>
      <c r="AC17" s="236">
        <v>46987477</v>
      </c>
      <c r="AD17" s="236"/>
      <c r="AF17" s="230" t="s">
        <v>214</v>
      </c>
      <c r="AG17" s="236">
        <v>15747355</v>
      </c>
      <c r="AH17" s="236">
        <v>13918205</v>
      </c>
      <c r="AI17" s="236">
        <v>15124052</v>
      </c>
      <c r="AJ17" s="236"/>
      <c r="AL17" s="230" t="s">
        <v>214</v>
      </c>
      <c r="AM17" s="236">
        <v>8099276</v>
      </c>
      <c r="AN17" s="236">
        <v>7703032</v>
      </c>
      <c r="AO17" s="236">
        <v>7715340</v>
      </c>
      <c r="AP17" s="236"/>
    </row>
    <row r="18" spans="1:42" ht="15" customHeight="1" x14ac:dyDescent="0.2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215</v>
      </c>
      <c r="AA18" s="236">
        <v>43594127</v>
      </c>
      <c r="AB18" s="236">
        <v>43641437</v>
      </c>
      <c r="AC18" s="236">
        <v>45669918</v>
      </c>
      <c r="AD18" s="236"/>
      <c r="AF18" s="230" t="s">
        <v>215</v>
      </c>
      <c r="AG18" s="236">
        <v>13891905</v>
      </c>
      <c r="AH18" s="236">
        <v>12143165</v>
      </c>
      <c r="AI18" s="236">
        <v>14606259</v>
      </c>
      <c r="AJ18" s="236"/>
      <c r="AL18" s="230" t="s">
        <v>215</v>
      </c>
      <c r="AM18" s="236">
        <v>7088673</v>
      </c>
      <c r="AN18" s="236">
        <v>7146925</v>
      </c>
      <c r="AO18" s="236">
        <v>6799164</v>
      </c>
      <c r="AP18" s="236"/>
    </row>
    <row r="19" spans="1:42" ht="15" customHeight="1" x14ac:dyDescent="0.2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216</v>
      </c>
      <c r="AA19" s="236">
        <v>43965686</v>
      </c>
      <c r="AB19" s="236">
        <v>43897248</v>
      </c>
      <c r="AC19" s="236">
        <v>46519669</v>
      </c>
      <c r="AD19" s="236"/>
      <c r="AF19" s="230" t="s">
        <v>216</v>
      </c>
      <c r="AG19" s="236">
        <v>15094063</v>
      </c>
      <c r="AH19" s="236">
        <v>13745088</v>
      </c>
      <c r="AI19" s="236">
        <v>14827296</v>
      </c>
      <c r="AJ19" s="236"/>
      <c r="AL19" s="230" t="s">
        <v>216</v>
      </c>
      <c r="AM19" s="236">
        <v>6896804</v>
      </c>
      <c r="AN19" s="236">
        <v>6165562</v>
      </c>
      <c r="AO19" s="236">
        <v>7356730</v>
      </c>
      <c r="AP19" s="236"/>
    </row>
    <row r="20" spans="1:42" ht="15" customHeight="1" x14ac:dyDescent="0.2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36"/>
      <c r="AC20" s="236"/>
      <c r="AD20" s="236"/>
      <c r="AH20" s="236"/>
      <c r="AI20" s="236"/>
      <c r="AJ20" s="236"/>
      <c r="AN20" s="236"/>
      <c r="AO20" s="236"/>
      <c r="AP20" s="236"/>
    </row>
    <row r="21" spans="1:42" ht="15" customHeight="1" x14ac:dyDescent="0.2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</row>
    <row r="22" spans="1:42" ht="15" customHeight="1" x14ac:dyDescent="0.2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C22" s="236"/>
    </row>
    <row r="23" spans="1:42" ht="15" customHeight="1" x14ac:dyDescent="0.2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C23" s="236"/>
    </row>
    <row r="24" spans="1:42" ht="15" customHeight="1" x14ac:dyDescent="0.2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C24" s="236"/>
    </row>
    <row r="25" spans="1:42" ht="15" customHeight="1" x14ac:dyDescent="0.2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C25" s="236"/>
    </row>
    <row r="26" spans="1:42" ht="15" customHeight="1" x14ac:dyDescent="0.2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C26" s="236"/>
    </row>
    <row r="27" spans="1:42" ht="15" customHeight="1" x14ac:dyDescent="0.2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C27" s="236"/>
    </row>
    <row r="28" spans="1:42" ht="15" customHeight="1" x14ac:dyDescent="0.2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C28" s="236"/>
    </row>
    <row r="29" spans="1:42" ht="15" customHeight="1" x14ac:dyDescent="0.2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C29" s="236"/>
    </row>
    <row r="30" spans="1:42" ht="15" customHeight="1" x14ac:dyDescent="0.2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C30" s="236"/>
    </row>
    <row r="31" spans="1:42" ht="15" customHeight="1" x14ac:dyDescent="0.2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C31" s="236"/>
    </row>
    <row r="32" spans="1:42" ht="15" customHeight="1" x14ac:dyDescent="0.2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</row>
    <row r="33" spans="1:42" ht="15" customHeight="1" x14ac:dyDescent="0.25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217</v>
      </c>
      <c r="AA33" s="234"/>
      <c r="AB33" s="234"/>
      <c r="AF33" s="234" t="s">
        <v>218</v>
      </c>
      <c r="AG33" s="234"/>
      <c r="AL33" s="234" t="s">
        <v>219</v>
      </c>
      <c r="AM33" s="234"/>
    </row>
    <row r="34" spans="1:42" ht="15" customHeight="1" x14ac:dyDescent="0.25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35">
        <v>2020</v>
      </c>
      <c r="AC34" s="235">
        <v>2021</v>
      </c>
      <c r="AD34" s="235">
        <v>2022</v>
      </c>
      <c r="AG34" s="235">
        <v>2019</v>
      </c>
      <c r="AH34" s="235">
        <v>2020</v>
      </c>
      <c r="AI34" s="235">
        <v>2021</v>
      </c>
      <c r="AJ34" s="235">
        <v>2022</v>
      </c>
      <c r="AM34" s="235">
        <v>2019</v>
      </c>
      <c r="AN34" s="235">
        <v>2020</v>
      </c>
      <c r="AO34" s="235">
        <v>2021</v>
      </c>
      <c r="AP34" s="235">
        <v>2022</v>
      </c>
    </row>
    <row r="35" spans="1:42" ht="15" customHeight="1" x14ac:dyDescent="0.2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205</v>
      </c>
      <c r="AA35" s="236">
        <v>21616722</v>
      </c>
      <c r="AB35" s="236">
        <v>21713940</v>
      </c>
      <c r="AC35" s="236">
        <v>21954468</v>
      </c>
      <c r="AD35" s="236">
        <v>22253438</v>
      </c>
      <c r="AF35" s="230" t="s">
        <v>205</v>
      </c>
      <c r="AG35" s="236">
        <v>15688961</v>
      </c>
      <c r="AH35" s="236">
        <v>15760826</v>
      </c>
      <c r="AI35" s="236">
        <v>16670260</v>
      </c>
      <c r="AJ35" s="236">
        <v>15955111</v>
      </c>
      <c r="AL35" s="230" t="s">
        <v>205</v>
      </c>
      <c r="AM35" s="236">
        <v>1426519</v>
      </c>
      <c r="AN35" s="236">
        <v>1436084</v>
      </c>
      <c r="AO35" s="236">
        <v>1487154</v>
      </c>
      <c r="AP35" s="236">
        <v>1460985</v>
      </c>
    </row>
    <row r="36" spans="1:42" ht="15" customHeight="1" x14ac:dyDescent="0.2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206</v>
      </c>
      <c r="AA36" s="236">
        <v>21387737</v>
      </c>
      <c r="AB36" s="236">
        <v>21770037</v>
      </c>
      <c r="AC36" s="236">
        <v>21414677</v>
      </c>
      <c r="AD36" s="236">
        <v>21336156</v>
      </c>
      <c r="AF36" s="230" t="s">
        <v>206</v>
      </c>
      <c r="AG36" s="236">
        <v>15273403</v>
      </c>
      <c r="AH36" s="236">
        <v>15335512</v>
      </c>
      <c r="AI36" s="236">
        <v>15530857</v>
      </c>
      <c r="AJ36" s="236">
        <v>14718939</v>
      </c>
      <c r="AL36" s="230" t="s">
        <v>206</v>
      </c>
      <c r="AM36" s="236">
        <v>1390109</v>
      </c>
      <c r="AN36" s="236">
        <v>1383390</v>
      </c>
      <c r="AO36" s="236">
        <v>1366845</v>
      </c>
      <c r="AP36" s="236">
        <v>1349473</v>
      </c>
    </row>
    <row r="37" spans="1:42" ht="15" customHeight="1" x14ac:dyDescent="0.2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207</v>
      </c>
      <c r="AA37" s="236">
        <v>23910619</v>
      </c>
      <c r="AB37" s="236">
        <v>21880853</v>
      </c>
      <c r="AC37" s="236">
        <v>23881813</v>
      </c>
      <c r="AD37" s="236">
        <v>22797540</v>
      </c>
      <c r="AF37" s="230" t="s">
        <v>207</v>
      </c>
      <c r="AG37" s="236">
        <v>16762324</v>
      </c>
      <c r="AH37" s="236">
        <v>15513384</v>
      </c>
      <c r="AI37" s="236">
        <v>16770863</v>
      </c>
      <c r="AJ37" s="236">
        <v>15576897</v>
      </c>
      <c r="AL37" s="230" t="s">
        <v>207</v>
      </c>
      <c r="AM37" s="236">
        <v>1468626</v>
      </c>
      <c r="AN37" s="236">
        <v>1346068</v>
      </c>
      <c r="AO37" s="236">
        <v>1483236</v>
      </c>
      <c r="AP37" s="236">
        <v>1386654</v>
      </c>
    </row>
    <row r="38" spans="1:42" ht="15" customHeight="1" x14ac:dyDescent="0.2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208</v>
      </c>
      <c r="AA38" s="236">
        <v>23932607</v>
      </c>
      <c r="AB38" s="236">
        <v>19851154</v>
      </c>
      <c r="AC38" s="236">
        <v>23820669</v>
      </c>
      <c r="AD38" s="236">
        <v>23589473</v>
      </c>
      <c r="AF38" s="230" t="s">
        <v>208</v>
      </c>
      <c r="AG38" s="236">
        <v>17092661</v>
      </c>
      <c r="AH38" s="236">
        <v>15415920</v>
      </c>
      <c r="AI38" s="236">
        <v>17248759</v>
      </c>
      <c r="AJ38" s="236">
        <v>16524574</v>
      </c>
      <c r="AL38" s="230" t="s">
        <v>208</v>
      </c>
      <c r="AM38" s="236">
        <v>1482835</v>
      </c>
      <c r="AN38" s="236">
        <v>1295678</v>
      </c>
      <c r="AO38" s="236">
        <v>1498199</v>
      </c>
      <c r="AP38" s="236">
        <v>1474935</v>
      </c>
    </row>
    <row r="39" spans="1:42" ht="15" customHeight="1" x14ac:dyDescent="0.2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209</v>
      </c>
      <c r="AA39" s="236">
        <v>25421795</v>
      </c>
      <c r="AB39" s="236">
        <v>19456818</v>
      </c>
      <c r="AC39" s="236">
        <v>23325659</v>
      </c>
      <c r="AD39" s="236">
        <v>25966576</v>
      </c>
      <c r="AF39" s="230" t="s">
        <v>209</v>
      </c>
      <c r="AG39" s="236">
        <v>17842847</v>
      </c>
      <c r="AH39" s="236">
        <v>14370790</v>
      </c>
      <c r="AI39" s="236">
        <v>16358886</v>
      </c>
      <c r="AJ39" s="236">
        <v>17841436</v>
      </c>
      <c r="AL39" s="230" t="s">
        <v>209</v>
      </c>
      <c r="AM39" s="236">
        <v>1569777</v>
      </c>
      <c r="AN39" s="236">
        <v>1232285</v>
      </c>
      <c r="AO39" s="236">
        <v>1434774</v>
      </c>
      <c r="AP39" s="236">
        <v>1604300</v>
      </c>
    </row>
    <row r="40" spans="1:42" ht="15" customHeight="1" x14ac:dyDescent="0.2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210</v>
      </c>
      <c r="AA40" s="236">
        <v>23125768</v>
      </c>
      <c r="AB40" s="236">
        <v>20538508</v>
      </c>
      <c r="AC40" s="236">
        <v>23428423</v>
      </c>
      <c r="AD40" s="236">
        <v>23932527</v>
      </c>
      <c r="AF40" s="230" t="s">
        <v>210</v>
      </c>
      <c r="AG40" s="236">
        <v>16406477</v>
      </c>
      <c r="AH40" s="236">
        <v>15053681</v>
      </c>
      <c r="AI40" s="236">
        <v>16563394</v>
      </c>
      <c r="AJ40" s="236">
        <v>16148010</v>
      </c>
      <c r="AL40" s="230" t="s">
        <v>210</v>
      </c>
      <c r="AM40" s="236">
        <v>1459480</v>
      </c>
      <c r="AN40" s="236">
        <v>1272315</v>
      </c>
      <c r="AO40" s="236">
        <v>1478879</v>
      </c>
      <c r="AP40" s="236">
        <v>1474713</v>
      </c>
    </row>
    <row r="41" spans="1:42" ht="15" customHeight="1" x14ac:dyDescent="0.2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211</v>
      </c>
      <c r="AA41" s="236">
        <v>24306034</v>
      </c>
      <c r="AB41" s="236">
        <v>22269168</v>
      </c>
      <c r="AC41" s="236">
        <v>23652061</v>
      </c>
      <c r="AD41" s="236">
        <v>23546583</v>
      </c>
      <c r="AF41" s="230" t="s">
        <v>211</v>
      </c>
      <c r="AG41" s="236">
        <v>17282258</v>
      </c>
      <c r="AH41" s="236">
        <v>16353888</v>
      </c>
      <c r="AI41" s="236">
        <v>17042833</v>
      </c>
      <c r="AJ41" s="236">
        <v>16416328</v>
      </c>
      <c r="AL41" s="230" t="s">
        <v>211</v>
      </c>
      <c r="AM41" s="236">
        <v>1551040</v>
      </c>
      <c r="AN41" s="236">
        <v>1405762</v>
      </c>
      <c r="AO41" s="236">
        <v>1554049</v>
      </c>
      <c r="AP41" s="236">
        <v>1518965</v>
      </c>
    </row>
    <row r="42" spans="1:42" ht="15" customHeight="1" x14ac:dyDescent="0.2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212</v>
      </c>
      <c r="AA42" s="236">
        <v>21902550</v>
      </c>
      <c r="AB42" s="236">
        <v>21829983</v>
      </c>
      <c r="AC42" s="236">
        <v>23119760</v>
      </c>
      <c r="AD42" s="236"/>
      <c r="AF42" s="230" t="s">
        <v>212</v>
      </c>
      <c r="AG42" s="236">
        <v>16173912</v>
      </c>
      <c r="AH42" s="236">
        <v>16721585</v>
      </c>
      <c r="AI42" s="236">
        <v>16886911</v>
      </c>
      <c r="AJ42" s="236"/>
      <c r="AL42" s="230" t="s">
        <v>212</v>
      </c>
      <c r="AM42" s="236">
        <v>1468306</v>
      </c>
      <c r="AN42" s="236">
        <v>1449810</v>
      </c>
      <c r="AO42" s="236">
        <v>1522958</v>
      </c>
      <c r="AP42" s="236"/>
    </row>
    <row r="43" spans="1:42" ht="15" customHeight="1" x14ac:dyDescent="0.2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213</v>
      </c>
      <c r="AA43" s="236">
        <v>21969911</v>
      </c>
      <c r="AB43" s="236">
        <v>21967773</v>
      </c>
      <c r="AC43" s="236">
        <v>22394269</v>
      </c>
      <c r="AD43" s="236"/>
      <c r="AF43" s="230" t="s">
        <v>213</v>
      </c>
      <c r="AG43" s="236">
        <v>15730480</v>
      </c>
      <c r="AH43" s="236">
        <v>16527782</v>
      </c>
      <c r="AI43" s="236">
        <v>15999030</v>
      </c>
      <c r="AJ43" s="236"/>
      <c r="AL43" s="230" t="s">
        <v>213</v>
      </c>
      <c r="AM43" s="236">
        <v>1426564</v>
      </c>
      <c r="AN43" s="236">
        <v>1425631</v>
      </c>
      <c r="AO43" s="236">
        <v>1468002</v>
      </c>
      <c r="AP43" s="236"/>
    </row>
    <row r="44" spans="1:42" ht="15" customHeight="1" x14ac:dyDescent="0.2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214</v>
      </c>
      <c r="AA44" s="236">
        <v>23848860</v>
      </c>
      <c r="AB44" s="236">
        <v>23542586</v>
      </c>
      <c r="AC44" s="236">
        <v>23042069</v>
      </c>
      <c r="AD44" s="236"/>
      <c r="AF44" s="230" t="s">
        <v>214</v>
      </c>
      <c r="AG44" s="236">
        <v>16909291</v>
      </c>
      <c r="AH44" s="236">
        <v>17663441</v>
      </c>
      <c r="AI44" s="236">
        <v>16285920</v>
      </c>
      <c r="AJ44" s="236"/>
      <c r="AL44" s="230" t="s">
        <v>214</v>
      </c>
      <c r="AM44" s="236">
        <v>1531356</v>
      </c>
      <c r="AN44" s="236">
        <v>1533480</v>
      </c>
      <c r="AO44" s="236">
        <v>1458303</v>
      </c>
      <c r="AP44" s="236"/>
    </row>
    <row r="45" spans="1:42" ht="15" customHeight="1" x14ac:dyDescent="0.2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215</v>
      </c>
      <c r="AA45" s="236">
        <v>21694089</v>
      </c>
      <c r="AB45" s="236">
        <v>23498333</v>
      </c>
      <c r="AC45" s="236">
        <v>23050267</v>
      </c>
      <c r="AD45" s="236"/>
      <c r="AF45" s="230" t="s">
        <v>215</v>
      </c>
      <c r="AG45" s="236">
        <v>15188037</v>
      </c>
      <c r="AH45" s="236">
        <v>17495635</v>
      </c>
      <c r="AI45" s="236">
        <v>16197439</v>
      </c>
      <c r="AJ45" s="236"/>
      <c r="AL45" s="230" t="s">
        <v>215</v>
      </c>
      <c r="AM45" s="236">
        <v>1355608</v>
      </c>
      <c r="AN45" s="236">
        <v>1493039</v>
      </c>
      <c r="AO45" s="236">
        <v>1476539</v>
      </c>
      <c r="AP45" s="236"/>
    </row>
    <row r="46" spans="1:42" ht="15" customHeight="1" x14ac:dyDescent="0.2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216</v>
      </c>
      <c r="AA46" s="236">
        <v>20944890</v>
      </c>
      <c r="AB46" s="236">
        <v>23129018</v>
      </c>
      <c r="AC46" s="236">
        <v>23101926</v>
      </c>
      <c r="AD46" s="236"/>
      <c r="AF46" s="230" t="s">
        <v>216</v>
      </c>
      <c r="AG46" s="236">
        <v>15091336</v>
      </c>
      <c r="AH46" s="236">
        <v>17404768</v>
      </c>
      <c r="AI46" s="236">
        <v>16403302</v>
      </c>
      <c r="AJ46" s="236"/>
      <c r="AL46" s="230" t="s">
        <v>216</v>
      </c>
      <c r="AM46" s="236">
        <v>1342806</v>
      </c>
      <c r="AN46" s="236">
        <v>1495290</v>
      </c>
      <c r="AO46" s="236">
        <v>1479590</v>
      </c>
      <c r="AP46" s="236"/>
    </row>
    <row r="47" spans="1:42" ht="15" customHeight="1" x14ac:dyDescent="0.2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36"/>
      <c r="AC47" s="236"/>
      <c r="AD47" s="236"/>
      <c r="AH47" s="236"/>
      <c r="AI47" s="236"/>
      <c r="AJ47" s="236"/>
      <c r="AN47" s="236"/>
      <c r="AO47" s="236"/>
      <c r="AP47" s="236"/>
    </row>
    <row r="48" spans="1:42" ht="15" customHeight="1" x14ac:dyDescent="0.2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</row>
    <row r="49" spans="1:27" ht="15" customHeight="1" x14ac:dyDescent="0.2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</row>
    <row r="50" spans="1:27" ht="15" customHeight="1" x14ac:dyDescent="0.2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</row>
    <row r="51" spans="1:27" ht="15" customHeight="1" x14ac:dyDescent="0.2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</row>
    <row r="52" spans="1:27" ht="15" customHeight="1" x14ac:dyDescent="0.2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</row>
    <row r="53" spans="1:27" ht="15" customHeight="1" x14ac:dyDescent="0.2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</row>
    <row r="54" spans="1:27" ht="15" customHeight="1" x14ac:dyDescent="0.2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</row>
    <row r="55" spans="1:27" ht="15" customHeight="1" x14ac:dyDescent="0.2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</row>
    <row r="56" spans="1:27" ht="15" customHeight="1" x14ac:dyDescent="0.2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</row>
    <row r="57" spans="1:27" ht="15" customHeight="1" x14ac:dyDescent="0.2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</row>
    <row r="58" spans="1:27" ht="15" customHeight="1" x14ac:dyDescent="0.2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</row>
    <row r="59" spans="1:27" ht="15" customHeight="1" x14ac:dyDescent="0.2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27" ht="15" customHeight="1" x14ac:dyDescent="0.25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36"/>
      <c r="AA60" s="236"/>
    </row>
    <row r="61" spans="1:27" ht="15" customHeight="1" x14ac:dyDescent="0.25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36"/>
      <c r="AA61" s="236"/>
    </row>
    <row r="62" spans="1:27" ht="15" customHeight="1" x14ac:dyDescent="0.25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36"/>
      <c r="AA62" s="236"/>
    </row>
    <row r="63" spans="1:27" ht="15" customHeight="1" x14ac:dyDescent="0.25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36"/>
      <c r="AA63" s="236"/>
    </row>
    <row r="64" spans="1:27" ht="15" customHeight="1" x14ac:dyDescent="0.25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36"/>
      <c r="AA64" s="236"/>
    </row>
    <row r="65" spans="2:27" ht="15" customHeight="1" x14ac:dyDescent="0.25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36"/>
      <c r="AA65" s="236"/>
    </row>
    <row r="66" spans="2:27" ht="15" customHeight="1" x14ac:dyDescent="0.25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 x14ac:dyDescent="0.25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 x14ac:dyDescent="0.25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9E6FE-3861-49C7-82F0-365F4C6CB81B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24" customWidth="1"/>
    <col min="2" max="8" width="11.5703125" style="224" customWidth="1"/>
    <col min="9" max="9" width="3.7109375" style="224" customWidth="1"/>
    <col min="10" max="16" width="11.5703125" style="224" customWidth="1"/>
    <col min="17" max="17" width="3.7109375" style="224" customWidth="1"/>
    <col min="18" max="25" width="11.5703125" style="224" customWidth="1"/>
    <col min="26" max="27" width="12.85546875" style="240" customWidth="1"/>
    <col min="28" max="29" width="12.85546875" style="241" customWidth="1"/>
    <col min="30" max="31" width="12.85546875" style="240" customWidth="1"/>
    <col min="32" max="33" width="12.85546875" style="241" customWidth="1"/>
    <col min="34" max="35" width="12.85546875" style="240" customWidth="1"/>
    <col min="36" max="37" width="12.85546875" style="241" customWidth="1"/>
    <col min="38" max="43" width="12.85546875" style="240" customWidth="1"/>
    <col min="44" max="63" width="12.85546875" style="224" customWidth="1"/>
    <col min="64" max="16384" width="11.42578125" style="224"/>
  </cols>
  <sheetData>
    <row r="1" spans="1:39" ht="26.25" x14ac:dyDescent="0.25">
      <c r="B1" s="228" t="s">
        <v>220</v>
      </c>
      <c r="C1" s="237"/>
      <c r="D1" s="237"/>
      <c r="E1" s="237"/>
      <c r="F1" s="237"/>
      <c r="G1" s="237"/>
      <c r="H1" s="237"/>
      <c r="I1" s="237"/>
      <c r="J1" s="237"/>
      <c r="K1" s="237"/>
      <c r="T1" s="238"/>
      <c r="U1" s="238"/>
      <c r="V1" s="238"/>
      <c r="W1" s="238"/>
      <c r="X1" s="238"/>
      <c r="Y1" s="238"/>
      <c r="Z1" s="239" t="s">
        <v>221</v>
      </c>
    </row>
    <row r="2" spans="1:39" ht="15" customHeight="1" x14ac:dyDescent="0.25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39" t="s">
        <v>222</v>
      </c>
    </row>
    <row r="3" spans="1:39" ht="15" customHeight="1" x14ac:dyDescent="0.2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9" t="s">
        <v>223</v>
      </c>
    </row>
    <row r="4" spans="1:39" ht="15" customHeight="1" x14ac:dyDescent="0.25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39" t="s">
        <v>224</v>
      </c>
    </row>
    <row r="5" spans="1:39" ht="15" customHeight="1" x14ac:dyDescent="0.25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AE5" s="242"/>
    </row>
    <row r="6" spans="1:39" ht="15" customHeight="1" x14ac:dyDescent="0.25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201</v>
      </c>
      <c r="Y6" s="238"/>
      <c r="Z6" s="242" t="s">
        <v>202</v>
      </c>
      <c r="AA6" s="241"/>
      <c r="AC6" s="240"/>
      <c r="AD6" s="242" t="s">
        <v>203</v>
      </c>
      <c r="AE6" s="241"/>
      <c r="AG6" s="240"/>
      <c r="AH6" s="242" t="s">
        <v>204</v>
      </c>
      <c r="AI6" s="241"/>
      <c r="AK6" s="240"/>
    </row>
    <row r="7" spans="1:39" ht="15" customHeight="1" thickBot="1" x14ac:dyDescent="0.3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AA7" s="243">
        <v>2021</v>
      </c>
      <c r="AB7" s="243">
        <v>2022</v>
      </c>
      <c r="AC7" s="240"/>
      <c r="AE7" s="243">
        <v>2021</v>
      </c>
      <c r="AF7" s="243">
        <v>2022</v>
      </c>
      <c r="AG7" s="240"/>
      <c r="AI7" s="243">
        <v>2021</v>
      </c>
      <c r="AJ7" s="243">
        <v>2022</v>
      </c>
      <c r="AK7" s="240"/>
    </row>
    <row r="8" spans="1:39" ht="15" customHeight="1" x14ac:dyDescent="0.25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40" t="s">
        <v>205</v>
      </c>
      <c r="AA8" s="241">
        <v>-7.2201224602575137E-2</v>
      </c>
      <c r="AB8" s="241">
        <v>0.10032763489485419</v>
      </c>
      <c r="AC8" s="240"/>
      <c r="AD8" s="240" t="s">
        <v>205</v>
      </c>
      <c r="AE8" s="241">
        <v>-0.17792630991703062</v>
      </c>
      <c r="AF8" s="241">
        <v>0.14856750269498575</v>
      </c>
      <c r="AG8" s="240"/>
      <c r="AH8" s="240" t="s">
        <v>205</v>
      </c>
      <c r="AI8" s="241">
        <v>-8.8871832047763069E-2</v>
      </c>
      <c r="AJ8" s="241">
        <v>0.26391040888376266</v>
      </c>
      <c r="AK8" s="240"/>
      <c r="AL8" s="244" t="s">
        <v>225</v>
      </c>
      <c r="AM8" s="245">
        <v>2022</v>
      </c>
    </row>
    <row r="9" spans="1:39" ht="15" customHeight="1" thickBot="1" x14ac:dyDescent="0.3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40" t="s">
        <v>206</v>
      </c>
      <c r="AA9" s="241">
        <v>-6.6668414505015788E-2</v>
      </c>
      <c r="AB9" s="241">
        <v>9.3288286965419326E-2</v>
      </c>
      <c r="AC9" s="240"/>
      <c r="AD9" s="240" t="s">
        <v>206</v>
      </c>
      <c r="AE9" s="241">
        <v>-0.15681915443965877</v>
      </c>
      <c r="AF9" s="241">
        <v>0.14900524483073341</v>
      </c>
      <c r="AG9" s="240"/>
      <c r="AH9" s="240" t="s">
        <v>206</v>
      </c>
      <c r="AI9" s="241">
        <v>-7.108549272914047E-2</v>
      </c>
      <c r="AJ9" s="241">
        <v>0.24027416704411322</v>
      </c>
      <c r="AK9" s="240"/>
      <c r="AL9" s="246" t="s">
        <v>226</v>
      </c>
      <c r="AM9" s="247">
        <v>2021</v>
      </c>
    </row>
    <row r="10" spans="1:39" ht="15" customHeight="1" x14ac:dyDescent="0.25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40" t="s">
        <v>207</v>
      </c>
      <c r="AA10" s="241">
        <v>-2.8344070185333834E-2</v>
      </c>
      <c r="AB10" s="241">
        <v>5.6148488778304542E-2</v>
      </c>
      <c r="AC10" s="240"/>
      <c r="AD10" s="240" t="s">
        <v>207</v>
      </c>
      <c r="AE10" s="241">
        <v>-0.11696213495499108</v>
      </c>
      <c r="AF10" s="241">
        <v>0.11245768695199644</v>
      </c>
      <c r="AG10" s="240"/>
      <c r="AH10" s="240" t="s">
        <v>207</v>
      </c>
      <c r="AI10" s="241">
        <v>-1.7593952076477848E-2</v>
      </c>
      <c r="AJ10" s="241">
        <v>0.1387519431196732</v>
      </c>
      <c r="AK10" s="240"/>
    </row>
    <row r="11" spans="1:39" ht="15" customHeight="1" x14ac:dyDescent="0.25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40" t="s">
        <v>208</v>
      </c>
      <c r="AA11" s="241">
        <v>-5.7325572809745044E-4</v>
      </c>
      <c r="AB11" s="241">
        <v>5.8997513498875519E-2</v>
      </c>
      <c r="AC11" s="240"/>
      <c r="AD11" s="240" t="s">
        <v>208</v>
      </c>
      <c r="AE11" s="241">
        <v>-0.11595235834858542</v>
      </c>
      <c r="AF11" s="241">
        <v>0.13223409586123908</v>
      </c>
      <c r="AG11" s="240"/>
      <c r="AH11" s="240" t="s">
        <v>208</v>
      </c>
      <c r="AI11" s="241">
        <v>3.3997020675711698E-2</v>
      </c>
      <c r="AJ11" s="241">
        <v>0.12524430974707529</v>
      </c>
      <c r="AK11" s="240"/>
    </row>
    <row r="12" spans="1:39" ht="15" customHeight="1" x14ac:dyDescent="0.25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40" t="s">
        <v>209</v>
      </c>
      <c r="AA12" s="241">
        <v>3.390670658299328E-2</v>
      </c>
      <c r="AB12" s="241">
        <v>7.3313610554215536E-2</v>
      </c>
      <c r="AC12" s="240"/>
      <c r="AD12" s="240" t="s">
        <v>209</v>
      </c>
      <c r="AE12" s="241">
        <v>-7.7024265100422581E-2</v>
      </c>
      <c r="AF12" s="241">
        <v>0.12498097655058843</v>
      </c>
      <c r="AG12" s="240"/>
      <c r="AH12" s="240" t="s">
        <v>209</v>
      </c>
      <c r="AI12" s="241">
        <v>8.9313646457463564E-2</v>
      </c>
      <c r="AJ12" s="241">
        <v>0.13890323046813166</v>
      </c>
      <c r="AK12" s="240"/>
    </row>
    <row r="13" spans="1:39" ht="15" customHeight="1" x14ac:dyDescent="0.25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40" t="s">
        <v>210</v>
      </c>
      <c r="AA13" s="241">
        <v>4.6953426504110073E-2</v>
      </c>
      <c r="AB13" s="241">
        <v>7.3439596797486642E-2</v>
      </c>
      <c r="AC13" s="240"/>
      <c r="AD13" s="240" t="s">
        <v>210</v>
      </c>
      <c r="AE13" s="241">
        <v>-5.9606414433635138E-2</v>
      </c>
      <c r="AF13" s="241">
        <v>0.12482933296494295</v>
      </c>
      <c r="AG13" s="240"/>
      <c r="AH13" s="240" t="s">
        <v>210</v>
      </c>
      <c r="AI13" s="241">
        <v>0.1047887990879228</v>
      </c>
      <c r="AJ13" s="241">
        <v>0.1370323317680443</v>
      </c>
      <c r="AK13" s="240"/>
    </row>
    <row r="14" spans="1:39" ht="15" customHeight="1" x14ac:dyDescent="0.25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40" t="s">
        <v>211</v>
      </c>
      <c r="AA14" s="241">
        <v>5.321626473091072E-2</v>
      </c>
      <c r="AB14" s="241">
        <v>6.9328686383827859E-2</v>
      </c>
      <c r="AC14" s="240"/>
      <c r="AD14" s="240" t="s">
        <v>211</v>
      </c>
      <c r="AE14" s="241">
        <v>-4.2766537305600705E-2</v>
      </c>
      <c r="AF14" s="241">
        <v>0.12420096505996853</v>
      </c>
      <c r="AG14" s="240"/>
      <c r="AH14" s="240" t="s">
        <v>211</v>
      </c>
      <c r="AI14" s="241">
        <v>0.12234334972297461</v>
      </c>
      <c r="AJ14" s="241">
        <v>0.12142355404340237</v>
      </c>
      <c r="AK14" s="240"/>
    </row>
    <row r="15" spans="1:39" ht="15" customHeight="1" x14ac:dyDescent="0.25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40" t="s">
        <v>212</v>
      </c>
      <c r="AA15" s="241">
        <v>6.3655221527360764E-2</v>
      </c>
      <c r="AC15" s="240"/>
      <c r="AD15" s="240" t="s">
        <v>212</v>
      </c>
      <c r="AE15" s="241">
        <v>-1.5460735481822497E-2</v>
      </c>
      <c r="AG15" s="240"/>
      <c r="AH15" s="240" t="s">
        <v>212</v>
      </c>
      <c r="AI15" s="241">
        <v>0.14209143876768907</v>
      </c>
      <c r="AK15" s="240"/>
    </row>
    <row r="16" spans="1:39" ht="15" customHeight="1" x14ac:dyDescent="0.25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40" t="s">
        <v>213</v>
      </c>
      <c r="AA16" s="241">
        <v>6.0889961969038495E-2</v>
      </c>
      <c r="AC16" s="240"/>
      <c r="AD16" s="240" t="s">
        <v>213</v>
      </c>
      <c r="AE16" s="241">
        <v>-6.2521025784393206E-3</v>
      </c>
      <c r="AG16" s="240"/>
      <c r="AH16" s="240" t="s">
        <v>213</v>
      </c>
      <c r="AI16" s="241">
        <v>0.12490043182571028</v>
      </c>
      <c r="AK16" s="240"/>
    </row>
    <row r="17" spans="1:37" ht="15" customHeight="1" x14ac:dyDescent="0.25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40" t="s">
        <v>214</v>
      </c>
      <c r="AA17" s="241">
        <v>5.6689476150910849E-2</v>
      </c>
      <c r="AC17" s="240"/>
      <c r="AD17" s="240" t="s">
        <v>214</v>
      </c>
      <c r="AE17" s="241">
        <v>2.9161693914144847E-3</v>
      </c>
      <c r="AG17" s="240"/>
      <c r="AH17" s="240" t="s">
        <v>214</v>
      </c>
      <c r="AI17" s="241">
        <v>0.11001445710713412</v>
      </c>
      <c r="AK17" s="240"/>
    </row>
    <row r="18" spans="1:37" ht="15" customHeight="1" x14ac:dyDescent="0.25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40" t="s">
        <v>215</v>
      </c>
      <c r="AA18" s="241">
        <v>5.5744720786396015E-2</v>
      </c>
      <c r="AC18" s="240"/>
      <c r="AD18" s="240" t="s">
        <v>215</v>
      </c>
      <c r="AE18" s="241">
        <v>1.8766975941681495E-2</v>
      </c>
      <c r="AG18" s="240"/>
      <c r="AH18" s="240" t="s">
        <v>215</v>
      </c>
      <c r="AI18" s="241">
        <v>9.4031503256254603E-2</v>
      </c>
      <c r="AK18" s="240"/>
    </row>
    <row r="19" spans="1:37" ht="15" customHeight="1" x14ac:dyDescent="0.25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40" t="s">
        <v>216</v>
      </c>
      <c r="AA19" s="241">
        <v>5.608495042650645E-2</v>
      </c>
      <c r="AC19" s="240"/>
      <c r="AD19" s="240" t="s">
        <v>216</v>
      </c>
      <c r="AE19" s="241">
        <v>2.3705487428082678E-2</v>
      </c>
      <c r="AG19" s="240"/>
      <c r="AH19" s="240" t="s">
        <v>216</v>
      </c>
      <c r="AI19" s="241">
        <v>0.10195977755221521</v>
      </c>
      <c r="AK19" s="240"/>
    </row>
    <row r="20" spans="1:37" ht="15" customHeight="1" x14ac:dyDescent="0.25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AA20" s="241"/>
      <c r="AC20" s="240"/>
      <c r="AE20" s="241"/>
      <c r="AG20" s="240"/>
      <c r="AI20" s="241"/>
      <c r="AK20" s="240"/>
    </row>
    <row r="21" spans="1:37" ht="15" customHeight="1" x14ac:dyDescent="0.25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AA21" s="241"/>
      <c r="AC21" s="240"/>
      <c r="AE21" s="241"/>
      <c r="AG21" s="240"/>
      <c r="AI21" s="241"/>
      <c r="AK21" s="240"/>
    </row>
    <row r="22" spans="1:37" ht="15" customHeight="1" x14ac:dyDescent="0.25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AA22" s="241"/>
      <c r="AC22" s="240"/>
      <c r="AE22" s="241"/>
      <c r="AG22" s="240"/>
      <c r="AI22" s="241"/>
      <c r="AK22" s="240"/>
    </row>
    <row r="23" spans="1:37" ht="15" customHeight="1" x14ac:dyDescent="0.25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AA23" s="241"/>
      <c r="AC23" s="240"/>
      <c r="AE23" s="241"/>
      <c r="AG23" s="240"/>
      <c r="AI23" s="241"/>
      <c r="AK23" s="240"/>
    </row>
    <row r="24" spans="1:37" ht="15" customHeight="1" x14ac:dyDescent="0.25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AA24" s="241"/>
      <c r="AC24" s="240"/>
      <c r="AE24" s="241"/>
      <c r="AG24" s="240"/>
      <c r="AI24" s="241"/>
      <c r="AK24" s="240"/>
    </row>
    <row r="25" spans="1:37" ht="15" customHeight="1" x14ac:dyDescent="0.25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AA25" s="241"/>
      <c r="AC25" s="240"/>
      <c r="AE25" s="241"/>
      <c r="AG25" s="240"/>
      <c r="AI25" s="241"/>
      <c r="AK25" s="240"/>
    </row>
    <row r="26" spans="1:37" ht="15" customHeight="1" x14ac:dyDescent="0.25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AA26" s="241"/>
      <c r="AC26" s="240"/>
      <c r="AE26" s="241"/>
      <c r="AG26" s="240"/>
      <c r="AI26" s="241"/>
      <c r="AK26" s="240"/>
    </row>
    <row r="27" spans="1:37" ht="15" customHeight="1" x14ac:dyDescent="0.25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AA27" s="241"/>
      <c r="AC27" s="240"/>
      <c r="AE27" s="241"/>
      <c r="AG27" s="240"/>
      <c r="AI27" s="241"/>
      <c r="AK27" s="240"/>
    </row>
    <row r="28" spans="1:37" ht="15" customHeight="1" x14ac:dyDescent="0.25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AA28" s="241"/>
      <c r="AC28" s="240"/>
      <c r="AE28" s="241"/>
      <c r="AG28" s="240"/>
      <c r="AI28" s="241"/>
      <c r="AK28" s="240"/>
    </row>
    <row r="29" spans="1:37" ht="15" customHeight="1" x14ac:dyDescent="0.25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AA29" s="241"/>
      <c r="AC29" s="240"/>
      <c r="AE29" s="241"/>
      <c r="AG29" s="240"/>
      <c r="AI29" s="241"/>
      <c r="AK29" s="240"/>
    </row>
    <row r="30" spans="1:37" ht="15" customHeight="1" x14ac:dyDescent="0.25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AA30" s="241"/>
      <c r="AC30" s="240"/>
      <c r="AE30" s="241"/>
      <c r="AG30" s="240"/>
      <c r="AI30" s="241"/>
      <c r="AK30" s="240"/>
    </row>
    <row r="31" spans="1:37" ht="15" customHeight="1" x14ac:dyDescent="0.25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AA31" s="241"/>
      <c r="AC31" s="240"/>
      <c r="AE31" s="241"/>
      <c r="AG31" s="240"/>
      <c r="AI31" s="241"/>
      <c r="AK31" s="240"/>
    </row>
    <row r="32" spans="1:37" ht="15" customHeight="1" x14ac:dyDescent="0.25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AA32" s="241"/>
      <c r="AC32" s="240"/>
      <c r="AE32" s="241"/>
      <c r="AG32" s="240"/>
      <c r="AI32" s="241"/>
      <c r="AK32" s="240"/>
    </row>
    <row r="33" spans="1:39" ht="15" customHeight="1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42" t="s">
        <v>217</v>
      </c>
      <c r="AA33" s="241"/>
      <c r="AC33" s="240"/>
      <c r="AD33" s="242" t="s">
        <v>218</v>
      </c>
      <c r="AE33" s="241"/>
      <c r="AG33" s="240"/>
      <c r="AH33" s="242" t="s">
        <v>219</v>
      </c>
      <c r="AI33" s="241"/>
      <c r="AK33" s="240"/>
    </row>
    <row r="34" spans="1:39" ht="15" customHeight="1" thickBot="1" x14ac:dyDescent="0.3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AA34" s="243">
        <v>2021</v>
      </c>
      <c r="AB34" s="243">
        <v>2022</v>
      </c>
      <c r="AC34" s="240"/>
      <c r="AE34" s="243">
        <v>2021</v>
      </c>
      <c r="AF34" s="243">
        <v>2022</v>
      </c>
      <c r="AG34" s="240"/>
      <c r="AI34" s="243">
        <v>2021</v>
      </c>
      <c r="AJ34" s="243">
        <v>2022</v>
      </c>
      <c r="AK34" s="240"/>
    </row>
    <row r="35" spans="1:39" ht="15" customHeight="1" x14ac:dyDescent="0.25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40" t="s">
        <v>205</v>
      </c>
      <c r="AA35" s="241">
        <v>1.107712372789095E-2</v>
      </c>
      <c r="AB35" s="241">
        <v>1.3617729202092192E-2</v>
      </c>
      <c r="AC35" s="240"/>
      <c r="AD35" s="240" t="s">
        <v>205</v>
      </c>
      <c r="AE35" s="241">
        <v>5.7702178807125935E-2</v>
      </c>
      <c r="AF35" s="241">
        <v>-4.2899690826657774E-2</v>
      </c>
      <c r="AG35" s="240"/>
      <c r="AH35" s="240" t="s">
        <v>205</v>
      </c>
      <c r="AI35" s="241">
        <v>3.5561986624737897E-2</v>
      </c>
      <c r="AJ35" s="241">
        <v>-1.7596698122723069E-2</v>
      </c>
      <c r="AK35" s="240"/>
      <c r="AL35" s="244" t="s">
        <v>227</v>
      </c>
      <c r="AM35" s="245">
        <v>2022</v>
      </c>
    </row>
    <row r="36" spans="1:39" ht="15" customHeight="1" thickBot="1" x14ac:dyDescent="0.3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40" t="s">
        <v>206</v>
      </c>
      <c r="AA36" s="241">
        <v>-2.6407888128539979E-3</v>
      </c>
      <c r="AB36" s="241">
        <v>5.0830838375992473E-3</v>
      </c>
      <c r="AC36" s="240"/>
      <c r="AD36" s="240" t="s">
        <v>206</v>
      </c>
      <c r="AE36" s="241">
        <v>3.552762386362019E-2</v>
      </c>
      <c r="AF36" s="241">
        <v>-4.7422795923507836E-2</v>
      </c>
      <c r="AG36" s="240"/>
      <c r="AH36" s="240" t="s">
        <v>206</v>
      </c>
      <c r="AI36" s="241">
        <v>1.2245191833654018E-2</v>
      </c>
      <c r="AJ36" s="241">
        <v>-1.5256137090447481E-2</v>
      </c>
      <c r="AK36" s="240"/>
      <c r="AL36" s="246" t="s">
        <v>228</v>
      </c>
      <c r="AM36" s="247">
        <v>2021</v>
      </c>
    </row>
    <row r="37" spans="1:39" ht="15" customHeight="1" x14ac:dyDescent="0.25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40" t="s">
        <v>207</v>
      </c>
      <c r="AA37" s="241">
        <v>2.8855395171990778E-2</v>
      </c>
      <c r="AB37" s="241">
        <v>-1.284478356427286E-2</v>
      </c>
      <c r="AC37" s="240"/>
      <c r="AD37" s="240" t="s">
        <v>207</v>
      </c>
      <c r="AE37" s="241">
        <v>5.0681658217141885E-2</v>
      </c>
      <c r="AF37" s="241">
        <v>-5.55630587123494E-2</v>
      </c>
      <c r="AG37" s="240"/>
      <c r="AH37" s="240" t="s">
        <v>207</v>
      </c>
      <c r="AI37" s="241">
        <v>4.1217445412865886E-2</v>
      </c>
      <c r="AJ37" s="241">
        <v>-3.2306988207925116E-2</v>
      </c>
      <c r="AK37" s="240"/>
    </row>
    <row r="38" spans="1:39" ht="15" customHeight="1" x14ac:dyDescent="0.25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40" t="s">
        <v>208</v>
      </c>
      <c r="AA38" s="241">
        <v>6.8715312845533699E-2</v>
      </c>
      <c r="AB38" s="241">
        <v>-1.2023722822037683E-2</v>
      </c>
      <c r="AC38" s="240"/>
      <c r="AD38" s="240" t="s">
        <v>208</v>
      </c>
      <c r="AE38" s="241">
        <v>6.7634882360427612E-2</v>
      </c>
      <c r="AF38" s="241">
        <v>-5.2026269293068451E-2</v>
      </c>
      <c r="AG38" s="240"/>
      <c r="AH38" s="240" t="s">
        <v>208</v>
      </c>
      <c r="AI38" s="241">
        <v>6.8522051849220555E-2</v>
      </c>
      <c r="AJ38" s="241">
        <v>-2.7999117117938396E-2</v>
      </c>
      <c r="AK38" s="240"/>
    </row>
    <row r="39" spans="1:39" ht="15" customHeight="1" x14ac:dyDescent="0.25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40" t="s">
        <v>209</v>
      </c>
      <c r="AA39" s="241">
        <v>9.2903636992539868E-2</v>
      </c>
      <c r="AB39" s="241">
        <v>1.3513406253361638E-2</v>
      </c>
      <c r="AC39" s="240"/>
      <c r="AD39" s="240" t="s">
        <v>209</v>
      </c>
      <c r="AE39" s="241">
        <v>8.0935625370566977E-2</v>
      </c>
      <c r="AF39" s="241">
        <v>-2.376697641821451E-2</v>
      </c>
      <c r="AG39" s="240"/>
      <c r="AH39" s="240" t="s">
        <v>209</v>
      </c>
      <c r="AI39" s="241">
        <v>8.6158597028014441E-2</v>
      </c>
      <c r="AJ39" s="241">
        <v>8.4440500189259633E-4</v>
      </c>
      <c r="AK39" s="240"/>
    </row>
    <row r="40" spans="1:39" ht="15" customHeight="1" x14ac:dyDescent="0.25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40" t="s">
        <v>210</v>
      </c>
      <c r="AA40" s="241">
        <v>0.10074488478716503</v>
      </c>
      <c r="AB40" s="241">
        <v>1.4873865078394033E-2</v>
      </c>
      <c r="AC40" s="240"/>
      <c r="AD40" s="240" t="s">
        <v>210</v>
      </c>
      <c r="AE40" s="241">
        <v>8.4121339467344292E-2</v>
      </c>
      <c r="AF40" s="241">
        <v>-2.3986076114950662E-2</v>
      </c>
      <c r="AG40" s="240"/>
      <c r="AH40" s="240" t="s">
        <v>210</v>
      </c>
      <c r="AI40" s="241">
        <v>9.8328483445521045E-2</v>
      </c>
      <c r="AJ40" s="241">
        <v>2.2550924456453457E-4</v>
      </c>
      <c r="AK40" s="240"/>
    </row>
    <row r="41" spans="1:39" ht="15" customHeight="1" x14ac:dyDescent="0.25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40" t="s">
        <v>211</v>
      </c>
      <c r="AA41" s="241">
        <v>9.4909456423107053E-2</v>
      </c>
      <c r="AB41" s="241">
        <v>1.2042047645319798E-2</v>
      </c>
      <c r="AC41" s="240"/>
      <c r="AD41" s="240" t="s">
        <v>211</v>
      </c>
      <c r="AE41" s="241">
        <v>7.7750834127204627E-2</v>
      </c>
      <c r="AF41" s="241">
        <v>-2.5859921395592948E-2</v>
      </c>
      <c r="AG41" s="240"/>
      <c r="AH41" s="240" t="s">
        <v>211</v>
      </c>
      <c r="AI41" s="241">
        <v>9.940200064407477E-2</v>
      </c>
      <c r="AJ41" s="241">
        <v>-3.2136817372885674E-3</v>
      </c>
      <c r="AK41" s="240"/>
    </row>
    <row r="42" spans="1:39" ht="15" customHeight="1" x14ac:dyDescent="0.25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40" t="s">
        <v>212</v>
      </c>
      <c r="AA42" s="241">
        <v>9.0290162283593392E-2</v>
      </c>
      <c r="AC42" s="240"/>
      <c r="AD42" s="240" t="s">
        <v>212</v>
      </c>
      <c r="AE42" s="241">
        <v>6.8637918315036045E-2</v>
      </c>
      <c r="AG42" s="240"/>
      <c r="AH42" s="240" t="s">
        <v>212</v>
      </c>
      <c r="AI42" s="241">
        <v>9.2844062944951983E-2</v>
      </c>
      <c r="AK42" s="240"/>
    </row>
    <row r="43" spans="1:39" ht="15" customHeight="1" x14ac:dyDescent="0.25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40" t="s">
        <v>213</v>
      </c>
      <c r="AA43" s="241">
        <v>8.2150303625241602E-2</v>
      </c>
      <c r="AC43" s="240"/>
      <c r="AD43" s="240" t="s">
        <v>213</v>
      </c>
      <c r="AE43" s="241">
        <v>5.6846746119525449E-2</v>
      </c>
      <c r="AG43" s="240"/>
      <c r="AH43" s="240" t="s">
        <v>213</v>
      </c>
      <c r="AI43" s="241">
        <v>8.5496124241785196E-2</v>
      </c>
      <c r="AK43" s="240"/>
    </row>
    <row r="44" spans="1:39" ht="15" customHeight="1" x14ac:dyDescent="0.25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40" t="s">
        <v>214</v>
      </c>
      <c r="AA44" s="241">
        <v>7.0817381667195894E-2</v>
      </c>
      <c r="AC44" s="240"/>
      <c r="AD44" s="240" t="s">
        <v>214</v>
      </c>
      <c r="AE44" s="241">
        <v>4.1841214184188825E-2</v>
      </c>
      <c r="AG44" s="240"/>
      <c r="AH44" s="240" t="s">
        <v>214</v>
      </c>
      <c r="AI44" s="241">
        <v>7.0526888604864404E-2</v>
      </c>
      <c r="AK44" s="240"/>
    </row>
    <row r="45" spans="1:39" ht="15" customHeight="1" x14ac:dyDescent="0.25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40" t="s">
        <v>215</v>
      </c>
      <c r="AA45" s="241">
        <v>6.1954659598844726E-2</v>
      </c>
      <c r="AC45" s="240"/>
      <c r="AD45" s="240" t="s">
        <v>215</v>
      </c>
      <c r="AE45" s="241">
        <v>3.0319697512395861E-2</v>
      </c>
      <c r="AG45" s="240"/>
      <c r="AH45" s="240" t="s">
        <v>215</v>
      </c>
      <c r="AI45" s="241">
        <v>6.2552353605993996E-2</v>
      </c>
      <c r="AK45" s="240"/>
    </row>
    <row r="46" spans="1:39" ht="15" customHeight="1" x14ac:dyDescent="0.25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40" t="s">
        <v>216</v>
      </c>
      <c r="AA46" s="241">
        <v>5.6370216489294196E-2</v>
      </c>
      <c r="AC46" s="240"/>
      <c r="AD46" s="240" t="s">
        <v>216</v>
      </c>
      <c r="AE46" s="241">
        <v>2.2421777253976812E-2</v>
      </c>
      <c r="AG46" s="240"/>
      <c r="AH46" s="240" t="s">
        <v>216</v>
      </c>
      <c r="AI46" s="241">
        <v>5.6038250010495713E-2</v>
      </c>
      <c r="AK46" s="240"/>
    </row>
    <row r="47" spans="1:39" ht="15" customHeight="1" x14ac:dyDescent="0.25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</row>
    <row r="48" spans="1:39" ht="15" customHeight="1" x14ac:dyDescent="0.25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</row>
    <row r="49" spans="1:25" ht="15" customHeight="1" x14ac:dyDescent="0.25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</row>
    <row r="50" spans="1:25" ht="15" customHeight="1" x14ac:dyDescent="0.25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</row>
    <row r="51" spans="1:25" ht="15" customHeight="1" x14ac:dyDescent="0.25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</row>
    <row r="52" spans="1:25" ht="15" customHeight="1" x14ac:dyDescent="0.25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</row>
    <row r="53" spans="1:25" ht="15" customHeight="1" x14ac:dyDescent="0.25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</row>
    <row r="54" spans="1:25" ht="15" customHeight="1" x14ac:dyDescent="0.25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</row>
    <row r="55" spans="1:25" ht="15" customHeight="1" x14ac:dyDescent="0.25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25" ht="15" customHeight="1" x14ac:dyDescent="0.25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25" ht="15" customHeight="1" x14ac:dyDescent="0.25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25" ht="15" customHeight="1" x14ac:dyDescent="0.25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  <row r="59" spans="1:25" ht="15" customHeight="1" x14ac:dyDescent="0.25">
      <c r="A59" s="238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960BF-6AF2-4961-8FD5-CAD0A7FCB2B6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30" customWidth="1"/>
    <col min="26" max="27" width="12.85546875" style="230" customWidth="1"/>
    <col min="28" max="28" width="12.85546875" style="39" customWidth="1"/>
    <col min="29" max="29" width="12.85546875" style="231" customWidth="1"/>
    <col min="30" max="31" width="12.85546875" style="39" customWidth="1"/>
    <col min="32" max="32" width="12.85546875" style="231" customWidth="1"/>
    <col min="33" max="34" width="12.85546875" style="39" customWidth="1"/>
    <col min="35" max="35" width="12.85546875" style="231" customWidth="1"/>
    <col min="36" max="41" width="12.85546875" style="39" customWidth="1"/>
    <col min="42" max="45" width="12.85546875" style="230" customWidth="1"/>
    <col min="46" max="63" width="12.85546875" style="151" customWidth="1"/>
    <col min="64" max="16384" width="11.42578125" style="151"/>
  </cols>
  <sheetData>
    <row r="1" spans="1:42" ht="26.25" x14ac:dyDescent="0.25">
      <c r="B1" s="228" t="s">
        <v>229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198</v>
      </c>
      <c r="AB1" s="39" t="s">
        <v>230</v>
      </c>
    </row>
    <row r="2" spans="1:42" ht="15" customHeight="1" x14ac:dyDescent="0.25">
      <c r="A2" s="32"/>
      <c r="B2" s="229"/>
      <c r="C2" s="229"/>
      <c r="D2" s="229"/>
      <c r="E2" s="229"/>
      <c r="F2" s="229"/>
      <c r="G2" s="229"/>
      <c r="H2" s="229"/>
      <c r="J2" s="32"/>
      <c r="K2" s="32"/>
      <c r="L2" s="32"/>
      <c r="M2" s="32"/>
      <c r="N2" s="32"/>
      <c r="O2" s="32"/>
      <c r="P2" s="32"/>
      <c r="Q2" s="32"/>
      <c r="R2" s="32"/>
      <c r="S2" s="32"/>
      <c r="T2" s="229"/>
      <c r="U2" s="229"/>
      <c r="V2" s="229"/>
      <c r="W2" s="229"/>
      <c r="X2" s="229"/>
      <c r="Z2" s="230" t="s">
        <v>199</v>
      </c>
      <c r="AB2" s="39" t="s">
        <v>231</v>
      </c>
    </row>
    <row r="3" spans="1:42" ht="15" customHeight="1" x14ac:dyDescent="0.25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200</v>
      </c>
      <c r="AB3" s="39" t="s">
        <v>232</v>
      </c>
    </row>
    <row r="4" spans="1:42" ht="15" customHeight="1" x14ac:dyDescent="0.25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AB4" s="39" t="s">
        <v>233</v>
      </c>
    </row>
    <row r="5" spans="1:42" ht="15" customHeight="1" x14ac:dyDescent="0.25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AB5" s="39" t="s">
        <v>234</v>
      </c>
    </row>
    <row r="6" spans="1:42" ht="15" customHeight="1" x14ac:dyDescent="0.25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201</v>
      </c>
      <c r="Z6" s="234" t="s">
        <v>202</v>
      </c>
      <c r="AA6" s="234"/>
    </row>
    <row r="7" spans="1:42" ht="15" customHeight="1" x14ac:dyDescent="0.25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48" t="s">
        <v>202</v>
      </c>
      <c r="AE7" s="248" t="s">
        <v>203</v>
      </c>
      <c r="AH7" s="248" t="s">
        <v>204</v>
      </c>
      <c r="AP7" s="235">
        <v>2022</v>
      </c>
    </row>
    <row r="8" spans="1:42" ht="15" customHeight="1" thickBot="1" x14ac:dyDescent="0.3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205</v>
      </c>
      <c r="AA8" s="236">
        <v>46820440</v>
      </c>
      <c r="AP8" s="236">
        <v>8185760</v>
      </c>
    </row>
    <row r="9" spans="1:42" ht="15" customHeight="1" x14ac:dyDescent="0.25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206</v>
      </c>
      <c r="AA9" s="236">
        <v>44583561</v>
      </c>
      <c r="AB9" s="249">
        <v>44317</v>
      </c>
      <c r="AC9" s="231">
        <v>522.706906</v>
      </c>
      <c r="AE9" s="249">
        <v>44317</v>
      </c>
      <c r="AF9" s="231">
        <v>161.265244</v>
      </c>
      <c r="AH9" s="249">
        <v>44317</v>
      </c>
      <c r="AI9" s="231">
        <v>79.880838999999995</v>
      </c>
      <c r="AK9" s="250" t="s">
        <v>225</v>
      </c>
      <c r="AL9" s="251">
        <v>2022</v>
      </c>
      <c r="AP9" s="236">
        <v>7406116</v>
      </c>
    </row>
    <row r="10" spans="1:42" ht="15" customHeight="1" thickBot="1" x14ac:dyDescent="0.3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207</v>
      </c>
      <c r="AA10" s="236">
        <v>48353601</v>
      </c>
      <c r="AB10" s="249">
        <v>44348</v>
      </c>
      <c r="AC10" s="231">
        <v>527.37724200000002</v>
      </c>
      <c r="AE10" s="249">
        <v>44348</v>
      </c>
      <c r="AF10" s="231">
        <v>161.762745</v>
      </c>
      <c r="AH10" s="249">
        <v>44348</v>
      </c>
      <c r="AI10" s="231">
        <v>80.977176999999998</v>
      </c>
      <c r="AK10" s="252" t="s">
        <v>235</v>
      </c>
      <c r="AL10" s="253">
        <v>2021</v>
      </c>
      <c r="AP10" s="236">
        <v>6819146</v>
      </c>
    </row>
    <row r="11" spans="1:42" ht="15" customHeight="1" x14ac:dyDescent="0.25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208</v>
      </c>
      <c r="AA11" s="236">
        <v>46400443</v>
      </c>
      <c r="AB11" s="249">
        <v>44378</v>
      </c>
      <c r="AC11" s="231">
        <v>531.21098400000005</v>
      </c>
      <c r="AE11" s="249">
        <v>44378</v>
      </c>
      <c r="AF11" s="231">
        <v>162.63255899999999</v>
      </c>
      <c r="AH11" s="249">
        <v>44378</v>
      </c>
      <c r="AI11" s="231">
        <v>82.306852000000006</v>
      </c>
      <c r="AP11" s="236">
        <v>7881967</v>
      </c>
    </row>
    <row r="12" spans="1:42" ht="15" customHeight="1" x14ac:dyDescent="0.25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209</v>
      </c>
      <c r="AA12" s="236">
        <v>51071331</v>
      </c>
      <c r="AB12" s="249">
        <v>44409</v>
      </c>
      <c r="AC12" s="231">
        <v>537.04507799999999</v>
      </c>
      <c r="AE12" s="249">
        <v>44409</v>
      </c>
      <c r="AF12" s="231">
        <v>165.14293799999999</v>
      </c>
      <c r="AH12" s="249">
        <v>44409</v>
      </c>
      <c r="AI12" s="231">
        <v>84.045151000000004</v>
      </c>
      <c r="AP12" s="236">
        <v>8087600</v>
      </c>
    </row>
    <row r="13" spans="1:42" ht="15" customHeight="1" x14ac:dyDescent="0.25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210</v>
      </c>
      <c r="AA13" s="236">
        <v>47139627</v>
      </c>
      <c r="AB13" s="249">
        <v>44440</v>
      </c>
      <c r="AC13" s="231">
        <v>538.74828400000001</v>
      </c>
      <c r="AE13" s="249">
        <v>44440</v>
      </c>
      <c r="AF13" s="231">
        <v>166.10875799999999</v>
      </c>
      <c r="AH13" s="249">
        <v>44440</v>
      </c>
      <c r="AI13" s="231">
        <v>84.124979999999994</v>
      </c>
      <c r="AP13" s="236">
        <v>7884812</v>
      </c>
    </row>
    <row r="14" spans="1:42" ht="15" customHeight="1" x14ac:dyDescent="0.25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211</v>
      </c>
      <c r="AA14" s="236">
        <v>48818378</v>
      </c>
      <c r="AB14" s="249">
        <v>44470</v>
      </c>
      <c r="AC14" s="231">
        <v>539.75075300000003</v>
      </c>
      <c r="AE14" s="249">
        <v>44470</v>
      </c>
      <c r="AF14" s="231">
        <v>167.314605</v>
      </c>
      <c r="AH14" s="249">
        <v>44470</v>
      </c>
      <c r="AI14" s="231">
        <v>84.137287999999998</v>
      </c>
      <c r="AP14" s="236">
        <v>7117785</v>
      </c>
    </row>
    <row r="15" spans="1:42" ht="15" customHeight="1" x14ac:dyDescent="0.25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212</v>
      </c>
      <c r="AA15" s="236">
        <v>48198107</v>
      </c>
      <c r="AB15" s="249">
        <v>44501</v>
      </c>
      <c r="AC15" s="231">
        <v>541.77923399999997</v>
      </c>
      <c r="AE15" s="249">
        <v>44501</v>
      </c>
      <c r="AF15" s="231">
        <v>169.77769900000001</v>
      </c>
      <c r="AH15" s="249">
        <v>44501</v>
      </c>
      <c r="AI15" s="231">
        <v>83.789527000000007</v>
      </c>
      <c r="AP15" s="236"/>
    </row>
    <row r="16" spans="1:42" ht="15" customHeight="1" x14ac:dyDescent="0.25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213</v>
      </c>
      <c r="AA16" s="236">
        <v>46635887</v>
      </c>
      <c r="AB16" s="249">
        <v>44531</v>
      </c>
      <c r="AC16" s="231">
        <v>544.40165500000001</v>
      </c>
      <c r="AE16" s="249">
        <v>44531</v>
      </c>
      <c r="AF16" s="231">
        <v>170.85990699999999</v>
      </c>
      <c r="AH16" s="249">
        <v>44531</v>
      </c>
      <c r="AI16" s="231">
        <v>84.980694999999997</v>
      </c>
      <c r="AP16" s="236"/>
    </row>
    <row r="17" spans="1:42" ht="15" customHeight="1" x14ac:dyDescent="0.25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214</v>
      </c>
      <c r="AA17" s="236">
        <v>48624088</v>
      </c>
      <c r="AB17" s="249">
        <v>44562</v>
      </c>
      <c r="AC17" s="231">
        <v>548.66491099999996</v>
      </c>
      <c r="AE17" s="249">
        <v>44562</v>
      </c>
      <c r="AF17" s="231">
        <v>172.822993</v>
      </c>
      <c r="AH17" s="249">
        <v>44562</v>
      </c>
      <c r="AI17" s="231">
        <v>86.689920000000001</v>
      </c>
      <c r="AP17" s="236"/>
    </row>
    <row r="18" spans="1:42" ht="15" customHeight="1" x14ac:dyDescent="0.25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215</v>
      </c>
      <c r="AA18" s="236">
        <v>43594127</v>
      </c>
      <c r="AB18" s="249">
        <v>44593</v>
      </c>
      <c r="AC18" s="231">
        <v>552.14293599999996</v>
      </c>
      <c r="AE18" s="249">
        <v>44593</v>
      </c>
      <c r="AF18" s="231">
        <v>174.63856899999999</v>
      </c>
      <c r="AH18" s="249">
        <v>44593</v>
      </c>
      <c r="AI18" s="231">
        <v>88.001256999999995</v>
      </c>
      <c r="AP18" s="236"/>
    </row>
    <row r="19" spans="1:42" ht="15" customHeight="1" x14ac:dyDescent="0.25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216</v>
      </c>
      <c r="AA19" s="236">
        <v>43965686</v>
      </c>
      <c r="AB19" s="249">
        <v>44621</v>
      </c>
      <c r="AC19" s="231">
        <v>551.66938400000004</v>
      </c>
      <c r="AE19" s="249">
        <v>44621</v>
      </c>
      <c r="AF19" s="231">
        <v>175.33267499999999</v>
      </c>
      <c r="AH19" s="249">
        <v>44621</v>
      </c>
      <c r="AI19" s="231">
        <v>87.711380000000005</v>
      </c>
      <c r="AP19" s="236"/>
    </row>
    <row r="20" spans="1:42" ht="15" customHeight="1" x14ac:dyDescent="0.25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49">
        <v>44652</v>
      </c>
      <c r="AC20" s="231">
        <v>554.72084099999995</v>
      </c>
      <c r="AE20" s="249">
        <v>44652</v>
      </c>
      <c r="AF20" s="231">
        <v>177.67643899999999</v>
      </c>
      <c r="AH20" s="249">
        <v>44652</v>
      </c>
      <c r="AI20" s="231">
        <v>88.352429000000001</v>
      </c>
      <c r="AP20" s="236"/>
    </row>
    <row r="21" spans="1:42" ht="15" customHeight="1" x14ac:dyDescent="0.25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AB21" s="249">
        <v>44682</v>
      </c>
      <c r="AC21" s="231">
        <v>560.560295</v>
      </c>
      <c r="AE21" s="249">
        <v>44682</v>
      </c>
      <c r="AF21" s="231">
        <v>179.30379099999999</v>
      </c>
      <c r="AH21" s="249">
        <v>44682</v>
      </c>
      <c r="AI21" s="231">
        <v>89.661679000000007</v>
      </c>
    </row>
    <row r="22" spans="1:42" ht="15" customHeight="1" x14ac:dyDescent="0.25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B22" s="249">
        <v>44714</v>
      </c>
      <c r="AC22" s="231">
        <v>563.88575800000001</v>
      </c>
      <c r="AE22" s="249">
        <v>44714</v>
      </c>
      <c r="AF22" s="231">
        <v>180.98386099999999</v>
      </c>
      <c r="AH22" s="249">
        <v>44714</v>
      </c>
      <c r="AI22" s="231">
        <v>90.556487000000004</v>
      </c>
    </row>
    <row r="23" spans="1:42" ht="15" customHeight="1" x14ac:dyDescent="0.25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B23" s="249">
        <v>44746</v>
      </c>
      <c r="AC23" s="231">
        <v>565.98780199999999</v>
      </c>
      <c r="AE23" s="249">
        <v>44746</v>
      </c>
      <c r="AF23" s="231">
        <v>182.73262700000001</v>
      </c>
      <c r="AH23" s="249">
        <v>44746</v>
      </c>
      <c r="AI23" s="231">
        <v>90.760827000000006</v>
      </c>
    </row>
    <row r="24" spans="1:42" ht="15" customHeight="1" x14ac:dyDescent="0.25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B24" s="249">
        <v>44778</v>
      </c>
      <c r="AC24" s="231">
        <v>564.38430900000003</v>
      </c>
      <c r="AE24" s="249">
        <v>44778</v>
      </c>
      <c r="AF24" s="231">
        <v>181.57939099999999</v>
      </c>
      <c r="AH24" s="249">
        <v>44778</v>
      </c>
      <c r="AI24" s="231">
        <v>90.884389999999996</v>
      </c>
    </row>
    <row r="25" spans="1:42" ht="15" customHeight="1" x14ac:dyDescent="0.25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B25" s="254"/>
      <c r="AE25" s="254"/>
      <c r="AH25" s="254"/>
    </row>
    <row r="26" spans="1:42" ht="15" customHeight="1" x14ac:dyDescent="0.25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B26" s="254"/>
      <c r="AE26" s="254"/>
      <c r="AH26" s="254"/>
    </row>
    <row r="27" spans="1:42" ht="15" customHeight="1" x14ac:dyDescent="0.25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B27" s="254"/>
      <c r="AE27" s="254"/>
      <c r="AH27" s="254"/>
    </row>
    <row r="28" spans="1:42" ht="15" customHeight="1" x14ac:dyDescent="0.25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B28" s="254"/>
      <c r="AE28" s="254"/>
      <c r="AH28" s="254"/>
    </row>
    <row r="29" spans="1:42" ht="15" customHeight="1" x14ac:dyDescent="0.25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B29" s="254"/>
      <c r="AE29" s="254"/>
      <c r="AH29" s="254"/>
    </row>
    <row r="30" spans="1:42" ht="15" customHeight="1" x14ac:dyDescent="0.25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B30" s="254"/>
      <c r="AE30" s="254"/>
      <c r="AH30" s="254"/>
    </row>
    <row r="31" spans="1:42" ht="15" customHeight="1" x14ac:dyDescent="0.25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B31" s="254"/>
      <c r="AE31" s="254"/>
      <c r="AH31" s="254"/>
    </row>
    <row r="32" spans="1:42" ht="15" customHeight="1" x14ac:dyDescent="0.25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AB32" s="254"/>
      <c r="AE32" s="254"/>
      <c r="AH32" s="254"/>
    </row>
    <row r="33" spans="1:42" ht="15" customHeight="1" x14ac:dyDescent="0.25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217</v>
      </c>
      <c r="AA33" s="234"/>
    </row>
    <row r="34" spans="1:42" ht="15" customHeight="1" x14ac:dyDescent="0.25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48" t="s">
        <v>217</v>
      </c>
      <c r="AE34" s="248" t="s">
        <v>218</v>
      </c>
      <c r="AH34" s="248" t="s">
        <v>236</v>
      </c>
      <c r="AP34" s="235">
        <v>2022</v>
      </c>
    </row>
    <row r="35" spans="1:42" ht="15" customHeight="1" thickBot="1" x14ac:dyDescent="0.3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205</v>
      </c>
      <c r="AA35" s="236">
        <v>21616722</v>
      </c>
      <c r="AP35" s="236">
        <v>1460985</v>
      </c>
    </row>
    <row r="36" spans="1:42" ht="15" customHeight="1" x14ac:dyDescent="0.25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206</v>
      </c>
      <c r="AA36" s="236">
        <v>21387737</v>
      </c>
      <c r="AB36" s="249">
        <v>44317</v>
      </c>
      <c r="AC36" s="231">
        <v>271.17265500000002</v>
      </c>
      <c r="AE36" s="249">
        <v>44317</v>
      </c>
      <c r="AF36" s="231">
        <v>199.80040500000001</v>
      </c>
      <c r="AH36" s="249">
        <v>44317</v>
      </c>
      <c r="AI36" s="231">
        <v>17.345535000000002</v>
      </c>
      <c r="AK36" s="250" t="s">
        <v>227</v>
      </c>
      <c r="AL36" s="251">
        <v>2022</v>
      </c>
      <c r="AP36" s="236">
        <v>1349473</v>
      </c>
    </row>
    <row r="37" spans="1:42" ht="15" customHeight="1" thickBot="1" x14ac:dyDescent="0.3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207</v>
      </c>
      <c r="AA37" s="236">
        <v>23910619</v>
      </c>
      <c r="AB37" s="249">
        <v>44348</v>
      </c>
      <c r="AC37" s="231">
        <v>274.06256999999999</v>
      </c>
      <c r="AE37" s="249">
        <v>44348</v>
      </c>
      <c r="AF37" s="231">
        <v>201.31011799999999</v>
      </c>
      <c r="AH37" s="249">
        <v>44348</v>
      </c>
      <c r="AI37" s="231">
        <v>17.552098999999998</v>
      </c>
      <c r="AK37" s="252" t="s">
        <v>237</v>
      </c>
      <c r="AL37" s="253">
        <v>2021</v>
      </c>
      <c r="AP37" s="236">
        <v>1386654</v>
      </c>
    </row>
    <row r="38" spans="1:42" ht="15" customHeight="1" x14ac:dyDescent="0.25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208</v>
      </c>
      <c r="AA38" s="236">
        <v>23932607</v>
      </c>
      <c r="AB38" s="249">
        <v>44378</v>
      </c>
      <c r="AC38" s="231">
        <v>275.44546300000002</v>
      </c>
      <c r="AE38" s="249">
        <v>44378</v>
      </c>
      <c r="AF38" s="231">
        <v>201.99906300000001</v>
      </c>
      <c r="AH38" s="249">
        <v>44378</v>
      </c>
      <c r="AI38" s="231">
        <v>17.700386000000002</v>
      </c>
      <c r="AP38" s="236">
        <v>1474935</v>
      </c>
    </row>
    <row r="39" spans="1:42" ht="15" customHeight="1" x14ac:dyDescent="0.25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209</v>
      </c>
      <c r="AA39" s="236">
        <v>25421795</v>
      </c>
      <c r="AB39" s="249">
        <v>44409</v>
      </c>
      <c r="AC39" s="231">
        <v>276.747367</v>
      </c>
      <c r="AE39" s="249">
        <v>44409</v>
      </c>
      <c r="AF39" s="231">
        <v>202.157746</v>
      </c>
      <c r="AH39" s="249">
        <v>44409</v>
      </c>
      <c r="AI39" s="231">
        <v>17.774260999999999</v>
      </c>
      <c r="AP39" s="236">
        <v>1604300</v>
      </c>
    </row>
    <row r="40" spans="1:42" ht="15" customHeight="1" x14ac:dyDescent="0.25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210</v>
      </c>
      <c r="AA40" s="236">
        <v>23125768</v>
      </c>
      <c r="AB40" s="249">
        <v>44440</v>
      </c>
      <c r="AC40" s="231">
        <v>277.17386299999998</v>
      </c>
      <c r="AE40" s="249">
        <v>44440</v>
      </c>
      <c r="AF40" s="231">
        <v>201.62899400000001</v>
      </c>
      <c r="AH40" s="249">
        <v>44440</v>
      </c>
      <c r="AI40" s="231">
        <v>17.816631999999998</v>
      </c>
      <c r="AP40" s="236">
        <v>1474713</v>
      </c>
    </row>
    <row r="41" spans="1:42" ht="15" customHeight="1" x14ac:dyDescent="0.25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211</v>
      </c>
      <c r="AA41" s="236">
        <v>24306034</v>
      </c>
      <c r="AB41" s="249">
        <v>44470</v>
      </c>
      <c r="AC41" s="231">
        <v>276.67334599999998</v>
      </c>
      <c r="AE41" s="249">
        <v>44470</v>
      </c>
      <c r="AF41" s="231">
        <v>200.251473</v>
      </c>
      <c r="AH41" s="249">
        <v>44470</v>
      </c>
      <c r="AI41" s="231">
        <v>17.741454999999998</v>
      </c>
      <c r="AP41" s="236">
        <v>1518965</v>
      </c>
    </row>
    <row r="42" spans="1:42" ht="15" customHeight="1" x14ac:dyDescent="0.25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212</v>
      </c>
      <c r="AA42" s="236">
        <v>21902550</v>
      </c>
      <c r="AB42" s="249">
        <v>44501</v>
      </c>
      <c r="AC42" s="231">
        <v>276.22528</v>
      </c>
      <c r="AE42" s="249">
        <v>44501</v>
      </c>
      <c r="AF42" s="231">
        <v>198.95327700000001</v>
      </c>
      <c r="AH42" s="249">
        <v>44501</v>
      </c>
      <c r="AI42" s="231">
        <v>17.724955000000001</v>
      </c>
      <c r="AP42" s="236"/>
    </row>
    <row r="43" spans="1:42" ht="15" customHeight="1" x14ac:dyDescent="0.25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213</v>
      </c>
      <c r="AA43" s="236">
        <v>21969911</v>
      </c>
      <c r="AB43" s="249">
        <v>44531</v>
      </c>
      <c r="AC43" s="231">
        <v>276.19818800000002</v>
      </c>
      <c r="AE43" s="249">
        <v>44531</v>
      </c>
      <c r="AF43" s="231">
        <v>197.95181099999999</v>
      </c>
      <c r="AH43" s="249">
        <v>44531</v>
      </c>
      <c r="AI43" s="231">
        <v>17.709254999999999</v>
      </c>
      <c r="AP43" s="236"/>
    </row>
    <row r="44" spans="1:42" ht="15" customHeight="1" x14ac:dyDescent="0.25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214</v>
      </c>
      <c r="AA44" s="236">
        <v>23848860</v>
      </c>
      <c r="AB44" s="249">
        <v>44562</v>
      </c>
      <c r="AC44" s="231">
        <v>276.49715800000001</v>
      </c>
      <c r="AE44" s="249">
        <v>44562</v>
      </c>
      <c r="AF44" s="231">
        <v>197.236662</v>
      </c>
      <c r="AH44" s="249">
        <v>44562</v>
      </c>
      <c r="AI44" s="231">
        <v>17.683085999999999</v>
      </c>
      <c r="AP44" s="236"/>
    </row>
    <row r="45" spans="1:42" ht="15" customHeight="1" x14ac:dyDescent="0.25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215</v>
      </c>
      <c r="AA45" s="236">
        <v>21694089</v>
      </c>
      <c r="AB45" s="249">
        <v>44593</v>
      </c>
      <c r="AC45" s="231">
        <v>276.41863699999999</v>
      </c>
      <c r="AE45" s="249">
        <v>44593</v>
      </c>
      <c r="AF45" s="231">
        <v>196.424744</v>
      </c>
      <c r="AH45" s="249">
        <v>44593</v>
      </c>
      <c r="AI45" s="231">
        <v>17.665714000000001</v>
      </c>
      <c r="AP45" s="236"/>
    </row>
    <row r="46" spans="1:42" ht="15" customHeight="1" x14ac:dyDescent="0.25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216</v>
      </c>
      <c r="AA46" s="236">
        <v>20944890</v>
      </c>
      <c r="AB46" s="249">
        <v>44621</v>
      </c>
      <c r="AC46" s="231">
        <v>275.33436399999999</v>
      </c>
      <c r="AE46" s="249">
        <v>44621</v>
      </c>
      <c r="AF46" s="231">
        <v>195.23077799999999</v>
      </c>
      <c r="AH46" s="249">
        <v>44621</v>
      </c>
      <c r="AI46" s="231">
        <v>17.569132</v>
      </c>
      <c r="AP46" s="236"/>
    </row>
    <row r="47" spans="1:42" ht="15" customHeight="1" x14ac:dyDescent="0.25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49">
        <v>44652</v>
      </c>
      <c r="AC47" s="231">
        <v>275.10316799999998</v>
      </c>
      <c r="AE47" s="249">
        <v>44652</v>
      </c>
      <c r="AF47" s="231">
        <v>194.50659300000001</v>
      </c>
      <c r="AH47" s="249">
        <v>44652</v>
      </c>
      <c r="AI47" s="231">
        <v>17.545867999999999</v>
      </c>
      <c r="AP47" s="236"/>
    </row>
    <row r="48" spans="1:42" ht="15" customHeight="1" x14ac:dyDescent="0.25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AB48" s="249">
        <v>44682</v>
      </c>
      <c r="AC48" s="231">
        <v>277.74408499999998</v>
      </c>
      <c r="AE48" s="249">
        <v>44682</v>
      </c>
      <c r="AF48" s="231">
        <v>195.98914300000001</v>
      </c>
      <c r="AH48" s="249">
        <v>44682</v>
      </c>
      <c r="AI48" s="231">
        <v>17.715394</v>
      </c>
    </row>
    <row r="49" spans="1:35" ht="15" customHeight="1" x14ac:dyDescent="0.25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AB49" s="249">
        <v>44714</v>
      </c>
      <c r="AC49" s="231">
        <v>278.24818900000002</v>
      </c>
      <c r="AE49" s="249">
        <v>44714</v>
      </c>
      <c r="AF49" s="231">
        <v>195.573759</v>
      </c>
      <c r="AH49" s="249">
        <v>44714</v>
      </c>
      <c r="AI49" s="231">
        <v>17.711227999999998</v>
      </c>
    </row>
    <row r="50" spans="1:35" ht="15" customHeight="1" x14ac:dyDescent="0.25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AB50" s="249">
        <v>44746</v>
      </c>
      <c r="AC50" s="231">
        <v>278.14271100000002</v>
      </c>
      <c r="AE50" s="249">
        <v>44746</v>
      </c>
      <c r="AF50" s="231">
        <v>194.94725399999999</v>
      </c>
      <c r="AH50" s="249">
        <v>44746</v>
      </c>
      <c r="AI50" s="231">
        <v>17.676144000000001</v>
      </c>
    </row>
    <row r="51" spans="1:35" ht="15" customHeight="1" x14ac:dyDescent="0.25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AB51" s="249">
        <v>44778</v>
      </c>
      <c r="AC51" s="231">
        <v>277.53878700000001</v>
      </c>
      <c r="AE51" s="249">
        <v>44778</v>
      </c>
      <c r="AF51" s="231">
        <v>194.333505</v>
      </c>
      <c r="AH51" s="249">
        <v>44778</v>
      </c>
      <c r="AI51" s="231">
        <v>17.681687</v>
      </c>
    </row>
    <row r="52" spans="1:35" ht="15" customHeight="1" x14ac:dyDescent="0.25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AB52" s="254"/>
      <c r="AE52" s="254"/>
      <c r="AH52" s="254"/>
    </row>
    <row r="53" spans="1:35" ht="15" customHeight="1" x14ac:dyDescent="0.25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AB53" s="254"/>
      <c r="AE53" s="254"/>
      <c r="AH53" s="254"/>
    </row>
    <row r="54" spans="1:35" ht="15" customHeight="1" x14ac:dyDescent="0.25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  <c r="AB54" s="254"/>
      <c r="AE54" s="254"/>
      <c r="AH54" s="254"/>
    </row>
    <row r="55" spans="1:35" ht="15" customHeight="1" x14ac:dyDescent="0.25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  <c r="AB55" s="254"/>
      <c r="AE55" s="254"/>
      <c r="AH55" s="254"/>
    </row>
    <row r="56" spans="1:35" ht="15" customHeight="1" x14ac:dyDescent="0.25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  <c r="AB56" s="254"/>
      <c r="AE56" s="254"/>
      <c r="AH56" s="254"/>
    </row>
    <row r="57" spans="1:35" ht="15" customHeight="1" x14ac:dyDescent="0.25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  <c r="AB57" s="254"/>
      <c r="AH57" s="254"/>
    </row>
    <row r="58" spans="1:35" ht="15" customHeight="1" x14ac:dyDescent="0.25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  <c r="AH58" s="254"/>
    </row>
    <row r="59" spans="1:35" ht="15" customHeight="1" x14ac:dyDescent="0.25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35" ht="15" customHeight="1" x14ac:dyDescent="0.25">
      <c r="Z60" s="236"/>
      <c r="AA60" s="236"/>
    </row>
    <row r="61" spans="1:35" ht="15" customHeight="1" x14ac:dyDescent="0.25">
      <c r="Z61" s="236"/>
      <c r="AA61" s="236"/>
    </row>
    <row r="62" spans="1:35" ht="15" customHeight="1" x14ac:dyDescent="0.25">
      <c r="Z62" s="236"/>
      <c r="AA62" s="236"/>
    </row>
    <row r="63" spans="1:35" ht="15" customHeight="1" x14ac:dyDescent="0.25">
      <c r="Z63" s="236"/>
      <c r="AA63" s="236"/>
    </row>
    <row r="64" spans="1:35" ht="15" customHeight="1" x14ac:dyDescent="0.25">
      <c r="Z64" s="236"/>
      <c r="AA64" s="236"/>
    </row>
    <row r="65" spans="26:27" ht="15" customHeight="1" x14ac:dyDescent="0.25">
      <c r="Z65" s="236"/>
      <c r="AA65" s="236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DD4F4-3B92-4697-9B12-E20B62FC8978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24" customWidth="1"/>
    <col min="2" max="8" width="11.5703125" style="224" customWidth="1"/>
    <col min="9" max="9" width="3.7109375" style="224" customWidth="1"/>
    <col min="10" max="16" width="11.5703125" style="224" customWidth="1"/>
    <col min="17" max="17" width="3.7109375" style="224" customWidth="1"/>
    <col min="18" max="25" width="11.5703125" style="224" customWidth="1"/>
    <col min="26" max="26" width="12.85546875" style="240" customWidth="1"/>
    <col min="27" max="27" width="12.85546875" style="241" customWidth="1"/>
    <col min="28" max="29" width="12.85546875" style="240" customWidth="1"/>
    <col min="30" max="30" width="12.85546875" style="241" customWidth="1"/>
    <col min="31" max="32" width="12.85546875" style="240" customWidth="1"/>
    <col min="33" max="33" width="12.85546875" style="241" customWidth="1"/>
    <col min="34" max="43" width="12.85546875" style="240" customWidth="1"/>
    <col min="44" max="45" width="12.85546875" style="239" customWidth="1"/>
    <col min="46" max="47" width="12.85546875" style="259" customWidth="1"/>
    <col min="48" max="63" width="12.85546875" style="224" customWidth="1"/>
    <col min="64" max="16384" width="11.42578125" style="224"/>
  </cols>
  <sheetData>
    <row r="1" spans="1:36" ht="26.25" x14ac:dyDescent="0.25">
      <c r="B1" s="228" t="s">
        <v>238</v>
      </c>
      <c r="C1" s="255"/>
      <c r="D1" s="255"/>
      <c r="E1" s="255"/>
      <c r="F1" s="255"/>
      <c r="G1" s="255"/>
      <c r="H1" s="255"/>
      <c r="I1" s="255"/>
      <c r="J1" s="255"/>
      <c r="K1" s="255"/>
      <c r="T1" s="238"/>
      <c r="U1" s="238"/>
      <c r="V1" s="238"/>
      <c r="W1" s="238"/>
      <c r="X1" s="238"/>
      <c r="Y1" s="238"/>
      <c r="Z1" s="240" t="s">
        <v>230</v>
      </c>
    </row>
    <row r="2" spans="1:36" ht="15" customHeight="1" x14ac:dyDescent="0.25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40" t="s">
        <v>239</v>
      </c>
    </row>
    <row r="3" spans="1:36" ht="15" customHeight="1" x14ac:dyDescent="0.2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40" t="s">
        <v>240</v>
      </c>
    </row>
    <row r="4" spans="1:36" ht="15" customHeight="1" x14ac:dyDescent="0.25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40" t="s">
        <v>233</v>
      </c>
    </row>
    <row r="5" spans="1:36" ht="15" customHeight="1" x14ac:dyDescent="0.25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Z5" s="240" t="s">
        <v>234</v>
      </c>
    </row>
    <row r="6" spans="1:36" ht="15" customHeight="1" x14ac:dyDescent="0.25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201</v>
      </c>
      <c r="Y6" s="238"/>
    </row>
    <row r="7" spans="1:36" ht="15" customHeight="1" x14ac:dyDescent="0.25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Y7" s="238"/>
      <c r="Z7" s="242" t="s">
        <v>202</v>
      </c>
      <c r="AC7" s="242" t="s">
        <v>203</v>
      </c>
      <c r="AF7" s="242" t="s">
        <v>204</v>
      </c>
    </row>
    <row r="8" spans="1:36" ht="15" customHeight="1" x14ac:dyDescent="0.25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AB8" s="256"/>
    </row>
    <row r="9" spans="1:36" ht="15" customHeight="1" x14ac:dyDescent="0.25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57">
        <v>44317</v>
      </c>
      <c r="AA9" s="241">
        <v>-3.2296930744679743E-2</v>
      </c>
      <c r="AC9" s="257">
        <v>44317</v>
      </c>
      <c r="AD9" s="241">
        <v>-0.11998134809660414</v>
      </c>
      <c r="AF9" s="257">
        <v>44317</v>
      </c>
      <c r="AG9" s="241">
        <v>-3.7170017837479606E-2</v>
      </c>
      <c r="AI9" s="240" t="s">
        <v>225</v>
      </c>
      <c r="AJ9" s="240">
        <v>2022</v>
      </c>
    </row>
    <row r="10" spans="1:36" ht="15" customHeight="1" x14ac:dyDescent="0.25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57">
        <v>44348</v>
      </c>
      <c r="AA10" s="241">
        <v>-1.1005170745848858E-2</v>
      </c>
      <c r="AC10" s="257">
        <v>44348</v>
      </c>
      <c r="AD10" s="241">
        <v>-0.10232649483950539</v>
      </c>
      <c r="AF10" s="257">
        <v>44348</v>
      </c>
      <c r="AG10" s="241">
        <v>-1.2050849946496668E-2</v>
      </c>
      <c r="AI10" s="240" t="s">
        <v>235</v>
      </c>
      <c r="AJ10" s="240">
        <v>2021</v>
      </c>
    </row>
    <row r="11" spans="1:36" ht="15" customHeight="1" x14ac:dyDescent="0.25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57">
        <v>44378</v>
      </c>
      <c r="AA11" s="241">
        <v>8.66948879794208E-3</v>
      </c>
      <c r="AC11" s="257">
        <v>44378</v>
      </c>
      <c r="AD11" s="241">
        <v>-8.4529350113766957E-2</v>
      </c>
      <c r="AF11" s="257">
        <v>44378</v>
      </c>
      <c r="AG11" s="241">
        <v>2.5150005073011385E-2</v>
      </c>
    </row>
    <row r="12" spans="1:36" ht="15" customHeight="1" x14ac:dyDescent="0.25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57">
        <v>44409</v>
      </c>
      <c r="AA12" s="241">
        <v>2.9931900021573341E-2</v>
      </c>
      <c r="AC12" s="257">
        <v>44409</v>
      </c>
      <c r="AD12" s="241">
        <v>-5.1002474440878132E-2</v>
      </c>
      <c r="AF12" s="257">
        <v>44409</v>
      </c>
      <c r="AG12" s="241">
        <v>6.3674387055334444E-2</v>
      </c>
      <c r="AI12" s="240" t="s">
        <v>241</v>
      </c>
      <c r="AJ12" s="240">
        <v>2021</v>
      </c>
    </row>
    <row r="13" spans="1:36" ht="15" customHeight="1" x14ac:dyDescent="0.25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57">
        <v>44440</v>
      </c>
      <c r="AA13" s="241">
        <v>3.97519268810737E-2</v>
      </c>
      <c r="AC13" s="257">
        <v>44440</v>
      </c>
      <c r="AD13" s="241">
        <v>-3.3297327642771393E-2</v>
      </c>
      <c r="AF13" s="257">
        <v>44440</v>
      </c>
      <c r="AG13" s="241">
        <v>7.594563941478924E-2</v>
      </c>
      <c r="AI13" s="240" t="s">
        <v>242</v>
      </c>
      <c r="AJ13" s="240">
        <v>2020</v>
      </c>
    </row>
    <row r="14" spans="1:36" ht="15" customHeight="1" x14ac:dyDescent="0.25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57">
        <v>44470</v>
      </c>
      <c r="AA14" s="241">
        <v>4.7019546728201363E-2</v>
      </c>
      <c r="AC14" s="257">
        <v>44470</v>
      </c>
      <c r="AD14" s="241">
        <v>-1.5802786353800967E-2</v>
      </c>
      <c r="AF14" s="257">
        <v>44470</v>
      </c>
      <c r="AG14" s="241">
        <v>8.1584418758764626E-2</v>
      </c>
    </row>
    <row r="15" spans="1:36" ht="15" customHeight="1" x14ac:dyDescent="0.25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57">
        <v>44501</v>
      </c>
      <c r="AA15" s="241">
        <v>5.085808247340836E-2</v>
      </c>
      <c r="AC15" s="257">
        <v>44501</v>
      </c>
      <c r="AD15" s="241">
        <v>9.0658047011240236E-3</v>
      </c>
      <c r="AF15" s="257">
        <v>44501</v>
      </c>
      <c r="AG15" s="241">
        <v>7.6307982020327222E-2</v>
      </c>
    </row>
    <row r="16" spans="1:36" ht="15" customHeight="1" x14ac:dyDescent="0.25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57">
        <v>44531</v>
      </c>
      <c r="AA16" s="241">
        <v>5.608495042650645E-2</v>
      </c>
      <c r="AC16" s="257">
        <v>44531</v>
      </c>
      <c r="AD16" s="241">
        <v>2.3705487428082678E-2</v>
      </c>
      <c r="AF16" s="257">
        <v>44531</v>
      </c>
      <c r="AG16" s="241">
        <v>0.10195977755221521</v>
      </c>
    </row>
    <row r="17" spans="1:33" ht="15" customHeight="1" x14ac:dyDescent="0.25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57">
        <v>44562</v>
      </c>
      <c r="AA17" s="241">
        <v>7.1227417592410941E-2</v>
      </c>
      <c r="AC17" s="257">
        <v>44562</v>
      </c>
      <c r="AD17" s="241">
        <v>5.3519169791040752E-2</v>
      </c>
      <c r="AF17" s="257">
        <v>44562</v>
      </c>
      <c r="AG17" s="241">
        <v>0.1334081155887506</v>
      </c>
    </row>
    <row r="18" spans="1:33" ht="15" customHeight="1" x14ac:dyDescent="0.25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57">
        <v>44593</v>
      </c>
      <c r="AA18" s="241">
        <v>8.3562457782957289E-2</v>
      </c>
      <c r="AC18" s="257">
        <v>44593</v>
      </c>
      <c r="AD18" s="241">
        <v>7.6773347988849994E-2</v>
      </c>
      <c r="AF18" s="257">
        <v>44593</v>
      </c>
      <c r="AG18" s="241">
        <v>0.1555430364760727</v>
      </c>
    </row>
    <row r="19" spans="1:33" ht="15" customHeight="1" x14ac:dyDescent="0.25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57">
        <v>44621</v>
      </c>
      <c r="AA19" s="241">
        <v>7.8080732102192199E-2</v>
      </c>
      <c r="AC19" s="257">
        <v>44621</v>
      </c>
      <c r="AD19" s="241">
        <v>8.4742533114256557E-2</v>
      </c>
      <c r="AF19" s="257">
        <v>44621</v>
      </c>
      <c r="AG19" s="241">
        <v>0.14259110757126067</v>
      </c>
    </row>
    <row r="20" spans="1:33" ht="15" customHeight="1" x14ac:dyDescent="0.25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57">
        <v>44652</v>
      </c>
      <c r="AA20" s="241">
        <v>7.6313070552057813E-2</v>
      </c>
      <c r="AC20" s="257">
        <v>44652</v>
      </c>
      <c r="AD20" s="241">
        <v>0.11097691956717298</v>
      </c>
      <c r="AF20" s="257">
        <v>44652</v>
      </c>
      <c r="AG20" s="241">
        <v>0.1326808570134152</v>
      </c>
    </row>
    <row r="21" spans="1:33" ht="15" customHeight="1" x14ac:dyDescent="0.25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57">
        <v>44682</v>
      </c>
      <c r="AA21" s="241">
        <v>7.2394562929306266E-2</v>
      </c>
      <c r="AC21" s="257">
        <v>44682</v>
      </c>
      <c r="AD21" s="241">
        <v>0.11185638363589362</v>
      </c>
      <c r="AF21" s="257">
        <v>44682</v>
      </c>
      <c r="AG21" s="241">
        <v>0.12244288020059485</v>
      </c>
    </row>
    <row r="22" spans="1:33" ht="15" customHeight="1" x14ac:dyDescent="0.25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57">
        <v>44714</v>
      </c>
      <c r="AA22" s="241">
        <v>6.9203336991928807E-2</v>
      </c>
      <c r="AC22" s="257">
        <v>44714</v>
      </c>
      <c r="AD22" s="241">
        <v>0.11882288471304064</v>
      </c>
      <c r="AF22" s="257">
        <v>44714</v>
      </c>
      <c r="AG22" s="241">
        <v>0.11829641826116016</v>
      </c>
    </row>
    <row r="23" spans="1:33" ht="15" customHeight="1" x14ac:dyDescent="0.25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57">
        <v>44746</v>
      </c>
      <c r="AA23" s="241">
        <v>6.5443991271084065E-2</v>
      </c>
      <c r="AC23" s="257">
        <v>44746</v>
      </c>
      <c r="AD23" s="241">
        <v>0.12359190634146017</v>
      </c>
      <c r="AF23" s="257">
        <v>44746</v>
      </c>
      <c r="AG23" s="241">
        <v>0.1027128944258493</v>
      </c>
    </row>
    <row r="24" spans="1:33" ht="15" customHeight="1" x14ac:dyDescent="0.25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58"/>
      <c r="AC24" s="258"/>
      <c r="AF24" s="258"/>
    </row>
    <row r="25" spans="1:33" ht="15" customHeight="1" x14ac:dyDescent="0.25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58"/>
      <c r="AF25" s="258"/>
    </row>
    <row r="26" spans="1:33" ht="15" customHeight="1" x14ac:dyDescent="0.25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</row>
    <row r="27" spans="1:33" ht="15" customHeight="1" x14ac:dyDescent="0.25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</row>
    <row r="28" spans="1:33" ht="15" customHeight="1" x14ac:dyDescent="0.25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</row>
    <row r="29" spans="1:33" ht="15" customHeight="1" x14ac:dyDescent="0.25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</row>
    <row r="30" spans="1:33" ht="15" customHeight="1" x14ac:dyDescent="0.25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</row>
    <row r="31" spans="1:33" ht="15" customHeight="1" x14ac:dyDescent="0.25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</row>
    <row r="32" spans="1:33" ht="15" customHeight="1" x14ac:dyDescent="0.25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</row>
    <row r="33" spans="1:36" ht="15" customHeight="1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</row>
    <row r="34" spans="1:36" ht="15" customHeight="1" x14ac:dyDescent="0.25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42" t="s">
        <v>217</v>
      </c>
      <c r="AC34" s="242" t="s">
        <v>218</v>
      </c>
      <c r="AF34" s="242" t="s">
        <v>219</v>
      </c>
    </row>
    <row r="35" spans="1:36" ht="15" customHeight="1" x14ac:dyDescent="0.25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</row>
    <row r="36" spans="1:36" ht="15" customHeight="1" x14ac:dyDescent="0.25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57">
        <v>44317</v>
      </c>
      <c r="AA36" s="241">
        <v>3.3176820471204849E-2</v>
      </c>
      <c r="AC36" s="257">
        <v>44317</v>
      </c>
      <c r="AD36" s="241">
        <v>5.6149073775790724E-2</v>
      </c>
      <c r="AF36" s="257">
        <v>44317</v>
      </c>
      <c r="AG36" s="241">
        <v>3.0713666235557043E-2</v>
      </c>
      <c r="AI36" s="240" t="s">
        <v>227</v>
      </c>
      <c r="AJ36" s="240">
        <v>2022</v>
      </c>
    </row>
    <row r="37" spans="1:36" ht="15" customHeight="1" x14ac:dyDescent="0.25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57">
        <v>44348</v>
      </c>
      <c r="AA37" s="241">
        <v>5.4478845436970291E-2</v>
      </c>
      <c r="AC37" s="257">
        <v>44348</v>
      </c>
      <c r="AD37" s="241">
        <v>6.6461848107498292E-2</v>
      </c>
      <c r="AF37" s="257">
        <v>44348</v>
      </c>
      <c r="AG37" s="241">
        <v>5.3775140462097824E-2</v>
      </c>
      <c r="AI37" s="240" t="s">
        <v>237</v>
      </c>
      <c r="AJ37" s="240">
        <v>2021</v>
      </c>
    </row>
    <row r="38" spans="1:36" ht="15" customHeight="1" x14ac:dyDescent="0.25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57">
        <v>44378</v>
      </c>
      <c r="AA38" s="241">
        <v>6.8277349830211873E-2</v>
      </c>
      <c r="AC38" s="257">
        <v>44378</v>
      </c>
      <c r="AD38" s="241">
        <v>8.08038726901944E-2</v>
      </c>
      <c r="AF38" s="257">
        <v>44378</v>
      </c>
      <c r="AG38" s="241">
        <v>7.2996350315848127E-2</v>
      </c>
    </row>
    <row r="39" spans="1:36" ht="15" customHeight="1" x14ac:dyDescent="0.25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57">
        <v>44409</v>
      </c>
      <c r="AA39" s="241">
        <v>7.3581722612025266E-2</v>
      </c>
      <c r="AC39" s="257">
        <v>44409</v>
      </c>
      <c r="AD39" s="241">
        <v>7.8527995959128849E-2</v>
      </c>
      <c r="AF39" s="257">
        <v>44409</v>
      </c>
      <c r="AG39" s="241">
        <v>7.8639977385228974E-2</v>
      </c>
      <c r="AI39" s="240" t="s">
        <v>243</v>
      </c>
      <c r="AJ39" s="240">
        <v>2021</v>
      </c>
    </row>
    <row r="40" spans="1:36" ht="15" customHeight="1" x14ac:dyDescent="0.25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57">
        <v>44440</v>
      </c>
      <c r="AA40" s="241">
        <v>7.5245212739847314E-2</v>
      </c>
      <c r="AC40" s="257">
        <v>44440</v>
      </c>
      <c r="AD40" s="241">
        <v>7.1150979713181212E-2</v>
      </c>
      <c r="AF40" s="257">
        <v>44440</v>
      </c>
      <c r="AG40" s="241">
        <v>8.127261172729433E-2</v>
      </c>
      <c r="AI40" s="240" t="s">
        <v>244</v>
      </c>
      <c r="AJ40" s="240">
        <v>2020</v>
      </c>
    </row>
    <row r="41" spans="1:36" ht="15" customHeight="1" x14ac:dyDescent="0.25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57">
        <v>44470</v>
      </c>
      <c r="AA41" s="241">
        <v>7.4580264859136353E-2</v>
      </c>
      <c r="AC41" s="257">
        <v>44470</v>
      </c>
      <c r="AD41" s="241">
        <v>5.9588156124762294E-2</v>
      </c>
      <c r="AF41" s="257">
        <v>44470</v>
      </c>
      <c r="AG41" s="241">
        <v>7.6571233412972506E-2</v>
      </c>
    </row>
    <row r="42" spans="1:36" ht="15" customHeight="1" x14ac:dyDescent="0.25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57">
        <v>44501</v>
      </c>
      <c r="AA42" s="241">
        <v>6.537393231964686E-2</v>
      </c>
      <c r="AC42" s="257">
        <v>44501</v>
      </c>
      <c r="AD42" s="241">
        <v>4.0020850607342881E-2</v>
      </c>
      <c r="AF42" s="257">
        <v>44501</v>
      </c>
      <c r="AG42" s="241">
        <v>6.6674097100036675E-2</v>
      </c>
    </row>
    <row r="43" spans="1:36" ht="15" customHeight="1" x14ac:dyDescent="0.25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57">
        <v>44531</v>
      </c>
      <c r="AA43" s="241">
        <v>5.6370216489294196E-2</v>
      </c>
      <c r="AC43" s="257">
        <v>44531</v>
      </c>
      <c r="AD43" s="241">
        <v>2.2421777253976812E-2</v>
      </c>
      <c r="AF43" s="257">
        <v>44531</v>
      </c>
      <c r="AG43" s="241">
        <v>5.6038250010495713E-2</v>
      </c>
    </row>
    <row r="44" spans="1:36" ht="15" customHeight="1" x14ac:dyDescent="0.25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57">
        <v>44562</v>
      </c>
      <c r="AA44" s="241">
        <v>5.6541730906002952E-2</v>
      </c>
      <c r="AC44" s="257">
        <v>44562</v>
      </c>
      <c r="AD44" s="241">
        <v>1.3965485222009164E-2</v>
      </c>
      <c r="AF44" s="257">
        <v>44562</v>
      </c>
      <c r="AG44" s="241">
        <v>5.1275982464107132E-2</v>
      </c>
    </row>
    <row r="45" spans="1:36" ht="15" customHeight="1" x14ac:dyDescent="0.25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57">
        <v>44593</v>
      </c>
      <c r="AA45" s="241">
        <v>5.7677949004432211E-2</v>
      </c>
      <c r="AC45" s="257">
        <v>44593</v>
      </c>
      <c r="AD45" s="241">
        <v>8.7786489405812067E-3</v>
      </c>
      <c r="AF45" s="257">
        <v>44593</v>
      </c>
      <c r="AG45" s="241">
        <v>5.127725370591122E-2</v>
      </c>
    </row>
    <row r="46" spans="1:36" ht="15" customHeight="1" x14ac:dyDescent="0.25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57">
        <v>44621</v>
      </c>
      <c r="AA46" s="241">
        <v>4.5523648250621565E-2</v>
      </c>
      <c r="AC46" s="257">
        <v>44621</v>
      </c>
      <c r="AD46" s="241">
        <v>-3.7863608876990895E-3</v>
      </c>
      <c r="AF46" s="257">
        <v>44621</v>
      </c>
      <c r="AG46" s="241">
        <v>3.7063786393869119E-2</v>
      </c>
    </row>
    <row r="47" spans="1:36" ht="15" customHeight="1" x14ac:dyDescent="0.25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57">
        <v>44652</v>
      </c>
      <c r="AA47" s="241">
        <v>2.913249490708722E-2</v>
      </c>
      <c r="AC47" s="257">
        <v>44652</v>
      </c>
      <c r="AD47" s="241">
        <v>-1.6677794302476911E-2</v>
      </c>
      <c r="AF47" s="257">
        <v>44652</v>
      </c>
      <c r="AG47" s="241">
        <v>2.3455283267629311E-2</v>
      </c>
    </row>
    <row r="48" spans="1:36" ht="15" customHeight="1" x14ac:dyDescent="0.25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57">
        <v>44682</v>
      </c>
      <c r="AA48" s="241">
        <v>2.4188659435443471E-2</v>
      </c>
      <c r="AC48" s="257">
        <v>44682</v>
      </c>
      <c r="AD48" s="241">
        <v>-1.904209853828874E-2</v>
      </c>
      <c r="AF48" s="257">
        <v>44682</v>
      </c>
      <c r="AG48" s="241">
        <v>2.1281096259066032E-2</v>
      </c>
    </row>
    <row r="49" spans="1:33" ht="15" customHeight="1" x14ac:dyDescent="0.25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57">
        <v>44714</v>
      </c>
      <c r="AA49" s="241">
        <v>1.5228245141246361E-2</v>
      </c>
      <c r="AC49" s="257">
        <v>44714</v>
      </c>
      <c r="AD49" s="241">
        <v>-2.8462136215130586E-2</v>
      </c>
      <c r="AF49" s="257">
        <v>44714</v>
      </c>
      <c r="AG49" s="241">
        <v>9.0246756242657964E-3</v>
      </c>
    </row>
    <row r="50" spans="1:33" ht="15" customHeight="1" x14ac:dyDescent="0.25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57">
        <v>44746</v>
      </c>
      <c r="AA50" s="241">
        <v>9.7482854527903839E-3</v>
      </c>
      <c r="AC50" s="257">
        <v>44746</v>
      </c>
      <c r="AD50" s="241">
        <v>-3.4877221187902305E-2</v>
      </c>
      <c r="AF50" s="257">
        <v>44746</v>
      </c>
      <c r="AG50" s="241">
        <v>-1.4106472028349514E-3</v>
      </c>
    </row>
    <row r="51" spans="1:33" ht="15" customHeight="1" x14ac:dyDescent="0.25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58"/>
      <c r="AC51" s="258"/>
      <c r="AF51" s="258"/>
    </row>
    <row r="52" spans="1:33" ht="15" customHeight="1" x14ac:dyDescent="0.25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58"/>
      <c r="AF52" s="258"/>
    </row>
    <row r="53" spans="1:33" ht="15" customHeight="1" x14ac:dyDescent="0.25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58"/>
      <c r="AF53" s="258"/>
    </row>
    <row r="54" spans="1:33" ht="15" customHeight="1" x14ac:dyDescent="0.25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AF54" s="258"/>
    </row>
    <row r="55" spans="1:33" ht="15" customHeight="1" x14ac:dyDescent="0.25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33" ht="15" customHeight="1" x14ac:dyDescent="0.25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33" ht="15" customHeight="1" x14ac:dyDescent="0.25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33" ht="15" customHeight="1" x14ac:dyDescent="0.25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94155-BB85-4D07-A0CE-4438630128C6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 x14ac:dyDescent="0.25">
      <c r="A2" s="79"/>
      <c r="B2" s="79"/>
      <c r="C2" s="82"/>
    </row>
    <row r="3" spans="1:15" ht="15" customHeight="1" x14ac:dyDescent="0.25">
      <c r="A3" s="82"/>
      <c r="B3" s="82"/>
      <c r="C3" s="82"/>
    </row>
    <row r="4" spans="1:15" ht="15" customHeight="1" x14ac:dyDescent="0.25">
      <c r="A4" s="83" t="s">
        <v>51</v>
      </c>
      <c r="B4" s="31"/>
      <c r="N4" s="113" t="s">
        <v>172</v>
      </c>
    </row>
    <row r="5" spans="1:15" ht="19.149999999999999" customHeight="1" x14ac:dyDescent="0.25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 ht="19.5" customHeight="1" x14ac:dyDescent="0.25">
      <c r="A6" s="278" t="s">
        <v>88</v>
      </c>
      <c r="B6" s="278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 ht="19.5" customHeight="1" x14ac:dyDescent="0.25">
      <c r="A7" s="278"/>
      <c r="B7" s="278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 s="138" customFormat="1" ht="19.5" customHeight="1" x14ac:dyDescent="0.25">
      <c r="A8" s="181" t="s">
        <v>90</v>
      </c>
      <c r="B8" s="182" t="s">
        <v>91</v>
      </c>
      <c r="C8" s="183">
        <v>25078328</v>
      </c>
      <c r="D8" s="184">
        <v>25179433</v>
      </c>
      <c r="E8" s="185">
        <v>101105</v>
      </c>
      <c r="F8" s="186">
        <v>0.40315686117511967</v>
      </c>
      <c r="G8" s="187">
        <v>0</v>
      </c>
      <c r="H8" s="184">
        <v>0</v>
      </c>
      <c r="I8" s="185">
        <v>0</v>
      </c>
      <c r="J8" s="186" t="s">
        <v>151</v>
      </c>
      <c r="K8" s="187">
        <v>2767</v>
      </c>
      <c r="L8" s="184">
        <v>1100</v>
      </c>
      <c r="M8" s="185">
        <v>-1667</v>
      </c>
      <c r="N8" s="186">
        <v>-60.245753523671837</v>
      </c>
      <c r="O8" s="152"/>
    </row>
    <row r="9" spans="1:15" s="138" customFormat="1" ht="19.5" customHeight="1" x14ac:dyDescent="0.25">
      <c r="A9" s="181" t="s">
        <v>90</v>
      </c>
      <c r="B9" s="182" t="s">
        <v>92</v>
      </c>
      <c r="C9" s="183">
        <v>4424022</v>
      </c>
      <c r="D9" s="184">
        <v>5019365</v>
      </c>
      <c r="E9" s="185">
        <v>595343</v>
      </c>
      <c r="F9" s="186">
        <v>13.457053332917431</v>
      </c>
      <c r="G9" s="187">
        <v>0</v>
      </c>
      <c r="H9" s="184">
        <v>0</v>
      </c>
      <c r="I9" s="185">
        <v>0</v>
      </c>
      <c r="J9" s="186" t="s">
        <v>151</v>
      </c>
      <c r="K9" s="187">
        <v>208179</v>
      </c>
      <c r="L9" s="184">
        <v>188639</v>
      </c>
      <c r="M9" s="185">
        <v>-19540</v>
      </c>
      <c r="N9" s="186">
        <v>-9.3861532623367339</v>
      </c>
      <c r="O9" s="152"/>
    </row>
    <row r="10" spans="1:15" s="138" customFormat="1" ht="19.5" customHeight="1" x14ac:dyDescent="0.25">
      <c r="A10" s="181" t="s">
        <v>90</v>
      </c>
      <c r="B10" s="182" t="s">
        <v>93</v>
      </c>
      <c r="C10" s="183">
        <v>10159908</v>
      </c>
      <c r="D10" s="184">
        <v>9825387</v>
      </c>
      <c r="E10" s="185">
        <v>-334521</v>
      </c>
      <c r="F10" s="186">
        <v>-3.292559342072777</v>
      </c>
      <c r="G10" s="187">
        <v>0</v>
      </c>
      <c r="H10" s="184">
        <v>0</v>
      </c>
      <c r="I10" s="185">
        <v>0</v>
      </c>
      <c r="J10" s="186" t="s">
        <v>151</v>
      </c>
      <c r="K10" s="187">
        <v>15771</v>
      </c>
      <c r="L10" s="184">
        <v>24973</v>
      </c>
      <c r="M10" s="185">
        <v>9202</v>
      </c>
      <c r="N10" s="186">
        <v>58.347600025363022</v>
      </c>
      <c r="O10" s="152"/>
    </row>
    <row r="11" spans="1:15" s="138" customFormat="1" ht="19.5" customHeight="1" x14ac:dyDescent="0.25">
      <c r="A11" s="181" t="s">
        <v>90</v>
      </c>
      <c r="B11" s="182" t="s">
        <v>94</v>
      </c>
      <c r="C11" s="183">
        <v>8597239</v>
      </c>
      <c r="D11" s="184">
        <v>9363835</v>
      </c>
      <c r="E11" s="185">
        <v>766596</v>
      </c>
      <c r="F11" s="186">
        <v>8.9167696745431897</v>
      </c>
      <c r="G11" s="187">
        <v>0</v>
      </c>
      <c r="H11" s="184">
        <v>0</v>
      </c>
      <c r="I11" s="185">
        <v>0</v>
      </c>
      <c r="J11" s="186" t="s">
        <v>151</v>
      </c>
      <c r="K11" s="187">
        <v>6690</v>
      </c>
      <c r="L11" s="184">
        <v>4771</v>
      </c>
      <c r="M11" s="185">
        <v>-1919</v>
      </c>
      <c r="N11" s="186">
        <v>-28.68460388639761</v>
      </c>
      <c r="O11" s="152"/>
    </row>
    <row r="12" spans="1:15" s="138" customFormat="1" ht="19.5" customHeight="1" x14ac:dyDescent="0.25">
      <c r="A12" s="181" t="s">
        <v>90</v>
      </c>
      <c r="B12" s="182" t="s">
        <v>95</v>
      </c>
      <c r="C12" s="183">
        <v>2399095</v>
      </c>
      <c r="D12" s="184">
        <v>2753101</v>
      </c>
      <c r="E12" s="185">
        <v>354006</v>
      </c>
      <c r="F12" s="186">
        <v>14.755814171593871</v>
      </c>
      <c r="G12" s="187">
        <v>0</v>
      </c>
      <c r="H12" s="184">
        <v>0</v>
      </c>
      <c r="I12" s="185">
        <v>0</v>
      </c>
      <c r="J12" s="186" t="s">
        <v>151</v>
      </c>
      <c r="K12" s="187">
        <v>153900</v>
      </c>
      <c r="L12" s="184">
        <v>168333</v>
      </c>
      <c r="M12" s="185">
        <v>14433</v>
      </c>
      <c r="N12" s="186">
        <v>9.3781676413255326</v>
      </c>
      <c r="O12" s="152"/>
    </row>
    <row r="13" spans="1:15" s="138" customFormat="1" ht="19.5" customHeight="1" x14ac:dyDescent="0.25">
      <c r="A13" s="181" t="s">
        <v>90</v>
      </c>
      <c r="B13" s="182" t="s">
        <v>96</v>
      </c>
      <c r="C13" s="183">
        <v>1066138</v>
      </c>
      <c r="D13" s="184">
        <v>901018</v>
      </c>
      <c r="E13" s="185">
        <v>-165120</v>
      </c>
      <c r="F13" s="186">
        <v>-15.487676079456881</v>
      </c>
      <c r="G13" s="187">
        <v>0</v>
      </c>
      <c r="H13" s="184">
        <v>0</v>
      </c>
      <c r="I13" s="185">
        <v>0</v>
      </c>
      <c r="J13" s="186" t="s">
        <v>151</v>
      </c>
      <c r="K13" s="187">
        <v>66351</v>
      </c>
      <c r="L13" s="184">
        <v>29683</v>
      </c>
      <c r="M13" s="185">
        <v>-36668</v>
      </c>
      <c r="N13" s="186">
        <v>-55.263673493994062</v>
      </c>
      <c r="O13" s="152"/>
    </row>
    <row r="14" spans="1:15" s="138" customFormat="1" ht="19.5" customHeight="1" x14ac:dyDescent="0.25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3833491</v>
      </c>
      <c r="H14" s="184">
        <v>3024278</v>
      </c>
      <c r="I14" s="185">
        <v>-809213</v>
      </c>
      <c r="J14" s="186">
        <v>-21.109036123992471</v>
      </c>
      <c r="K14" s="187">
        <v>129743</v>
      </c>
      <c r="L14" s="184">
        <v>166836</v>
      </c>
      <c r="M14" s="185">
        <v>37093</v>
      </c>
      <c r="N14" s="186">
        <v>28.589596355872771</v>
      </c>
      <c r="O14" s="152"/>
    </row>
    <row r="15" spans="1:15" s="138" customFormat="1" ht="19.5" customHeight="1" x14ac:dyDescent="0.25">
      <c r="A15" s="181" t="s">
        <v>90</v>
      </c>
      <c r="B15" s="182" t="s">
        <v>98</v>
      </c>
      <c r="C15" s="183">
        <v>7633928</v>
      </c>
      <c r="D15" s="184">
        <v>7574843</v>
      </c>
      <c r="E15" s="185">
        <v>-59085</v>
      </c>
      <c r="F15" s="186">
        <v>-0.77397900530368702</v>
      </c>
      <c r="G15" s="187">
        <v>0</v>
      </c>
      <c r="H15" s="184">
        <v>0</v>
      </c>
      <c r="I15" s="185">
        <v>0</v>
      </c>
      <c r="J15" s="186" t="s">
        <v>151</v>
      </c>
      <c r="K15" s="187">
        <v>775</v>
      </c>
      <c r="L15" s="184">
        <v>1503</v>
      </c>
      <c r="M15" s="185">
        <v>728</v>
      </c>
      <c r="N15" s="186">
        <v>93.935483870967744</v>
      </c>
      <c r="O15" s="152"/>
    </row>
    <row r="16" spans="1:15" s="138" customFormat="1" ht="19.5" customHeight="1" x14ac:dyDescent="0.25">
      <c r="A16" s="181" t="s">
        <v>90</v>
      </c>
      <c r="B16" s="182" t="s">
        <v>99</v>
      </c>
      <c r="C16" s="183">
        <v>1526108</v>
      </c>
      <c r="D16" s="184">
        <v>1711409</v>
      </c>
      <c r="E16" s="185">
        <v>185301</v>
      </c>
      <c r="F16" s="186">
        <v>12.14206334020921</v>
      </c>
      <c r="G16" s="187">
        <v>0</v>
      </c>
      <c r="H16" s="184">
        <v>0</v>
      </c>
      <c r="I16" s="185">
        <v>0</v>
      </c>
      <c r="J16" s="186" t="s">
        <v>151</v>
      </c>
      <c r="K16" s="187">
        <v>432547</v>
      </c>
      <c r="L16" s="184">
        <v>447728</v>
      </c>
      <c r="M16" s="185">
        <v>15181</v>
      </c>
      <c r="N16" s="186">
        <v>3.509676405107427</v>
      </c>
      <c r="O16" s="152"/>
    </row>
    <row r="17" spans="1:15" s="138" customFormat="1" ht="19.5" customHeight="1" x14ac:dyDescent="0.25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3314366</v>
      </c>
      <c r="H17" s="184">
        <v>2140161</v>
      </c>
      <c r="I17" s="185">
        <v>-1174205</v>
      </c>
      <c r="J17" s="186">
        <v>-35.427740931448128</v>
      </c>
      <c r="K17" s="187">
        <v>26486</v>
      </c>
      <c r="L17" s="184">
        <v>51402</v>
      </c>
      <c r="M17" s="185">
        <v>24916</v>
      </c>
      <c r="N17" s="186">
        <v>94.072340104206006</v>
      </c>
      <c r="O17" s="152"/>
    </row>
    <row r="18" spans="1:15" s="138" customFormat="1" ht="19.5" customHeight="1" x14ac:dyDescent="0.25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2267383</v>
      </c>
      <c r="H18" s="184">
        <v>2468253</v>
      </c>
      <c r="I18" s="185">
        <v>200870</v>
      </c>
      <c r="J18" s="186">
        <v>8.8591120247439505</v>
      </c>
      <c r="K18" s="187">
        <v>852935</v>
      </c>
      <c r="L18" s="184">
        <v>937612</v>
      </c>
      <c r="M18" s="185">
        <v>84677</v>
      </c>
      <c r="N18" s="186">
        <v>9.9277201662494861</v>
      </c>
      <c r="O18" s="152"/>
    </row>
    <row r="19" spans="1:15" s="138" customFormat="1" ht="19.5" customHeight="1" x14ac:dyDescent="0.25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805551</v>
      </c>
      <c r="H19" s="184">
        <v>636212</v>
      </c>
      <c r="I19" s="185">
        <v>-169339</v>
      </c>
      <c r="J19" s="186">
        <v>-21.021511983722949</v>
      </c>
      <c r="K19" s="187">
        <v>536166</v>
      </c>
      <c r="L19" s="184">
        <v>627978</v>
      </c>
      <c r="M19" s="185">
        <v>91812</v>
      </c>
      <c r="N19" s="186">
        <v>17.123801210819039</v>
      </c>
      <c r="O19" s="152"/>
    </row>
    <row r="20" spans="1:15" s="138" customFormat="1" ht="19.5" customHeight="1" x14ac:dyDescent="0.25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191117</v>
      </c>
      <c r="H20" s="184">
        <v>179121</v>
      </c>
      <c r="I20" s="185">
        <v>-11996</v>
      </c>
      <c r="J20" s="186">
        <v>-6.2767833316764126</v>
      </c>
      <c r="K20" s="187">
        <v>6395054</v>
      </c>
      <c r="L20" s="184">
        <v>6775596</v>
      </c>
      <c r="M20" s="185">
        <v>380542</v>
      </c>
      <c r="N20" s="186">
        <v>5.9505674228864933</v>
      </c>
      <c r="O20" s="152"/>
    </row>
    <row r="21" spans="1:15" s="138" customFormat="1" ht="19.5" customHeight="1" x14ac:dyDescent="0.25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1574641</v>
      </c>
      <c r="L21" s="184">
        <v>1485231</v>
      </c>
      <c r="M21" s="185">
        <v>-89410</v>
      </c>
      <c r="N21" s="186">
        <v>-5.6781196475895106</v>
      </c>
      <c r="O21" s="152"/>
    </row>
    <row r="22" spans="1:15" s="138" customFormat="1" ht="19.5" customHeight="1" x14ac:dyDescent="0.25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189779</v>
      </c>
      <c r="H22" s="184">
        <v>223807</v>
      </c>
      <c r="I22" s="185">
        <v>34028</v>
      </c>
      <c r="J22" s="186">
        <v>17.930329488510321</v>
      </c>
      <c r="K22" s="187">
        <v>132014</v>
      </c>
      <c r="L22" s="184">
        <v>109125</v>
      </c>
      <c r="M22" s="185">
        <v>-22889</v>
      </c>
      <c r="N22" s="186">
        <v>-17.338312603208749</v>
      </c>
      <c r="O22" s="152"/>
    </row>
    <row r="23" spans="1:15" s="138" customFormat="1" ht="19.5" customHeight="1" x14ac:dyDescent="0.25">
      <c r="A23" s="181" t="s">
        <v>106</v>
      </c>
      <c r="B23" s="182" t="s">
        <v>108</v>
      </c>
      <c r="C23" s="183">
        <v>30874</v>
      </c>
      <c r="D23" s="184">
        <v>31068</v>
      </c>
      <c r="E23" s="185">
        <v>194</v>
      </c>
      <c r="F23" s="186">
        <v>0.62836043272656639</v>
      </c>
      <c r="G23" s="187">
        <v>6653064</v>
      </c>
      <c r="H23" s="184">
        <v>6932138</v>
      </c>
      <c r="I23" s="185">
        <v>279074</v>
      </c>
      <c r="J23" s="186">
        <v>4.1946688022240579</v>
      </c>
      <c r="K23" s="187">
        <v>1252972</v>
      </c>
      <c r="L23" s="184">
        <v>1255212</v>
      </c>
      <c r="M23" s="185">
        <v>2240</v>
      </c>
      <c r="N23" s="186">
        <v>0.17877494469149721</v>
      </c>
      <c r="O23" s="152"/>
    </row>
    <row r="24" spans="1:15" s="138" customFormat="1" ht="19.5" customHeight="1" x14ac:dyDescent="0.25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124231</v>
      </c>
      <c r="H24" s="184">
        <v>169454</v>
      </c>
      <c r="I24" s="185">
        <v>45223</v>
      </c>
      <c r="J24" s="186">
        <v>36.402347240221843</v>
      </c>
      <c r="K24" s="187">
        <v>16870</v>
      </c>
      <c r="L24" s="184">
        <v>3813</v>
      </c>
      <c r="M24" s="185">
        <v>-13057</v>
      </c>
      <c r="N24" s="186">
        <v>-77.397747480735035</v>
      </c>
      <c r="O24" s="152"/>
    </row>
    <row r="25" spans="1:15" s="138" customFormat="1" ht="19.5" customHeight="1" x14ac:dyDescent="0.25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233571</v>
      </c>
      <c r="H25" s="184">
        <v>318704</v>
      </c>
      <c r="I25" s="185">
        <v>85133</v>
      </c>
      <c r="J25" s="186">
        <v>36.448446082775689</v>
      </c>
      <c r="K25" s="187">
        <v>102847</v>
      </c>
      <c r="L25" s="184">
        <v>69404</v>
      </c>
      <c r="M25" s="185">
        <v>-33443</v>
      </c>
      <c r="N25" s="186">
        <v>-32.517234338386153</v>
      </c>
      <c r="O25" s="152"/>
    </row>
    <row r="26" spans="1:15" s="138" customFormat="1" ht="19.5" customHeight="1" x14ac:dyDescent="0.25">
      <c r="A26" s="181" t="s">
        <v>109</v>
      </c>
      <c r="B26" s="182" t="s">
        <v>112</v>
      </c>
      <c r="C26" s="183">
        <v>120748</v>
      </c>
      <c r="D26" s="184">
        <v>90909</v>
      </c>
      <c r="E26" s="185">
        <v>-29839</v>
      </c>
      <c r="F26" s="186">
        <v>-24.711796468678571</v>
      </c>
      <c r="G26" s="187">
        <v>1303458</v>
      </c>
      <c r="H26" s="184">
        <v>1294572</v>
      </c>
      <c r="I26" s="185">
        <v>-8886</v>
      </c>
      <c r="J26" s="186">
        <v>-0.6817250728446993</v>
      </c>
      <c r="K26" s="187">
        <v>1053178</v>
      </c>
      <c r="L26" s="184">
        <v>1122277</v>
      </c>
      <c r="M26" s="185">
        <v>69099</v>
      </c>
      <c r="N26" s="186">
        <v>6.5609991853228991</v>
      </c>
      <c r="O26" s="152"/>
    </row>
    <row r="27" spans="1:15" s="138" customFormat="1" ht="19.5" customHeight="1" x14ac:dyDescent="0.25">
      <c r="A27" s="181" t="s">
        <v>113</v>
      </c>
      <c r="B27" s="182" t="s">
        <v>114</v>
      </c>
      <c r="C27" s="183">
        <v>9899920</v>
      </c>
      <c r="D27" s="184">
        <v>10922423</v>
      </c>
      <c r="E27" s="185">
        <v>1022503</v>
      </c>
      <c r="F27" s="186">
        <v>10.328396593103781</v>
      </c>
      <c r="G27" s="187">
        <v>1100121</v>
      </c>
      <c r="H27" s="184">
        <v>917149</v>
      </c>
      <c r="I27" s="185">
        <v>-182972</v>
      </c>
      <c r="J27" s="186">
        <v>-16.63198866306524</v>
      </c>
      <c r="K27" s="187">
        <v>10788810</v>
      </c>
      <c r="L27" s="184">
        <v>9944726</v>
      </c>
      <c r="M27" s="185">
        <v>-844084</v>
      </c>
      <c r="N27" s="186">
        <v>-7.8236988138636292</v>
      </c>
      <c r="O27" s="152"/>
    </row>
    <row r="28" spans="1:15" s="138" customFormat="1" ht="19.5" customHeight="1" x14ac:dyDescent="0.25">
      <c r="A28" s="181" t="s">
        <v>115</v>
      </c>
      <c r="B28" s="182" t="s">
        <v>116</v>
      </c>
      <c r="C28" s="183">
        <v>866650</v>
      </c>
      <c r="D28" s="184">
        <v>834806</v>
      </c>
      <c r="E28" s="185">
        <v>-31844</v>
      </c>
      <c r="F28" s="186">
        <v>-3.6743783534298728</v>
      </c>
      <c r="G28" s="187">
        <v>52727</v>
      </c>
      <c r="H28" s="184">
        <v>42999</v>
      </c>
      <c r="I28" s="185">
        <v>-9728</v>
      </c>
      <c r="J28" s="186">
        <v>-18.449750602158289</v>
      </c>
      <c r="K28" s="187">
        <v>53861</v>
      </c>
      <c r="L28" s="184">
        <v>42333</v>
      </c>
      <c r="M28" s="185">
        <v>-11528</v>
      </c>
      <c r="N28" s="186">
        <v>-21.403241677651739</v>
      </c>
      <c r="O28" s="152"/>
    </row>
    <row r="29" spans="1:15" s="138" customFormat="1" ht="19.5" customHeight="1" x14ac:dyDescent="0.25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3050811</v>
      </c>
      <c r="H29" s="184">
        <v>2749206</v>
      </c>
      <c r="I29" s="185">
        <v>-301605</v>
      </c>
      <c r="J29" s="186">
        <v>-9.8860598050813309</v>
      </c>
      <c r="K29" s="187">
        <v>559168</v>
      </c>
      <c r="L29" s="184">
        <v>480600</v>
      </c>
      <c r="M29" s="185">
        <v>-78568</v>
      </c>
      <c r="N29" s="186">
        <v>-14.050875586585789</v>
      </c>
      <c r="O29" s="152"/>
    </row>
    <row r="30" spans="1:15" s="138" customFormat="1" ht="19.5" customHeight="1" x14ac:dyDescent="0.25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436534</v>
      </c>
      <c r="H30" s="184">
        <v>668118</v>
      </c>
      <c r="I30" s="185">
        <v>231584</v>
      </c>
      <c r="J30" s="186">
        <v>53.050621486527973</v>
      </c>
      <c r="K30" s="187">
        <v>7888945</v>
      </c>
      <c r="L30" s="184">
        <v>7392682</v>
      </c>
      <c r="M30" s="185">
        <v>-496263</v>
      </c>
      <c r="N30" s="186">
        <v>-6.2906130033863832</v>
      </c>
      <c r="O30" s="152"/>
    </row>
    <row r="31" spans="1:15" s="138" customFormat="1" ht="19.5" customHeight="1" x14ac:dyDescent="0.25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6353254</v>
      </c>
      <c r="H31" s="184">
        <v>6520374</v>
      </c>
      <c r="I31" s="185">
        <v>167120</v>
      </c>
      <c r="J31" s="186">
        <v>2.630463066642704</v>
      </c>
      <c r="K31" s="187">
        <v>1049855</v>
      </c>
      <c r="L31" s="184">
        <v>1029210</v>
      </c>
      <c r="M31" s="185">
        <v>-20645</v>
      </c>
      <c r="N31" s="186">
        <v>-1.9664620352334341</v>
      </c>
      <c r="O31" s="152"/>
    </row>
    <row r="32" spans="1:15" s="138" customFormat="1" ht="19.5" customHeight="1" x14ac:dyDescent="0.25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1223564</v>
      </c>
      <c r="H32" s="184">
        <v>1745364</v>
      </c>
      <c r="I32" s="185">
        <v>521800</v>
      </c>
      <c r="J32" s="186">
        <v>42.645909817549381</v>
      </c>
      <c r="K32" s="187">
        <v>90934</v>
      </c>
      <c r="L32" s="184">
        <v>41405</v>
      </c>
      <c r="M32" s="185">
        <v>-49529</v>
      </c>
      <c r="N32" s="186">
        <v>-54.466976048562692</v>
      </c>
      <c r="O32" s="152"/>
    </row>
    <row r="33" spans="1:15" s="138" customFormat="1" ht="19.5" customHeight="1" x14ac:dyDescent="0.25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16618</v>
      </c>
      <c r="H33" s="184">
        <v>21062</v>
      </c>
      <c r="I33" s="185">
        <v>4444</v>
      </c>
      <c r="J33" s="186">
        <v>26.742086893729692</v>
      </c>
      <c r="K33" s="187">
        <v>4603799</v>
      </c>
      <c r="L33" s="184">
        <v>5115685</v>
      </c>
      <c r="M33" s="185">
        <v>511886</v>
      </c>
      <c r="N33" s="186">
        <v>11.11877386480165</v>
      </c>
      <c r="O33" s="152"/>
    </row>
    <row r="34" spans="1:15" s="138" customFormat="1" ht="19.5" customHeight="1" x14ac:dyDescent="0.25">
      <c r="A34" s="181" t="s">
        <v>119</v>
      </c>
      <c r="B34" s="182" t="s">
        <v>123</v>
      </c>
      <c r="C34" s="183">
        <v>54149</v>
      </c>
      <c r="D34" s="184">
        <v>59958</v>
      </c>
      <c r="E34" s="185">
        <v>5809</v>
      </c>
      <c r="F34" s="186">
        <v>10.72780660769358</v>
      </c>
      <c r="G34" s="187">
        <v>0</v>
      </c>
      <c r="H34" s="184">
        <v>0</v>
      </c>
      <c r="I34" s="185">
        <v>0</v>
      </c>
      <c r="J34" s="186" t="s">
        <v>151</v>
      </c>
      <c r="K34" s="187">
        <v>3778408</v>
      </c>
      <c r="L34" s="184">
        <v>3340285</v>
      </c>
      <c r="M34" s="185">
        <v>-438123</v>
      </c>
      <c r="N34" s="186">
        <v>-11.595439137329789</v>
      </c>
      <c r="O34" s="152"/>
    </row>
    <row r="35" spans="1:15" s="138" customFormat="1" ht="19.5" customHeight="1" x14ac:dyDescent="0.25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1517194</v>
      </c>
      <c r="L35" s="184">
        <v>1597544</v>
      </c>
      <c r="M35" s="185">
        <v>80350</v>
      </c>
      <c r="N35" s="186">
        <v>5.2959608329587411</v>
      </c>
      <c r="O35" s="152"/>
    </row>
    <row r="36" spans="1:15" s="138" customFormat="1" ht="19.5" customHeight="1" x14ac:dyDescent="0.25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1755241</v>
      </c>
      <c r="L36" s="184">
        <v>1657100</v>
      </c>
      <c r="M36" s="185">
        <v>-98141</v>
      </c>
      <c r="N36" s="186">
        <v>-5.5913119622889411</v>
      </c>
      <c r="O36" s="152"/>
    </row>
    <row r="37" spans="1:15" s="138" customFormat="1" ht="19.5" customHeight="1" x14ac:dyDescent="0.25">
      <c r="A37" s="181" t="s">
        <v>119</v>
      </c>
      <c r="B37" s="182" t="s">
        <v>126</v>
      </c>
      <c r="C37" s="183">
        <v>1886753</v>
      </c>
      <c r="D37" s="184">
        <v>2309912</v>
      </c>
      <c r="E37" s="185">
        <v>423159</v>
      </c>
      <c r="F37" s="186">
        <v>22.427895967304678</v>
      </c>
      <c r="G37" s="187">
        <v>0</v>
      </c>
      <c r="H37" s="184">
        <v>0</v>
      </c>
      <c r="I37" s="185">
        <v>0</v>
      </c>
      <c r="J37" s="186" t="s">
        <v>151</v>
      </c>
      <c r="K37" s="187">
        <v>1173753</v>
      </c>
      <c r="L37" s="184">
        <v>1323637</v>
      </c>
      <c r="M37" s="185">
        <v>149884</v>
      </c>
      <c r="N37" s="186">
        <v>12.76963722350443</v>
      </c>
      <c r="O37" s="152"/>
    </row>
    <row r="38" spans="1:15" s="138" customFormat="1" ht="19.5" customHeight="1" x14ac:dyDescent="0.25">
      <c r="A38" s="181" t="s">
        <v>119</v>
      </c>
      <c r="B38" s="182" t="s">
        <v>127</v>
      </c>
      <c r="C38" s="183">
        <v>65164</v>
      </c>
      <c r="D38" s="184">
        <v>76585</v>
      </c>
      <c r="E38" s="185">
        <v>11421</v>
      </c>
      <c r="F38" s="186">
        <v>17.52654840095758</v>
      </c>
      <c r="G38" s="187">
        <v>61781</v>
      </c>
      <c r="H38" s="184">
        <v>75658</v>
      </c>
      <c r="I38" s="185">
        <v>13877</v>
      </c>
      <c r="J38" s="186">
        <v>22.461598225991811</v>
      </c>
      <c r="K38" s="187">
        <v>8819672</v>
      </c>
      <c r="L38" s="184">
        <v>8900661</v>
      </c>
      <c r="M38" s="185">
        <v>80989</v>
      </c>
      <c r="N38" s="186">
        <v>0.91827677945393305</v>
      </c>
      <c r="O38" s="152"/>
    </row>
    <row r="39" spans="1:15" s="138" customFormat="1" ht="19.5" customHeight="1" x14ac:dyDescent="0.25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231</v>
      </c>
      <c r="H39" s="184">
        <v>0</v>
      </c>
      <c r="I39" s="185">
        <v>-231</v>
      </c>
      <c r="J39" s="186">
        <v>-100</v>
      </c>
      <c r="K39" s="187">
        <v>1597919</v>
      </c>
      <c r="L39" s="184">
        <v>1830036</v>
      </c>
      <c r="M39" s="185">
        <v>232117</v>
      </c>
      <c r="N39" s="186">
        <v>14.52620564621861</v>
      </c>
      <c r="O39" s="152"/>
    </row>
    <row r="40" spans="1:15" s="138" customFormat="1" ht="19.5" customHeight="1" x14ac:dyDescent="0.25">
      <c r="A40" s="181" t="s">
        <v>119</v>
      </c>
      <c r="B40" s="182" t="s">
        <v>129</v>
      </c>
      <c r="C40" s="183">
        <v>6234</v>
      </c>
      <c r="D40" s="184">
        <v>6296</v>
      </c>
      <c r="E40" s="185">
        <v>62</v>
      </c>
      <c r="F40" s="186">
        <v>0.99454603785690665</v>
      </c>
      <c r="G40" s="187">
        <v>1871450</v>
      </c>
      <c r="H40" s="184">
        <v>1830537</v>
      </c>
      <c r="I40" s="185">
        <v>-40913</v>
      </c>
      <c r="J40" s="186">
        <v>-2.186165807261744</v>
      </c>
      <c r="K40" s="187">
        <v>1980369</v>
      </c>
      <c r="L40" s="184">
        <v>1674402</v>
      </c>
      <c r="M40" s="185">
        <v>-305967</v>
      </c>
      <c r="N40" s="186">
        <v>-15.44999946979579</v>
      </c>
      <c r="O40" s="152"/>
    </row>
    <row r="41" spans="1:15" s="138" customFormat="1" ht="19.5" customHeight="1" x14ac:dyDescent="0.25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265635</v>
      </c>
      <c r="H41" s="184">
        <v>158008</v>
      </c>
      <c r="I41" s="185">
        <v>-107627</v>
      </c>
      <c r="J41" s="186">
        <v>-40.516874658836372</v>
      </c>
      <c r="K41" s="187">
        <v>2245483</v>
      </c>
      <c r="L41" s="184">
        <v>2314933</v>
      </c>
      <c r="M41" s="185">
        <v>69450</v>
      </c>
      <c r="N41" s="186">
        <v>3.0928757866347629</v>
      </c>
      <c r="O41" s="152"/>
    </row>
    <row r="42" spans="1:15" s="138" customFormat="1" ht="19.5" customHeight="1" x14ac:dyDescent="0.25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4548115</v>
      </c>
      <c r="L42" s="184">
        <v>4156908</v>
      </c>
      <c r="M42" s="185">
        <v>-391207</v>
      </c>
      <c r="N42" s="186">
        <v>-8.6015195306187309</v>
      </c>
      <c r="O42" s="152"/>
    </row>
    <row r="43" spans="1:15" s="138" customFormat="1" ht="19.5" customHeight="1" x14ac:dyDescent="0.25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5814113</v>
      </c>
      <c r="L43" s="184">
        <v>5583987</v>
      </c>
      <c r="M43" s="185">
        <v>-230126</v>
      </c>
      <c r="N43" s="186">
        <v>-3.9580586067040708</v>
      </c>
      <c r="O43" s="152"/>
    </row>
    <row r="44" spans="1:15" s="138" customFormat="1" ht="19.5" customHeight="1" x14ac:dyDescent="0.25">
      <c r="A44" s="181" t="s">
        <v>130</v>
      </c>
      <c r="B44" s="182" t="s">
        <v>134</v>
      </c>
      <c r="C44" s="183">
        <v>1650</v>
      </c>
      <c r="D44" s="184">
        <v>1092</v>
      </c>
      <c r="E44" s="185">
        <v>-558</v>
      </c>
      <c r="F44" s="186">
        <v>-33.818181818181813</v>
      </c>
      <c r="G44" s="187">
        <v>41838</v>
      </c>
      <c r="H44" s="184">
        <v>66191</v>
      </c>
      <c r="I44" s="185">
        <v>24353</v>
      </c>
      <c r="J44" s="186">
        <v>58.207849323581428</v>
      </c>
      <c r="K44" s="187">
        <v>12524802</v>
      </c>
      <c r="L44" s="184">
        <v>12425594</v>
      </c>
      <c r="M44" s="185">
        <v>-99208</v>
      </c>
      <c r="N44" s="186">
        <v>-0.79209236201897681</v>
      </c>
      <c r="O44" s="152"/>
    </row>
    <row r="45" spans="1:15" s="138" customFormat="1" ht="19.5" customHeight="1" x14ac:dyDescent="0.25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4294265</v>
      </c>
      <c r="L45" s="184">
        <v>4616616</v>
      </c>
      <c r="M45" s="185">
        <v>322351</v>
      </c>
      <c r="N45" s="186">
        <v>7.5065465219309999</v>
      </c>
      <c r="O45" s="152"/>
    </row>
    <row r="46" spans="1:15" s="138" customFormat="1" ht="19.5" customHeight="1" x14ac:dyDescent="0.25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13006702</v>
      </c>
      <c r="L46" s="184">
        <v>12836053</v>
      </c>
      <c r="M46" s="185">
        <v>-170649</v>
      </c>
      <c r="N46" s="186">
        <v>-1.312008224682941</v>
      </c>
      <c r="O46" s="152"/>
    </row>
    <row r="47" spans="1:15" s="138" customFormat="1" ht="19.5" customHeight="1" x14ac:dyDescent="0.25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15673313</v>
      </c>
      <c r="L47" s="184">
        <v>16074381</v>
      </c>
      <c r="M47" s="185">
        <v>401068</v>
      </c>
      <c r="N47" s="186">
        <v>2.5589229284197899</v>
      </c>
      <c r="O47" s="152"/>
    </row>
    <row r="48" spans="1:15" ht="19.5" customHeight="1" x14ac:dyDescent="0.25">
      <c r="A48" s="272" t="s">
        <v>162</v>
      </c>
      <c r="B48" s="272"/>
      <c r="C48" s="175">
        <f>SUM(C8:C47)</f>
        <v>73816908</v>
      </c>
      <c r="D48" s="175">
        <f>SUM(D8:D47)</f>
        <v>76661440</v>
      </c>
      <c r="E48" s="175">
        <f>D48-C48</f>
        <v>2844532</v>
      </c>
      <c r="F48" s="176">
        <f t="shared" ref="F48" si="0">((D48*100/C48)-100)</f>
        <v>3.85349654580493</v>
      </c>
      <c r="G48" s="175">
        <f>SUM(G8:G47)</f>
        <v>33390575</v>
      </c>
      <c r="H48" s="175">
        <f>SUM(H8:H47)</f>
        <v>32181366</v>
      </c>
      <c r="I48" s="175">
        <f>H48-G48</f>
        <v>-1209209</v>
      </c>
      <c r="J48" s="176">
        <f t="shared" ref="J48" si="1">((H48*100/G48)-100)</f>
        <v>-3.6214081368769513</v>
      </c>
      <c r="K48" s="175">
        <f>SUM(K8:K47)</f>
        <v>116724607</v>
      </c>
      <c r="L48" s="175">
        <f>SUM(L8:L47)</f>
        <v>115849994</v>
      </c>
      <c r="M48" s="175">
        <f>L48-K48</f>
        <v>-874613</v>
      </c>
      <c r="N48" s="176">
        <f t="shared" ref="N48" si="2">((L48*100/K48)-100)</f>
        <v>-0.7492961616910776</v>
      </c>
    </row>
    <row r="49" spans="1:14" ht="15" customHeight="1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 x14ac:dyDescent="0.25">
      <c r="D53" s="134"/>
    </row>
    <row r="54" spans="1:14" x14ac:dyDescent="0.25">
      <c r="C54" s="137"/>
      <c r="D54" s="133"/>
      <c r="E54" s="135"/>
    </row>
    <row r="55" spans="1:14" x14ac:dyDescent="0.25">
      <c r="D55" s="136"/>
    </row>
    <row r="62" spans="1:14" x14ac:dyDescent="0.25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D8C2D-36F3-489F-AA18-56343157E74C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 x14ac:dyDescent="0.3">
      <c r="A2" s="139"/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79" t="s">
        <v>1</v>
      </c>
      <c r="B5" s="266" t="s">
        <v>155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27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27" ht="15.6" customHeight="1" x14ac:dyDescent="0.25">
      <c r="A7" s="188" t="s">
        <v>18</v>
      </c>
      <c r="B7" s="189">
        <v>1124841.442</v>
      </c>
      <c r="C7" s="189">
        <v>1238929.246</v>
      </c>
      <c r="D7" s="189">
        <v>5515568.8380000005</v>
      </c>
      <c r="E7" s="189">
        <v>5341824.676</v>
      </c>
      <c r="F7" s="190">
        <v>-3.1500678733800531</v>
      </c>
      <c r="G7" s="37"/>
    </row>
    <row r="8" spans="1:27" ht="15.6" customHeight="1" x14ac:dyDescent="0.25">
      <c r="A8" s="188" t="s">
        <v>11</v>
      </c>
      <c r="B8" s="189">
        <v>272696</v>
      </c>
      <c r="C8" s="189">
        <v>354578</v>
      </c>
      <c r="D8" s="189">
        <v>1178807</v>
      </c>
      <c r="E8" s="189">
        <v>1422866</v>
      </c>
      <c r="F8" s="190">
        <v>20.703898093581049</v>
      </c>
      <c r="G8" s="6"/>
    </row>
    <row r="9" spans="1:27" ht="15.6" customHeight="1" x14ac:dyDescent="0.25">
      <c r="A9" s="188" t="s">
        <v>8</v>
      </c>
      <c r="B9" s="189">
        <v>694379.57700000005</v>
      </c>
      <c r="C9" s="189">
        <v>576394.60800000001</v>
      </c>
      <c r="D9" s="189">
        <v>2591955.554</v>
      </c>
      <c r="E9" s="189">
        <v>2634202.645</v>
      </c>
      <c r="F9" s="190">
        <v>1.629931151203678</v>
      </c>
      <c r="G9" s="6"/>
    </row>
    <row r="10" spans="1:27" ht="15.6" customHeight="1" x14ac:dyDescent="0.25">
      <c r="A10" s="188" t="s">
        <v>10</v>
      </c>
      <c r="B10" s="189">
        <v>408467.47700000001</v>
      </c>
      <c r="C10" s="189">
        <v>462393.93</v>
      </c>
      <c r="D10" s="189">
        <v>1908293.5889999999</v>
      </c>
      <c r="E10" s="189">
        <v>1749368.1440000001</v>
      </c>
      <c r="F10" s="190">
        <v>-8.3281443650021316</v>
      </c>
    </row>
    <row r="11" spans="1:27" ht="15.6" customHeight="1" x14ac:dyDescent="0.25">
      <c r="A11" s="188" t="s">
        <v>9</v>
      </c>
      <c r="B11" s="189">
        <v>8923108.3550000004</v>
      </c>
      <c r="C11" s="189">
        <v>9195348.3110000007</v>
      </c>
      <c r="D11" s="189">
        <v>42878516.408</v>
      </c>
      <c r="E11" s="189">
        <v>41278862.022</v>
      </c>
      <c r="F11" s="190">
        <v>-3.7306663569674039</v>
      </c>
    </row>
    <row r="12" spans="1:27" ht="15.6" customHeight="1" x14ac:dyDescent="0.25">
      <c r="A12" s="188" t="s">
        <v>6</v>
      </c>
      <c r="B12" s="189">
        <v>377281.91200000001</v>
      </c>
      <c r="C12" s="189">
        <v>550083.09199999995</v>
      </c>
      <c r="D12" s="189">
        <v>2125918.7179999999</v>
      </c>
      <c r="E12" s="189">
        <v>2326830.3139999998</v>
      </c>
      <c r="F12" s="190">
        <v>9.4505774985137805</v>
      </c>
    </row>
    <row r="13" spans="1:27" ht="15.6" customHeight="1" x14ac:dyDescent="0.25">
      <c r="A13" s="188" t="s">
        <v>175</v>
      </c>
      <c r="B13" s="189">
        <v>1686823.5120000001</v>
      </c>
      <c r="C13" s="189">
        <v>1680759.9550000001</v>
      </c>
      <c r="D13" s="189">
        <v>7179817.1900000004</v>
      </c>
      <c r="E13" s="189">
        <v>6953874.6449999996</v>
      </c>
      <c r="F13" s="190">
        <v>-3.146912226605024</v>
      </c>
    </row>
    <row r="14" spans="1:27" ht="15.6" customHeight="1" x14ac:dyDescent="0.25">
      <c r="A14" s="188" t="s">
        <v>148</v>
      </c>
      <c r="B14" s="189">
        <v>6189574.4859999996</v>
      </c>
      <c r="C14" s="189">
        <v>6251346</v>
      </c>
      <c r="D14" s="189">
        <v>28740563.938999999</v>
      </c>
      <c r="E14" s="189">
        <v>30145221</v>
      </c>
      <c r="F14" s="190">
        <v>4.8873677774079027</v>
      </c>
    </row>
    <row r="15" spans="1:27" ht="15.6" customHeight="1" x14ac:dyDescent="0.25">
      <c r="A15" s="188" t="s">
        <v>145</v>
      </c>
      <c r="B15" s="189">
        <v>2393188</v>
      </c>
      <c r="C15" s="189">
        <v>3198990</v>
      </c>
      <c r="D15" s="189">
        <v>13282611</v>
      </c>
      <c r="E15" s="189">
        <v>14492058</v>
      </c>
      <c r="F15" s="190">
        <v>9.1054913826807109</v>
      </c>
    </row>
    <row r="16" spans="1:27" ht="15.6" customHeight="1" x14ac:dyDescent="0.5">
      <c r="A16" s="188" t="s">
        <v>144</v>
      </c>
      <c r="B16" s="189">
        <v>2630701.5759999999</v>
      </c>
      <c r="C16" s="189">
        <v>3137831</v>
      </c>
      <c r="D16" s="189">
        <v>13866675.657</v>
      </c>
      <c r="E16" s="189">
        <v>14874239.408</v>
      </c>
      <c r="F16" s="190">
        <v>7.2660800318883503</v>
      </c>
      <c r="G16" s="1"/>
    </row>
    <row r="17" spans="1:7" ht="15.6" customHeight="1" x14ac:dyDescent="0.35">
      <c r="A17" s="188" t="s">
        <v>150</v>
      </c>
      <c r="B17" s="189">
        <v>1512501.4890000001</v>
      </c>
      <c r="C17" s="189">
        <v>1820898.824</v>
      </c>
      <c r="D17" s="189">
        <v>7454815.358</v>
      </c>
      <c r="E17" s="189">
        <v>8309579.1670000004</v>
      </c>
      <c r="F17" s="190">
        <v>11.46592863742393</v>
      </c>
      <c r="G17" s="2"/>
    </row>
    <row r="18" spans="1:7" ht="15.6" customHeight="1" x14ac:dyDescent="0.25">
      <c r="A18" s="188" t="s">
        <v>147</v>
      </c>
      <c r="B18" s="189">
        <v>199717.91</v>
      </c>
      <c r="C18" s="189">
        <v>200596</v>
      </c>
      <c r="D18" s="189">
        <v>878631.91</v>
      </c>
      <c r="E18" s="189">
        <v>896088</v>
      </c>
      <c r="F18" s="190">
        <v>1.9867352643725411</v>
      </c>
    </row>
    <row r="19" spans="1:7" ht="15.6" customHeight="1" x14ac:dyDescent="0.25">
      <c r="A19" s="188" t="s">
        <v>143</v>
      </c>
      <c r="B19" s="189">
        <v>643551.14800000004</v>
      </c>
      <c r="C19" s="189">
        <v>659857.10800000001</v>
      </c>
      <c r="D19" s="189">
        <v>2775934.148</v>
      </c>
      <c r="E19" s="189">
        <v>3146072.7450000001</v>
      </c>
      <c r="F19" s="190">
        <v>13.333839250714091</v>
      </c>
    </row>
    <row r="20" spans="1:7" ht="15.6" customHeight="1" x14ac:dyDescent="0.25">
      <c r="A20" s="188" t="s">
        <v>142</v>
      </c>
      <c r="B20" s="189">
        <v>1439419.8640000001</v>
      </c>
      <c r="C20" s="189">
        <v>1092848.281</v>
      </c>
      <c r="D20" s="189">
        <v>7268701.5279999999</v>
      </c>
      <c r="E20" s="189">
        <v>5330646.915</v>
      </c>
      <c r="F20" s="190">
        <v>-26.663009968621719</v>
      </c>
    </row>
    <row r="21" spans="1:7" ht="15.6" customHeight="1" x14ac:dyDescent="0.25">
      <c r="A21" s="188" t="s">
        <v>149</v>
      </c>
      <c r="B21" s="189">
        <v>2480586.6239999998</v>
      </c>
      <c r="C21" s="189">
        <v>2155326.7740000002</v>
      </c>
      <c r="D21" s="189">
        <v>12144553.547</v>
      </c>
      <c r="E21" s="189">
        <v>11865735.722999999</v>
      </c>
      <c r="F21" s="190">
        <v>-2.2958260500969492</v>
      </c>
    </row>
    <row r="22" spans="1:7" ht="15.6" customHeight="1" x14ac:dyDescent="0.25">
      <c r="A22" s="188" t="s">
        <v>146</v>
      </c>
      <c r="B22" s="189">
        <v>3121564.1719999998</v>
      </c>
      <c r="C22" s="189">
        <v>3070114.3429999999</v>
      </c>
      <c r="D22" s="189">
        <v>14584767.607000001</v>
      </c>
      <c r="E22" s="189">
        <v>14868618.911</v>
      </c>
      <c r="F22" s="190">
        <v>1.946217530842006</v>
      </c>
    </row>
    <row r="23" spans="1:7" ht="15.6" customHeight="1" x14ac:dyDescent="0.25">
      <c r="A23" s="188" t="s">
        <v>165</v>
      </c>
      <c r="B23" s="189">
        <v>514520.647</v>
      </c>
      <c r="C23" s="189">
        <v>414398.14299999998</v>
      </c>
      <c r="D23" s="189">
        <v>2245402.5750000002</v>
      </c>
      <c r="E23" s="189">
        <v>2657690.3629999999</v>
      </c>
      <c r="F23" s="190">
        <v>18.361419577511601</v>
      </c>
    </row>
    <row r="24" spans="1:7" ht="15.6" customHeight="1" x14ac:dyDescent="0.25">
      <c r="A24" s="188" t="s">
        <v>141</v>
      </c>
      <c r="B24" s="189">
        <v>229255.18900000001</v>
      </c>
      <c r="C24" s="189">
        <v>302915.853</v>
      </c>
      <c r="D24" s="189">
        <v>978102.174</v>
      </c>
      <c r="E24" s="189">
        <v>912097.15700000001</v>
      </c>
      <c r="F24" s="190">
        <v>-6.7482742349982772</v>
      </c>
    </row>
    <row r="25" spans="1:7" ht="15.6" customHeight="1" x14ac:dyDescent="0.25">
      <c r="A25" s="188" t="s">
        <v>140</v>
      </c>
      <c r="B25" s="189">
        <v>44565</v>
      </c>
      <c r="C25" s="189">
        <v>42648</v>
      </c>
      <c r="D25" s="189">
        <v>221403</v>
      </c>
      <c r="E25" s="189">
        <v>231120</v>
      </c>
      <c r="F25" s="190">
        <v>4.3888294196555648</v>
      </c>
    </row>
    <row r="26" spans="1:7" ht="15.6" customHeight="1" x14ac:dyDescent="0.25">
      <c r="A26" s="188" t="s">
        <v>152</v>
      </c>
      <c r="B26" s="189">
        <v>277277.22600000002</v>
      </c>
      <c r="C26" s="189">
        <v>301702.82699999999</v>
      </c>
      <c r="D26" s="189">
        <v>1226802.199</v>
      </c>
      <c r="E26" s="189">
        <v>1103076.7779999999</v>
      </c>
      <c r="F26" s="190">
        <v>-10.08519719811817</v>
      </c>
    </row>
    <row r="27" spans="1:7" ht="15.6" customHeight="1" x14ac:dyDescent="0.25">
      <c r="A27" s="188" t="s">
        <v>173</v>
      </c>
      <c r="B27" s="189">
        <v>292367.00300000003</v>
      </c>
      <c r="C27" s="189">
        <v>327685.72100000002</v>
      </c>
      <c r="D27" s="189">
        <v>1425798.2120000001</v>
      </c>
      <c r="E27" s="189">
        <v>1528947.69</v>
      </c>
      <c r="F27" s="190">
        <v>7.2345074591803353</v>
      </c>
    </row>
    <row r="28" spans="1:7" ht="15.6" customHeight="1" x14ac:dyDescent="0.25">
      <c r="A28" s="188" t="s">
        <v>177</v>
      </c>
      <c r="B28" s="189">
        <v>1172063.0190000001</v>
      </c>
      <c r="C28" s="189">
        <v>1096106.7649999999</v>
      </c>
      <c r="D28" s="189">
        <v>6178090.5690000001</v>
      </c>
      <c r="E28" s="189">
        <v>5895377.1129999999</v>
      </c>
      <c r="F28" s="190">
        <v>-4.5760652558021917</v>
      </c>
    </row>
    <row r="29" spans="1:7" ht="15.6" customHeight="1" x14ac:dyDescent="0.25">
      <c r="A29" s="188" t="s">
        <v>178</v>
      </c>
      <c r="B29" s="189">
        <v>633745.68200000003</v>
      </c>
      <c r="C29" s="189">
        <v>527058.16599999997</v>
      </c>
      <c r="D29" s="189">
        <v>2906993.0129999998</v>
      </c>
      <c r="E29" s="189">
        <v>2874038.31</v>
      </c>
      <c r="F29" s="190">
        <v>-1.133635438841011</v>
      </c>
    </row>
    <row r="30" spans="1:7" ht="15.6" customHeight="1" x14ac:dyDescent="0.25">
      <c r="A30" s="188" t="s">
        <v>179</v>
      </c>
      <c r="B30" s="189">
        <v>345083</v>
      </c>
      <c r="C30" s="189">
        <v>344245</v>
      </c>
      <c r="D30" s="189">
        <v>1793322</v>
      </c>
      <c r="E30" s="189">
        <v>1712533</v>
      </c>
      <c r="F30" s="190">
        <v>-4.5049912954840181</v>
      </c>
    </row>
    <row r="31" spans="1:7" ht="15.6" customHeight="1" x14ac:dyDescent="0.25">
      <c r="A31" s="188" t="s">
        <v>180</v>
      </c>
      <c r="B31" s="189">
        <v>2061978.7409999999</v>
      </c>
      <c r="C31" s="189">
        <v>2497619.3670000001</v>
      </c>
      <c r="D31" s="189">
        <v>12006535.165999999</v>
      </c>
      <c r="E31" s="189">
        <v>12723735.452</v>
      </c>
      <c r="F31" s="190">
        <v>5.9734159446012427</v>
      </c>
    </row>
    <row r="32" spans="1:7" ht="15.6" customHeight="1" x14ac:dyDescent="0.25">
      <c r="A32" s="188" t="s">
        <v>181</v>
      </c>
      <c r="B32" s="189">
        <v>7415982.3470000001</v>
      </c>
      <c r="C32" s="189">
        <v>7105471.5089999996</v>
      </c>
      <c r="D32" s="189">
        <v>34071948.847999997</v>
      </c>
      <c r="E32" s="189">
        <v>32877468.259</v>
      </c>
      <c r="F32" s="190">
        <v>-3.5057595159254342</v>
      </c>
    </row>
    <row r="33" spans="1:6" ht="15.6" customHeight="1" x14ac:dyDescent="0.25">
      <c r="A33" s="188" t="s">
        <v>182</v>
      </c>
      <c r="B33" s="189">
        <v>516692.90100000001</v>
      </c>
      <c r="C33" s="189">
        <v>487563.57699999999</v>
      </c>
      <c r="D33" s="189">
        <v>2211982</v>
      </c>
      <c r="E33" s="189">
        <v>2169173.5189999999</v>
      </c>
      <c r="F33" s="190">
        <v>-1.9352996995454821</v>
      </c>
    </row>
    <row r="34" spans="1:6" ht="15.6" customHeight="1" x14ac:dyDescent="0.25">
      <c r="A34" s="188" t="s">
        <v>183</v>
      </c>
      <c r="B34" s="189">
        <v>119353</v>
      </c>
      <c r="C34" s="189">
        <v>131645</v>
      </c>
      <c r="D34" s="189">
        <v>602941</v>
      </c>
      <c r="E34" s="189">
        <v>670629</v>
      </c>
      <c r="F34" s="190">
        <v>11.2263057247724</v>
      </c>
    </row>
    <row r="35" spans="1:6" ht="15.6" customHeight="1" x14ac:dyDescent="0.25">
      <c r="A35" s="179" t="s">
        <v>153</v>
      </c>
      <c r="B35" s="178">
        <f>SUM(B7:B34)</f>
        <v>47721287.299000002</v>
      </c>
      <c r="C35" s="77">
        <f>SUM(C7:C34)</f>
        <v>49225355.399999999</v>
      </c>
      <c r="D35" s="76">
        <f>SUM(D7:D34)</f>
        <v>230245452.74700001</v>
      </c>
      <c r="E35" s="78">
        <f>SUM(E7:E34)</f>
        <v>230991974.956</v>
      </c>
      <c r="F35" s="177">
        <f>E35*100/D35-100</f>
        <v>0.32422886102348514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FF284-4EF5-4F2E-89E4-322DBB2C620F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79" t="s">
        <v>156</v>
      </c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1119682</v>
      </c>
      <c r="C7" s="189">
        <v>1232236</v>
      </c>
      <c r="D7" s="189">
        <v>5483172</v>
      </c>
      <c r="E7" s="189">
        <v>5318189</v>
      </c>
      <c r="F7" s="190">
        <v>-3.0088970398885939</v>
      </c>
      <c r="G7" s="13"/>
    </row>
    <row r="8" spans="1:14" ht="15.6" customHeight="1" x14ac:dyDescent="0.25">
      <c r="A8" s="188" t="s">
        <v>11</v>
      </c>
      <c r="B8" s="189">
        <v>271598</v>
      </c>
      <c r="C8" s="189">
        <v>353609</v>
      </c>
      <c r="D8" s="189">
        <v>1174431</v>
      </c>
      <c r="E8" s="189">
        <v>1413995</v>
      </c>
      <c r="F8" s="190">
        <v>20.398303518895531</v>
      </c>
      <c r="G8" s="6"/>
    </row>
    <row r="9" spans="1:14" ht="15.6" customHeight="1" x14ac:dyDescent="0.25">
      <c r="A9" s="188" t="s">
        <v>8</v>
      </c>
      <c r="B9" s="189">
        <v>687629</v>
      </c>
      <c r="C9" s="189">
        <v>571028</v>
      </c>
      <c r="D9" s="189">
        <v>2564180</v>
      </c>
      <c r="E9" s="189">
        <v>2607838</v>
      </c>
      <c r="F9" s="190">
        <v>1.7026105811604419</v>
      </c>
      <c r="G9" s="6"/>
    </row>
    <row r="10" spans="1:14" ht="15.6" customHeight="1" x14ac:dyDescent="0.25">
      <c r="A10" s="188" t="s">
        <v>10</v>
      </c>
      <c r="B10" s="189">
        <v>402532</v>
      </c>
      <c r="C10" s="189">
        <v>457498</v>
      </c>
      <c r="D10" s="189">
        <v>1869050</v>
      </c>
      <c r="E10" s="189">
        <v>1729562</v>
      </c>
      <c r="F10" s="190">
        <v>-7.4630427222385691</v>
      </c>
    </row>
    <row r="11" spans="1:14" ht="15.6" customHeight="1" x14ac:dyDescent="0.25">
      <c r="A11" s="188" t="s">
        <v>9</v>
      </c>
      <c r="B11" s="189">
        <v>8421041</v>
      </c>
      <c r="C11" s="189">
        <v>8624271</v>
      </c>
      <c r="D11" s="189">
        <v>40216187</v>
      </c>
      <c r="E11" s="189">
        <v>38672149</v>
      </c>
      <c r="F11" s="190">
        <v>-3.8393445902765539</v>
      </c>
    </row>
    <row r="12" spans="1:14" ht="15.6" customHeight="1" x14ac:dyDescent="0.25">
      <c r="A12" s="188" t="s">
        <v>6</v>
      </c>
      <c r="B12" s="189">
        <v>364066</v>
      </c>
      <c r="C12" s="189">
        <v>533871</v>
      </c>
      <c r="D12" s="189">
        <v>2074775</v>
      </c>
      <c r="E12" s="189">
        <v>2265749</v>
      </c>
      <c r="F12" s="190">
        <v>9.204564350351248</v>
      </c>
    </row>
    <row r="13" spans="1:14" ht="15.6" customHeight="1" x14ac:dyDescent="0.25">
      <c r="A13" s="188" t="s">
        <v>175</v>
      </c>
      <c r="B13" s="189">
        <v>1672193</v>
      </c>
      <c r="C13" s="189">
        <v>1665899</v>
      </c>
      <c r="D13" s="189">
        <v>7133649</v>
      </c>
      <c r="E13" s="189">
        <v>6916731</v>
      </c>
      <c r="F13" s="190">
        <v>-3.0407719807913201</v>
      </c>
    </row>
    <row r="14" spans="1:14" ht="15.6" customHeight="1" x14ac:dyDescent="0.25">
      <c r="A14" s="188" t="s">
        <v>148</v>
      </c>
      <c r="B14" s="189">
        <v>6033910</v>
      </c>
      <c r="C14" s="189">
        <v>6060851</v>
      </c>
      <c r="D14" s="189">
        <v>28059607</v>
      </c>
      <c r="E14" s="189">
        <v>29451254</v>
      </c>
      <c r="F14" s="190">
        <v>4.9596097336644789</v>
      </c>
    </row>
    <row r="15" spans="1:14" ht="15.6" customHeight="1" x14ac:dyDescent="0.25">
      <c r="A15" s="188" t="s">
        <v>145</v>
      </c>
      <c r="B15" s="189">
        <v>2390616</v>
      </c>
      <c r="C15" s="189">
        <v>3196666</v>
      </c>
      <c r="D15" s="189">
        <v>13272545</v>
      </c>
      <c r="E15" s="189">
        <v>14482329</v>
      </c>
      <c r="F15" s="190">
        <v>9.1149361331982703</v>
      </c>
    </row>
    <row r="16" spans="1:14" ht="15.6" customHeight="1" x14ac:dyDescent="0.5">
      <c r="A16" s="188" t="s">
        <v>144</v>
      </c>
      <c r="B16" s="189">
        <v>2614205</v>
      </c>
      <c r="C16" s="189">
        <v>3115654</v>
      </c>
      <c r="D16" s="189">
        <v>13768954</v>
      </c>
      <c r="E16" s="189">
        <v>14757050</v>
      </c>
      <c r="F16" s="190">
        <v>7.1762604479614103</v>
      </c>
      <c r="G16" s="1"/>
    </row>
    <row r="17" spans="1:7" ht="15.6" customHeight="1" x14ac:dyDescent="0.35">
      <c r="A17" s="188" t="s">
        <v>150</v>
      </c>
      <c r="B17" s="189">
        <v>1510077</v>
      </c>
      <c r="C17" s="189">
        <v>1818488</v>
      </c>
      <c r="D17" s="189">
        <v>7446304</v>
      </c>
      <c r="E17" s="189">
        <v>8297493</v>
      </c>
      <c r="F17" s="190">
        <v>11.431026721444621</v>
      </c>
      <c r="G17" s="2"/>
    </row>
    <row r="18" spans="1:7" ht="15.6" customHeight="1" x14ac:dyDescent="0.25">
      <c r="A18" s="188" t="s">
        <v>147</v>
      </c>
      <c r="B18" s="189">
        <v>124514</v>
      </c>
      <c r="C18" s="189">
        <v>124251</v>
      </c>
      <c r="D18" s="189">
        <v>557409</v>
      </c>
      <c r="E18" s="189">
        <v>587008</v>
      </c>
      <c r="F18" s="190">
        <v>5.3101044296019637</v>
      </c>
    </row>
    <row r="19" spans="1:7" ht="15.6" customHeight="1" x14ac:dyDescent="0.25">
      <c r="A19" s="188" t="s">
        <v>143</v>
      </c>
      <c r="B19" s="189">
        <v>637316</v>
      </c>
      <c r="C19" s="189">
        <v>658544</v>
      </c>
      <c r="D19" s="189">
        <v>2765104</v>
      </c>
      <c r="E19" s="189">
        <v>3135572</v>
      </c>
      <c r="F19" s="190">
        <v>13.397977074280019</v>
      </c>
    </row>
    <row r="20" spans="1:7" ht="15.6" customHeight="1" x14ac:dyDescent="0.25">
      <c r="A20" s="188" t="s">
        <v>142</v>
      </c>
      <c r="B20" s="189">
        <v>1435427</v>
      </c>
      <c r="C20" s="189">
        <v>1089789</v>
      </c>
      <c r="D20" s="189">
        <v>7248320</v>
      </c>
      <c r="E20" s="189">
        <v>5325204</v>
      </c>
      <c r="F20" s="190">
        <v>-26.5318860094477</v>
      </c>
    </row>
    <row r="21" spans="1:7" ht="15.6" customHeight="1" x14ac:dyDescent="0.25">
      <c r="A21" s="188" t="s">
        <v>149</v>
      </c>
      <c r="B21" s="189">
        <v>2462415</v>
      </c>
      <c r="C21" s="189">
        <v>2143008</v>
      </c>
      <c r="D21" s="189">
        <v>12011222</v>
      </c>
      <c r="E21" s="189">
        <v>11710481</v>
      </c>
      <c r="F21" s="190">
        <v>-2.5038334983734392</v>
      </c>
    </row>
    <row r="22" spans="1:7" ht="15.6" customHeight="1" x14ac:dyDescent="0.25">
      <c r="A22" s="188" t="s">
        <v>146</v>
      </c>
      <c r="B22" s="189">
        <v>2869912</v>
      </c>
      <c r="C22" s="189">
        <v>2827793</v>
      </c>
      <c r="D22" s="189">
        <v>13299063</v>
      </c>
      <c r="E22" s="189">
        <v>13620575</v>
      </c>
      <c r="F22" s="190">
        <v>2.4175537780368468</v>
      </c>
    </row>
    <row r="23" spans="1:7" ht="15.6" customHeight="1" x14ac:dyDescent="0.25">
      <c r="A23" s="188" t="s">
        <v>165</v>
      </c>
      <c r="B23" s="189">
        <v>509330</v>
      </c>
      <c r="C23" s="189">
        <v>410231</v>
      </c>
      <c r="D23" s="189">
        <v>2217611</v>
      </c>
      <c r="E23" s="189">
        <v>2608339</v>
      </c>
      <c r="F23" s="190">
        <v>17.619320971982919</v>
      </c>
    </row>
    <row r="24" spans="1:7" ht="15.6" customHeight="1" x14ac:dyDescent="0.25">
      <c r="A24" s="188" t="s">
        <v>141</v>
      </c>
      <c r="B24" s="189">
        <v>225782</v>
      </c>
      <c r="C24" s="189">
        <v>301064</v>
      </c>
      <c r="D24" s="189">
        <v>966157</v>
      </c>
      <c r="E24" s="189">
        <v>903032</v>
      </c>
      <c r="F24" s="190">
        <v>-6.5336172071412761</v>
      </c>
    </row>
    <row r="25" spans="1:7" ht="15.6" customHeight="1" x14ac:dyDescent="0.25">
      <c r="A25" s="188" t="s">
        <v>140</v>
      </c>
      <c r="B25" s="189">
        <v>44459</v>
      </c>
      <c r="C25" s="189">
        <v>41872</v>
      </c>
      <c r="D25" s="189">
        <v>219629</v>
      </c>
      <c r="E25" s="189">
        <v>229204</v>
      </c>
      <c r="F25" s="190">
        <v>4.3596246397333687</v>
      </c>
    </row>
    <row r="26" spans="1:7" ht="15.6" customHeight="1" x14ac:dyDescent="0.25">
      <c r="A26" s="188" t="s">
        <v>152</v>
      </c>
      <c r="B26" s="189">
        <v>274489</v>
      </c>
      <c r="C26" s="189">
        <v>299436</v>
      </c>
      <c r="D26" s="189">
        <v>1216706</v>
      </c>
      <c r="E26" s="189">
        <v>1094561</v>
      </c>
      <c r="F26" s="190">
        <v>-10.03899052030647</v>
      </c>
    </row>
    <row r="27" spans="1:7" ht="15.6" customHeight="1" x14ac:dyDescent="0.25">
      <c r="A27" s="188" t="s">
        <v>173</v>
      </c>
      <c r="B27" s="189">
        <v>288556</v>
      </c>
      <c r="C27" s="189">
        <v>324261</v>
      </c>
      <c r="D27" s="189">
        <v>1401737</v>
      </c>
      <c r="E27" s="189">
        <v>1507515</v>
      </c>
      <c r="F27" s="190">
        <v>7.5462087395852393</v>
      </c>
    </row>
    <row r="28" spans="1:7" ht="15.6" customHeight="1" x14ac:dyDescent="0.25">
      <c r="A28" s="188" t="s">
        <v>177</v>
      </c>
      <c r="B28" s="189">
        <v>1108771</v>
      </c>
      <c r="C28" s="189">
        <v>1038192</v>
      </c>
      <c r="D28" s="189">
        <v>5819205</v>
      </c>
      <c r="E28" s="189">
        <v>5435161</v>
      </c>
      <c r="F28" s="190">
        <v>-6.5995956492338763</v>
      </c>
    </row>
    <row r="29" spans="1:7" ht="15.6" customHeight="1" x14ac:dyDescent="0.25">
      <c r="A29" s="188" t="s">
        <v>178</v>
      </c>
      <c r="B29" s="189">
        <v>629504</v>
      </c>
      <c r="C29" s="189">
        <v>522443</v>
      </c>
      <c r="D29" s="189">
        <v>2883144</v>
      </c>
      <c r="E29" s="189">
        <v>2853164</v>
      </c>
      <c r="F29" s="190">
        <v>-1.0398370667576839</v>
      </c>
    </row>
    <row r="30" spans="1:7" ht="15.6" customHeight="1" x14ac:dyDescent="0.25">
      <c r="A30" s="188" t="s">
        <v>179</v>
      </c>
      <c r="B30" s="189">
        <v>341603</v>
      </c>
      <c r="C30" s="189">
        <v>344245</v>
      </c>
      <c r="D30" s="189">
        <v>1777306</v>
      </c>
      <c r="E30" s="189">
        <v>1704889</v>
      </c>
      <c r="F30" s="190">
        <v>-4.074537530397123</v>
      </c>
    </row>
    <row r="31" spans="1:7" ht="15.6" customHeight="1" x14ac:dyDescent="0.25">
      <c r="A31" s="188" t="s">
        <v>180</v>
      </c>
      <c r="B31" s="189">
        <v>2051785</v>
      </c>
      <c r="C31" s="189">
        <v>2479862</v>
      </c>
      <c r="D31" s="189">
        <v>11893378</v>
      </c>
      <c r="E31" s="189">
        <v>12659814</v>
      </c>
      <c r="F31" s="190">
        <v>6.4442246769588962</v>
      </c>
    </row>
    <row r="32" spans="1:7" ht="15.6" customHeight="1" x14ac:dyDescent="0.25">
      <c r="A32" s="188" t="s">
        <v>181</v>
      </c>
      <c r="B32" s="189">
        <v>7357542</v>
      </c>
      <c r="C32" s="189">
        <v>7051770</v>
      </c>
      <c r="D32" s="189">
        <v>33842325</v>
      </c>
      <c r="E32" s="189">
        <v>32607365</v>
      </c>
      <c r="F32" s="190">
        <v>-3.6491582655742429</v>
      </c>
    </row>
    <row r="33" spans="1:6" ht="15.6" customHeight="1" x14ac:dyDescent="0.25">
      <c r="A33" s="188" t="s">
        <v>182</v>
      </c>
      <c r="B33" s="189">
        <v>501079</v>
      </c>
      <c r="C33" s="189">
        <v>480510</v>
      </c>
      <c r="D33" s="189">
        <v>2150597</v>
      </c>
      <c r="E33" s="189">
        <v>2131838</v>
      </c>
      <c r="F33" s="190">
        <v>-0.87226942100262761</v>
      </c>
    </row>
    <row r="34" spans="1:6" ht="15.6" customHeight="1" x14ac:dyDescent="0.25">
      <c r="A34" s="188" t="s">
        <v>183</v>
      </c>
      <c r="B34" s="189">
        <v>119168</v>
      </c>
      <c r="C34" s="189">
        <v>131105</v>
      </c>
      <c r="D34" s="189">
        <v>600323</v>
      </c>
      <c r="E34" s="189">
        <v>666739</v>
      </c>
      <c r="F34" s="190">
        <v>11.063377548419769</v>
      </c>
    </row>
    <row r="35" spans="1:6" ht="15.6" customHeight="1" x14ac:dyDescent="0.25">
      <c r="A35" s="156" t="s">
        <v>153</v>
      </c>
      <c r="B35" s="178">
        <f>SUM(B7:B34)</f>
        <v>46469201</v>
      </c>
      <c r="C35" s="178">
        <f>SUM(C7:C34)</f>
        <v>47898447</v>
      </c>
      <c r="D35" s="76">
        <f>SUM(D7:D34)</f>
        <v>223932090</v>
      </c>
      <c r="E35" s="78">
        <f>SUM(E7:E34)</f>
        <v>224692800</v>
      </c>
      <c r="F35" s="140">
        <f>E35*100/D35-100</f>
        <v>0.33970566701717075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86882-8F52-4DF8-B188-E4BED73D37D6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0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8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815476</v>
      </c>
      <c r="C7" s="189">
        <v>841767</v>
      </c>
      <c r="D7" s="189">
        <v>3783570</v>
      </c>
      <c r="E7" s="189">
        <v>3718145</v>
      </c>
      <c r="F7" s="190">
        <v>-1.7291869847789201</v>
      </c>
      <c r="G7" s="37"/>
    </row>
    <row r="8" spans="1:14" ht="15.6" customHeight="1" x14ac:dyDescent="0.25">
      <c r="A8" s="188" t="s">
        <v>11</v>
      </c>
      <c r="B8" s="189">
        <v>4001</v>
      </c>
      <c r="C8" s="189">
        <v>11063</v>
      </c>
      <c r="D8" s="189">
        <v>21040</v>
      </c>
      <c r="E8" s="189">
        <v>37865</v>
      </c>
      <c r="F8" s="190">
        <v>79.966730038022803</v>
      </c>
      <c r="G8" s="6"/>
    </row>
    <row r="9" spans="1:14" ht="15.6" customHeight="1" x14ac:dyDescent="0.25">
      <c r="A9" s="188" t="s">
        <v>8</v>
      </c>
      <c r="B9" s="189">
        <v>5400</v>
      </c>
      <c r="C9" s="189">
        <v>15293</v>
      </c>
      <c r="D9" s="189">
        <v>31663</v>
      </c>
      <c r="E9" s="189">
        <v>69218</v>
      </c>
      <c r="F9" s="190">
        <v>118.6084704544737</v>
      </c>
      <c r="G9" s="6"/>
    </row>
    <row r="10" spans="1:14" ht="15.6" customHeight="1" x14ac:dyDescent="0.25">
      <c r="A10" s="188" t="s">
        <v>10</v>
      </c>
      <c r="B10" s="189">
        <v>48362</v>
      </c>
      <c r="C10" s="189">
        <v>71427</v>
      </c>
      <c r="D10" s="189">
        <v>262640</v>
      </c>
      <c r="E10" s="189">
        <v>249441</v>
      </c>
      <c r="F10" s="190">
        <v>-5.0255102040816269</v>
      </c>
    </row>
    <row r="11" spans="1:14" ht="15.6" customHeight="1" x14ac:dyDescent="0.25">
      <c r="A11" s="188" t="s">
        <v>9</v>
      </c>
      <c r="B11" s="189">
        <v>2237119</v>
      </c>
      <c r="C11" s="189">
        <v>2594195</v>
      </c>
      <c r="D11" s="189">
        <v>11908478</v>
      </c>
      <c r="E11" s="189">
        <v>11285708</v>
      </c>
      <c r="F11" s="190">
        <v>-5.2296355588010499</v>
      </c>
    </row>
    <row r="12" spans="1:14" ht="15.6" customHeight="1" x14ac:dyDescent="0.25">
      <c r="A12" s="188" t="s">
        <v>6</v>
      </c>
      <c r="B12" s="189">
        <v>115054</v>
      </c>
      <c r="C12" s="189">
        <v>73718</v>
      </c>
      <c r="D12" s="189">
        <v>366446</v>
      </c>
      <c r="E12" s="189">
        <v>354651</v>
      </c>
      <c r="F12" s="190">
        <v>-3.218755287272884</v>
      </c>
    </row>
    <row r="13" spans="1:14" ht="15.6" customHeight="1" x14ac:dyDescent="0.25">
      <c r="A13" s="188" t="s">
        <v>175</v>
      </c>
      <c r="B13" s="189">
        <v>136694</v>
      </c>
      <c r="C13" s="189">
        <v>190527</v>
      </c>
      <c r="D13" s="189">
        <v>579686</v>
      </c>
      <c r="E13" s="189">
        <v>565342</v>
      </c>
      <c r="F13" s="190">
        <v>-2.4744430605534689</v>
      </c>
    </row>
    <row r="14" spans="1:14" ht="15.6" customHeight="1" x14ac:dyDescent="0.25">
      <c r="A14" s="188" t="s">
        <v>148</v>
      </c>
      <c r="B14" s="189">
        <v>1778284</v>
      </c>
      <c r="C14" s="189">
        <v>1276543</v>
      </c>
      <c r="D14" s="189">
        <v>6677118</v>
      </c>
      <c r="E14" s="189">
        <v>7407541</v>
      </c>
      <c r="F14" s="190">
        <v>10.93919562302179</v>
      </c>
    </row>
    <row r="15" spans="1:14" ht="15.6" customHeight="1" x14ac:dyDescent="0.25">
      <c r="A15" s="188" t="s">
        <v>145</v>
      </c>
      <c r="B15" s="189">
        <v>1190443</v>
      </c>
      <c r="C15" s="189">
        <v>2155455</v>
      </c>
      <c r="D15" s="189">
        <v>8017265</v>
      </c>
      <c r="E15" s="189">
        <v>9377755</v>
      </c>
      <c r="F15" s="190">
        <v>16.96950269200282</v>
      </c>
    </row>
    <row r="16" spans="1:14" ht="15.6" customHeight="1" x14ac:dyDescent="0.5">
      <c r="A16" s="188" t="s">
        <v>144</v>
      </c>
      <c r="B16" s="189">
        <v>2101354</v>
      </c>
      <c r="C16" s="189">
        <v>2297091</v>
      </c>
      <c r="D16" s="189">
        <v>10619046</v>
      </c>
      <c r="E16" s="189">
        <v>10947821</v>
      </c>
      <c r="F16" s="190">
        <v>3.0960879159954691</v>
      </c>
      <c r="G16" s="1"/>
    </row>
    <row r="17" spans="1:7" ht="15.6" customHeight="1" x14ac:dyDescent="0.35">
      <c r="A17" s="188" t="s">
        <v>150</v>
      </c>
      <c r="B17" s="189">
        <v>861244</v>
      </c>
      <c r="C17" s="189">
        <v>825915</v>
      </c>
      <c r="D17" s="189">
        <v>3867599</v>
      </c>
      <c r="E17" s="189">
        <v>3951260</v>
      </c>
      <c r="F17" s="190">
        <v>2.1631249775377479</v>
      </c>
      <c r="G17" s="2"/>
    </row>
    <row r="18" spans="1:7" ht="15.6" customHeight="1" x14ac:dyDescent="0.25">
      <c r="A18" s="188" t="s">
        <v>147</v>
      </c>
      <c r="B18" s="189">
        <v>73966</v>
      </c>
      <c r="C18" s="189">
        <v>77201</v>
      </c>
      <c r="D18" s="189">
        <v>311968</v>
      </c>
      <c r="E18" s="189">
        <v>345604</v>
      </c>
      <c r="F18" s="190">
        <v>10.781875064109141</v>
      </c>
    </row>
    <row r="19" spans="1:7" ht="15.6" customHeight="1" x14ac:dyDescent="0.25">
      <c r="A19" s="188" t="s">
        <v>143</v>
      </c>
      <c r="B19" s="189">
        <v>241054</v>
      </c>
      <c r="C19" s="189">
        <v>350856</v>
      </c>
      <c r="D19" s="189">
        <v>1000957</v>
      </c>
      <c r="E19" s="189">
        <v>1408117</v>
      </c>
      <c r="F19" s="190">
        <v>40.677072042055762</v>
      </c>
    </row>
    <row r="20" spans="1:7" ht="15.6" customHeight="1" x14ac:dyDescent="0.25">
      <c r="A20" s="188" t="s">
        <v>142</v>
      </c>
      <c r="B20" s="189">
        <v>102639</v>
      </c>
      <c r="C20" s="189">
        <v>154794</v>
      </c>
      <c r="D20" s="189">
        <v>640301</v>
      </c>
      <c r="E20" s="189">
        <v>710350</v>
      </c>
      <c r="F20" s="190">
        <v>10.940011026064299</v>
      </c>
    </row>
    <row r="21" spans="1:7" ht="15.6" customHeight="1" x14ac:dyDescent="0.25">
      <c r="A21" s="188" t="s">
        <v>149</v>
      </c>
      <c r="B21" s="189">
        <v>1762314</v>
      </c>
      <c r="C21" s="189">
        <v>1575854</v>
      </c>
      <c r="D21" s="189">
        <v>9043546</v>
      </c>
      <c r="E21" s="189">
        <v>8858115</v>
      </c>
      <c r="F21" s="190">
        <v>-2.050423583846424</v>
      </c>
    </row>
    <row r="22" spans="1:7" ht="15.6" customHeight="1" x14ac:dyDescent="0.25">
      <c r="A22" s="188" t="s">
        <v>146</v>
      </c>
      <c r="B22" s="189">
        <v>993664</v>
      </c>
      <c r="C22" s="189">
        <v>794955</v>
      </c>
      <c r="D22" s="189">
        <v>4459212</v>
      </c>
      <c r="E22" s="189">
        <v>4407575</v>
      </c>
      <c r="F22" s="190">
        <v>-1.1579848636934</v>
      </c>
    </row>
    <row r="23" spans="1:7" ht="15.6" customHeight="1" x14ac:dyDescent="0.25">
      <c r="A23" s="188" t="s">
        <v>165</v>
      </c>
      <c r="B23" s="189">
        <v>2320</v>
      </c>
      <c r="C23" s="189">
        <v>10032</v>
      </c>
      <c r="D23" s="189">
        <v>40364</v>
      </c>
      <c r="E23" s="189">
        <v>47293</v>
      </c>
      <c r="F23" s="190">
        <v>17.166286790209099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4115</v>
      </c>
      <c r="C25" s="189">
        <v>3871</v>
      </c>
      <c r="D25" s="189">
        <v>25311</v>
      </c>
      <c r="E25" s="189">
        <v>30354</v>
      </c>
      <c r="F25" s="190">
        <v>19.924143652957209</v>
      </c>
    </row>
    <row r="26" spans="1:7" ht="15.6" customHeight="1" x14ac:dyDescent="0.25">
      <c r="A26" s="188" t="s">
        <v>152</v>
      </c>
      <c r="B26" s="189">
        <v>157218</v>
      </c>
      <c r="C26" s="189">
        <v>180069</v>
      </c>
      <c r="D26" s="189">
        <v>582819</v>
      </c>
      <c r="E26" s="189">
        <v>642229</v>
      </c>
      <c r="F26" s="190">
        <v>10.19355923537152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328673</v>
      </c>
      <c r="C28" s="189">
        <v>324939</v>
      </c>
      <c r="D28" s="189">
        <v>1775074</v>
      </c>
      <c r="E28" s="189">
        <v>1654943</v>
      </c>
      <c r="F28" s="190">
        <v>-6.7676615172099881</v>
      </c>
    </row>
    <row r="29" spans="1:7" ht="15.6" customHeight="1" x14ac:dyDescent="0.25">
      <c r="A29" s="188" t="s">
        <v>178</v>
      </c>
      <c r="B29" s="189">
        <v>10588</v>
      </c>
      <c r="C29" s="189">
        <v>14536</v>
      </c>
      <c r="D29" s="189">
        <v>79845</v>
      </c>
      <c r="E29" s="189">
        <v>91148</v>
      </c>
      <c r="F29" s="190">
        <v>14.15617759408855</v>
      </c>
    </row>
    <row r="30" spans="1:7" ht="15.6" customHeight="1" x14ac:dyDescent="0.25">
      <c r="A30" s="188" t="s">
        <v>179</v>
      </c>
      <c r="B30" s="189">
        <v>55137</v>
      </c>
      <c r="C30" s="189">
        <v>52323</v>
      </c>
      <c r="D30" s="189">
        <v>193610</v>
      </c>
      <c r="E30" s="189">
        <v>272834</v>
      </c>
      <c r="F30" s="190">
        <v>40.9193739992769</v>
      </c>
    </row>
    <row r="31" spans="1:7" ht="15.6" customHeight="1" x14ac:dyDescent="0.25">
      <c r="A31" s="188" t="s">
        <v>180</v>
      </c>
      <c r="B31" s="189">
        <v>1334322</v>
      </c>
      <c r="C31" s="189">
        <v>1628513</v>
      </c>
      <c r="D31" s="189">
        <v>7707379</v>
      </c>
      <c r="E31" s="189">
        <v>8209708</v>
      </c>
      <c r="F31" s="190">
        <v>6.517507443191775</v>
      </c>
    </row>
    <row r="32" spans="1:7" ht="15.6" customHeight="1" x14ac:dyDescent="0.25">
      <c r="A32" s="188" t="s">
        <v>181</v>
      </c>
      <c r="B32" s="189">
        <v>410272</v>
      </c>
      <c r="C32" s="189">
        <v>401864</v>
      </c>
      <c r="D32" s="189">
        <v>1675875</v>
      </c>
      <c r="E32" s="189">
        <v>1893351</v>
      </c>
      <c r="F32" s="190">
        <v>12.976862832848511</v>
      </c>
    </row>
    <row r="33" spans="1:6" ht="15.6" customHeight="1" x14ac:dyDescent="0.25">
      <c r="A33" s="188" t="s">
        <v>182</v>
      </c>
      <c r="B33" s="189">
        <v>4</v>
      </c>
      <c r="C33" s="189">
        <v>8711</v>
      </c>
      <c r="D33" s="189">
        <v>6458</v>
      </c>
      <c r="E33" s="189">
        <v>19480</v>
      </c>
      <c r="F33" s="190">
        <v>201.64137503871169</v>
      </c>
    </row>
    <row r="34" spans="1:6" ht="15.6" customHeight="1" x14ac:dyDescent="0.25">
      <c r="A34" s="188" t="s">
        <v>183</v>
      </c>
      <c r="B34" s="189">
        <v>28118</v>
      </c>
      <c r="C34" s="189">
        <v>18803</v>
      </c>
      <c r="D34" s="189">
        <v>139638</v>
      </c>
      <c r="E34" s="189">
        <v>105592</v>
      </c>
      <c r="F34" s="190">
        <v>-24.381615319612141</v>
      </c>
    </row>
    <row r="35" spans="1:6" ht="15.6" customHeight="1" x14ac:dyDescent="0.25">
      <c r="A35" s="156" t="s">
        <v>153</v>
      </c>
      <c r="B35" s="76">
        <f>SUM(B7:B34)</f>
        <v>14797835</v>
      </c>
      <c r="C35" s="77">
        <f>SUM(C7:C34)</f>
        <v>15950315</v>
      </c>
      <c r="D35" s="76">
        <f>SUM(D7:D34)</f>
        <v>73816908</v>
      </c>
      <c r="E35" s="78">
        <f>SUM(E7:E34)</f>
        <v>76661440</v>
      </c>
      <c r="F35" s="140">
        <f>E35*100/D35-100</f>
        <v>3.85349654580493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38655-0798-4E45-A7C4-B2BE0FDEAA87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273858</v>
      </c>
      <c r="C7" s="189">
        <v>340002</v>
      </c>
      <c r="D7" s="189">
        <v>1547053</v>
      </c>
      <c r="E7" s="189">
        <v>1353908</v>
      </c>
      <c r="F7" s="190">
        <v>-12.48470479033362</v>
      </c>
      <c r="G7" s="37"/>
    </row>
    <row r="8" spans="1:14" ht="15.6" customHeight="1" x14ac:dyDescent="0.25">
      <c r="A8" s="188" t="s">
        <v>11</v>
      </c>
      <c r="B8" s="189">
        <v>146670</v>
      </c>
      <c r="C8" s="189">
        <v>141739</v>
      </c>
      <c r="D8" s="189">
        <v>574412</v>
      </c>
      <c r="E8" s="189">
        <v>524014</v>
      </c>
      <c r="F8" s="190">
        <v>-8.7738417721078292</v>
      </c>
      <c r="G8" s="6"/>
    </row>
    <row r="9" spans="1:14" ht="15.6" customHeight="1" x14ac:dyDescent="0.25">
      <c r="A9" s="188" t="s">
        <v>8</v>
      </c>
      <c r="B9" s="189">
        <v>514992</v>
      </c>
      <c r="C9" s="189">
        <v>390864</v>
      </c>
      <c r="D9" s="189">
        <v>1806860</v>
      </c>
      <c r="E9" s="189">
        <v>1848083</v>
      </c>
      <c r="F9" s="190">
        <v>2.281471724428016</v>
      </c>
      <c r="G9" s="6"/>
    </row>
    <row r="10" spans="1:14" ht="15.6" customHeight="1" x14ac:dyDescent="0.25">
      <c r="A10" s="188" t="s">
        <v>10</v>
      </c>
      <c r="B10" s="189">
        <v>246184</v>
      </c>
      <c r="C10" s="189">
        <v>238470</v>
      </c>
      <c r="D10" s="189">
        <v>1066004</v>
      </c>
      <c r="E10" s="189">
        <v>962231</v>
      </c>
      <c r="F10" s="190">
        <v>-9.7347664736717689</v>
      </c>
    </row>
    <row r="11" spans="1:14" ht="15.6" customHeight="1" x14ac:dyDescent="0.25">
      <c r="A11" s="188" t="s">
        <v>9</v>
      </c>
      <c r="B11" s="189">
        <v>33421</v>
      </c>
      <c r="C11" s="189">
        <v>39522</v>
      </c>
      <c r="D11" s="189">
        <v>154941</v>
      </c>
      <c r="E11" s="189">
        <v>108237</v>
      </c>
      <c r="F11" s="190">
        <v>-30.14308672333339</v>
      </c>
    </row>
    <row r="12" spans="1:14" ht="15.6" customHeight="1" x14ac:dyDescent="0.25">
      <c r="A12" s="188" t="s">
        <v>6</v>
      </c>
      <c r="B12" s="189">
        <v>37474</v>
      </c>
      <c r="C12" s="189">
        <v>237262</v>
      </c>
      <c r="D12" s="189">
        <v>668018</v>
      </c>
      <c r="E12" s="189">
        <v>890859</v>
      </c>
      <c r="F12" s="190">
        <v>33.358532255118888</v>
      </c>
    </row>
    <row r="13" spans="1:14" ht="15.6" customHeight="1" x14ac:dyDescent="0.25">
      <c r="A13" s="188" t="s">
        <v>175</v>
      </c>
      <c r="B13" s="189">
        <v>26699</v>
      </c>
      <c r="C13" s="189">
        <v>25558</v>
      </c>
      <c r="D13" s="189">
        <v>145143</v>
      </c>
      <c r="E13" s="189">
        <v>135675</v>
      </c>
      <c r="F13" s="190">
        <v>-6.5232219259626723</v>
      </c>
    </row>
    <row r="14" spans="1:14" ht="15.6" customHeight="1" x14ac:dyDescent="0.25">
      <c r="A14" s="188" t="s">
        <v>148</v>
      </c>
      <c r="B14" s="189">
        <v>260285</v>
      </c>
      <c r="C14" s="189">
        <v>448069</v>
      </c>
      <c r="D14" s="189">
        <v>1495746</v>
      </c>
      <c r="E14" s="189">
        <v>1642379</v>
      </c>
      <c r="F14" s="190">
        <v>9.803335593075289</v>
      </c>
    </row>
    <row r="15" spans="1:14" ht="15.6" customHeight="1" x14ac:dyDescent="0.25">
      <c r="A15" s="188" t="s">
        <v>145</v>
      </c>
      <c r="B15" s="189">
        <v>424998</v>
      </c>
      <c r="C15" s="189">
        <v>318855</v>
      </c>
      <c r="D15" s="189">
        <v>1862800</v>
      </c>
      <c r="E15" s="189">
        <v>1606187</v>
      </c>
      <c r="F15" s="190">
        <v>-13.775660296328111</v>
      </c>
    </row>
    <row r="16" spans="1:14" ht="15.6" customHeight="1" x14ac:dyDescent="0.5">
      <c r="A16" s="188" t="s">
        <v>144</v>
      </c>
      <c r="B16" s="189">
        <v>416832</v>
      </c>
      <c r="C16" s="189">
        <v>754190</v>
      </c>
      <c r="D16" s="189">
        <v>2746296</v>
      </c>
      <c r="E16" s="189">
        <v>3473796</v>
      </c>
      <c r="F16" s="190">
        <v>26.49022537992991</v>
      </c>
      <c r="G16" s="1"/>
    </row>
    <row r="17" spans="1:7" ht="15.6" customHeight="1" x14ac:dyDescent="0.35">
      <c r="A17" s="188" t="s">
        <v>150</v>
      </c>
      <c r="B17" s="189">
        <v>548048</v>
      </c>
      <c r="C17" s="189">
        <v>835097</v>
      </c>
      <c r="D17" s="189">
        <v>3058394</v>
      </c>
      <c r="E17" s="189">
        <v>3482785</v>
      </c>
      <c r="F17" s="190">
        <v>13.876269702333969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830</v>
      </c>
      <c r="D18" s="189">
        <v>2700</v>
      </c>
      <c r="E18" s="189">
        <v>4907</v>
      </c>
      <c r="F18" s="190">
        <v>81.740740740740733</v>
      </c>
    </row>
    <row r="19" spans="1:7" ht="15.6" customHeight="1" x14ac:dyDescent="0.25">
      <c r="A19" s="188" t="s">
        <v>143</v>
      </c>
      <c r="B19" s="189">
        <v>293876</v>
      </c>
      <c r="C19" s="189">
        <v>154013</v>
      </c>
      <c r="D19" s="189">
        <v>1352768</v>
      </c>
      <c r="E19" s="189">
        <v>1285571</v>
      </c>
      <c r="F19" s="190">
        <v>-4.9673706060462726</v>
      </c>
    </row>
    <row r="20" spans="1:7" ht="15.6" customHeight="1" x14ac:dyDescent="0.25">
      <c r="A20" s="188" t="s">
        <v>142</v>
      </c>
      <c r="B20" s="189">
        <v>1152196</v>
      </c>
      <c r="C20" s="189">
        <v>749974</v>
      </c>
      <c r="D20" s="189">
        <v>5906945</v>
      </c>
      <c r="E20" s="189">
        <v>3782695</v>
      </c>
      <c r="F20" s="190">
        <v>-35.96190585827361</v>
      </c>
    </row>
    <row r="21" spans="1:7" ht="15.6" customHeight="1" x14ac:dyDescent="0.25">
      <c r="A21" s="188" t="s">
        <v>149</v>
      </c>
      <c r="B21" s="189">
        <v>467338</v>
      </c>
      <c r="C21" s="189">
        <v>424279</v>
      </c>
      <c r="D21" s="189">
        <v>2168621</v>
      </c>
      <c r="E21" s="189">
        <v>2069232</v>
      </c>
      <c r="F21" s="190">
        <v>-4.5830507036499171</v>
      </c>
    </row>
    <row r="22" spans="1:7" ht="15.6" customHeight="1" x14ac:dyDescent="0.25">
      <c r="A22" s="188" t="s">
        <v>146</v>
      </c>
      <c r="B22" s="189">
        <v>38984</v>
      </c>
      <c r="C22" s="189">
        <v>296577</v>
      </c>
      <c r="D22" s="189">
        <v>185591</v>
      </c>
      <c r="E22" s="189">
        <v>463543</v>
      </c>
      <c r="F22" s="190">
        <v>149.76588304389759</v>
      </c>
    </row>
    <row r="23" spans="1:7" ht="15.6" customHeight="1" x14ac:dyDescent="0.25">
      <c r="A23" s="188" t="s">
        <v>165</v>
      </c>
      <c r="B23" s="189">
        <v>53075</v>
      </c>
      <c r="C23" s="189">
        <v>24267</v>
      </c>
      <c r="D23" s="189">
        <v>408071</v>
      </c>
      <c r="E23" s="189">
        <v>368102</v>
      </c>
      <c r="F23" s="190">
        <v>-9.7946190736415986</v>
      </c>
    </row>
    <row r="24" spans="1:7" ht="15.6" customHeight="1" x14ac:dyDescent="0.25">
      <c r="A24" s="188" t="s">
        <v>141</v>
      </c>
      <c r="B24" s="189">
        <v>108657</v>
      </c>
      <c r="C24" s="189">
        <v>186764</v>
      </c>
      <c r="D24" s="189">
        <v>489564</v>
      </c>
      <c r="E24" s="189">
        <v>392183</v>
      </c>
      <c r="F24" s="190">
        <v>-19.89137273165511</v>
      </c>
    </row>
    <row r="25" spans="1:7" ht="15.6" customHeight="1" x14ac:dyDescent="0.25">
      <c r="A25" s="188" t="s">
        <v>140</v>
      </c>
      <c r="B25" s="189">
        <v>157</v>
      </c>
      <c r="C25" s="189">
        <v>0</v>
      </c>
      <c r="D25" s="189">
        <v>3867</v>
      </c>
      <c r="E25" s="189">
        <v>10997</v>
      </c>
      <c r="F25" s="190">
        <v>184.38065683992761</v>
      </c>
    </row>
    <row r="26" spans="1:7" ht="15.6" customHeight="1" x14ac:dyDescent="0.25">
      <c r="A26" s="188" t="s">
        <v>152</v>
      </c>
      <c r="B26" s="189">
        <v>44043</v>
      </c>
      <c r="C26" s="189">
        <v>111870</v>
      </c>
      <c r="D26" s="189">
        <v>294887</v>
      </c>
      <c r="E26" s="189">
        <v>397037</v>
      </c>
      <c r="F26" s="190">
        <v>34.640387673922561</v>
      </c>
    </row>
    <row r="27" spans="1:7" ht="15.6" customHeight="1" x14ac:dyDescent="0.25">
      <c r="A27" s="188" t="s">
        <v>173</v>
      </c>
      <c r="B27" s="189">
        <v>82850</v>
      </c>
      <c r="C27" s="189">
        <v>78649</v>
      </c>
      <c r="D27" s="189">
        <v>425695</v>
      </c>
      <c r="E27" s="189">
        <v>356544</v>
      </c>
      <c r="F27" s="190">
        <v>-16.244259387589711</v>
      </c>
    </row>
    <row r="28" spans="1:7" ht="15.6" customHeight="1" x14ac:dyDescent="0.25">
      <c r="A28" s="188" t="s">
        <v>177</v>
      </c>
      <c r="B28" s="189">
        <v>33533</v>
      </c>
      <c r="C28" s="189">
        <v>39760</v>
      </c>
      <c r="D28" s="189">
        <v>163934</v>
      </c>
      <c r="E28" s="189">
        <v>150399</v>
      </c>
      <c r="F28" s="190">
        <v>-8.2563714665658097</v>
      </c>
    </row>
    <row r="29" spans="1:7" ht="15.6" customHeight="1" x14ac:dyDescent="0.25">
      <c r="A29" s="188" t="s">
        <v>178</v>
      </c>
      <c r="B29" s="189">
        <v>263094</v>
      </c>
      <c r="C29" s="189">
        <v>139906</v>
      </c>
      <c r="D29" s="189">
        <v>1234114</v>
      </c>
      <c r="E29" s="189">
        <v>1184400</v>
      </c>
      <c r="F29" s="190">
        <v>-4.0283150503113916</v>
      </c>
    </row>
    <row r="30" spans="1:7" ht="15.6" customHeight="1" x14ac:dyDescent="0.25">
      <c r="A30" s="188" t="s">
        <v>179</v>
      </c>
      <c r="B30" s="189">
        <v>144029</v>
      </c>
      <c r="C30" s="189">
        <v>148795</v>
      </c>
      <c r="D30" s="189">
        <v>891029</v>
      </c>
      <c r="E30" s="189">
        <v>711501</v>
      </c>
      <c r="F30" s="190">
        <v>-20.148390231967749</v>
      </c>
    </row>
    <row r="31" spans="1:7" ht="15.6" customHeight="1" x14ac:dyDescent="0.25">
      <c r="A31" s="188" t="s">
        <v>180</v>
      </c>
      <c r="B31" s="189">
        <v>552222</v>
      </c>
      <c r="C31" s="189">
        <v>678233</v>
      </c>
      <c r="D31" s="189">
        <v>3362821</v>
      </c>
      <c r="E31" s="189">
        <v>3672002</v>
      </c>
      <c r="F31" s="190">
        <v>9.1940962662003187</v>
      </c>
    </row>
    <row r="32" spans="1:7" ht="15.6" customHeight="1" x14ac:dyDescent="0.25">
      <c r="A32" s="188" t="s">
        <v>181</v>
      </c>
      <c r="B32" s="189">
        <v>288639</v>
      </c>
      <c r="C32" s="189">
        <v>273276</v>
      </c>
      <c r="D32" s="189">
        <v>1117317</v>
      </c>
      <c r="E32" s="189">
        <v>1026287</v>
      </c>
      <c r="F32" s="190">
        <v>-8.1471954691461832</v>
      </c>
    </row>
    <row r="33" spans="1:6" ht="15.6" customHeight="1" x14ac:dyDescent="0.25">
      <c r="A33" s="188" t="s">
        <v>182</v>
      </c>
      <c r="B33" s="189">
        <v>31785</v>
      </c>
      <c r="C33" s="189">
        <v>30274</v>
      </c>
      <c r="D33" s="189">
        <v>118583</v>
      </c>
      <c r="E33" s="189">
        <v>105760</v>
      </c>
      <c r="F33" s="190">
        <v>-10.813523017633219</v>
      </c>
    </row>
    <row r="34" spans="1:6" ht="15.6" customHeight="1" x14ac:dyDescent="0.25">
      <c r="A34" s="188" t="s">
        <v>183</v>
      </c>
      <c r="B34" s="189">
        <v>26963</v>
      </c>
      <c r="C34" s="189">
        <v>36881</v>
      </c>
      <c r="D34" s="189">
        <v>138401</v>
      </c>
      <c r="E34" s="189">
        <v>172052</v>
      </c>
      <c r="F34" s="190">
        <v>24.314130678246539</v>
      </c>
    </row>
    <row r="35" spans="1:6" ht="15.6" customHeight="1" x14ac:dyDescent="0.25">
      <c r="A35" s="156" t="s">
        <v>153</v>
      </c>
      <c r="B35" s="76">
        <f>SUM(B7:B34)</f>
        <v>6510902</v>
      </c>
      <c r="C35" s="77">
        <f>SUM(C7:C34)</f>
        <v>7143976</v>
      </c>
      <c r="D35" s="76">
        <f>SUM(D7:D34)</f>
        <v>33390575</v>
      </c>
      <c r="E35" s="78">
        <f>SUM(E7:E34)</f>
        <v>32181366</v>
      </c>
      <c r="F35" s="140">
        <f>E35*100/D35-100</f>
        <v>-3.6214081368769513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Isabel Hortal Muñoz</cp:lastModifiedBy>
  <dcterms:created xsi:type="dcterms:W3CDTF">2014-04-30T10:51:23Z</dcterms:created>
  <dcterms:modified xsi:type="dcterms:W3CDTF">2026-06-22T11:45:13Z</dcterms:modified>
  <cp:category/>
</cp:coreProperties>
</file>